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01"/>
  <workbookPr defaultThemeVersion="124226"/>
  <mc:AlternateContent xmlns:mc="http://schemas.openxmlformats.org/markup-compatibility/2006">
    <mc:Choice Requires="x15">
      <x15ac:absPath xmlns:x15ac="http://schemas.microsoft.com/office/spreadsheetml/2010/11/ac" url="C:\Users\USUARIO\OneDrive\PROYECTO DE GRADO\FORMATOS\"/>
    </mc:Choice>
  </mc:AlternateContent>
  <xr:revisionPtr revIDLastSave="25" documentId="11_888CC0182E0EC9C74E956D3183C320BF54BE2925" xr6:coauthVersionLast="43" xr6:coauthVersionMax="43" xr10:uidLastSave="{375E09EA-E48D-4A35-99D8-EFDA68595D4C}"/>
  <bookViews>
    <workbookView xWindow="-120" yWindow="-120" windowWidth="20730" windowHeight="11310" tabRatio="713" firstSheet="14" activeTab="18" xr2:uid="{00000000-000D-0000-FFFF-FFFF00000000}"/>
  </bookViews>
  <sheets>
    <sheet name="Riesgos de SI" sheetId="22" r:id="rId1"/>
    <sheet name="Valoracion" sheetId="27" r:id="rId2"/>
    <sheet name="Criterios" sheetId="21" r:id="rId3"/>
    <sheet name="BD" sheetId="23" r:id="rId4"/>
    <sheet name="PI11FOR04" sheetId="24" r:id="rId5"/>
    <sheet name="Matriz de Riesgos - Descripción" sheetId="28" r:id="rId6"/>
    <sheet name="Matriz de Riesgos - Plan y Seg." sheetId="29" r:id="rId7"/>
    <sheet name="Parte 1-DESCRICIÓN DE ROLES" sheetId="30" r:id="rId8"/>
    <sheet name="Parte 2MATRIZ ROLES Y FUNCIONES" sheetId="31" r:id="rId9"/>
    <sheet name="Registro de interesados" sheetId="32" r:id="rId10"/>
    <sheet name="InstructivoX" sheetId="33" r:id="rId11"/>
    <sheet name="Matriz Poder-Interes" sheetId="34" r:id="rId12"/>
    <sheet name="Instructivo" sheetId="35" r:id="rId13"/>
    <sheet name="Parte 1-Datos de Contacto" sheetId="36" r:id="rId14"/>
    <sheet name="Parte 2-Matriz-Comunicaciones" sheetId="37" r:id="rId15"/>
    <sheet name="ISO 27001" sheetId="38" r:id="rId16"/>
    <sheet name="ISO 27001 ANEXO A " sheetId="39" r:id="rId17"/>
    <sheet name="Cronograma Proyecto" sheetId="40" r:id="rId18"/>
    <sheet name="Formato_Eventos" sheetId="41" r:id="rId19"/>
  </sheets>
  <externalReferences>
    <externalReference r:id="rId20"/>
    <externalReference r:id="rId21"/>
  </externalReferences>
  <definedNames>
    <definedName name="_xlnm._FilterDatabase" localSheetId="0" hidden="1">'Riesgos de SI'!$A$4:$Z$74</definedName>
    <definedName name="_Toc500321268" localSheetId="0">'Riesgos de SI'!$Q$55</definedName>
    <definedName name="_Toc500321269" localSheetId="0">'Riesgos de SI'!$Q$62</definedName>
    <definedName name="_Toc513799953" localSheetId="18">Formato_Eventos!$C$25</definedName>
    <definedName name="ESTADO_O_CONTROL" localSheetId="0">#REF!</definedName>
    <definedName name="ESTADO_O_CONTROL">#REF!</definedName>
    <definedName name="_xlnm.Print_Titles" localSheetId="9">'Registro de interesados'!$6:$9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 i="39" l="1"/>
  <c r="C25" i="39"/>
  <c r="C31" i="39"/>
  <c r="C38" i="39"/>
  <c r="C46" i="39"/>
  <c r="C54" i="39"/>
  <c r="C56" i="39"/>
  <c r="C62" i="39"/>
  <c r="C64" i="39"/>
  <c r="C79" i="39"/>
  <c r="C94" i="39"/>
  <c r="C101" i="39"/>
  <c r="C112" i="39"/>
  <c r="C118" i="39"/>
  <c r="C126" i="39"/>
  <c r="C131" i="39"/>
  <c r="C11" i="38"/>
  <c r="C16" i="38"/>
  <c r="C10" i="38" s="1"/>
  <c r="C20" i="38"/>
  <c r="C23" i="38"/>
  <c r="C28" i="38"/>
  <c r="C31" i="38"/>
  <c r="C35" i="38"/>
  <c r="B7" i="33" l="1"/>
  <c r="B8" i="33"/>
  <c r="B9" i="33"/>
  <c r="B10" i="33"/>
  <c r="B11" i="33"/>
  <c r="B12" i="33"/>
  <c r="B14" i="33"/>
  <c r="B15" i="33"/>
  <c r="B16" i="33"/>
  <c r="B17" i="33"/>
  <c r="B18" i="33"/>
  <c r="B20" i="33"/>
  <c r="I12" i="29"/>
  <c r="I13" i="29"/>
  <c r="I14" i="29"/>
  <c r="I15" i="29"/>
  <c r="I16" i="29"/>
  <c r="I17" i="29"/>
  <c r="I18" i="29"/>
  <c r="I19" i="29"/>
  <c r="I20" i="29"/>
  <c r="I21" i="29"/>
  <c r="I22" i="29"/>
  <c r="K12" i="28"/>
  <c r="K13" i="28"/>
  <c r="K14" i="28"/>
  <c r="K15" i="28"/>
  <c r="K16" i="28"/>
  <c r="K17" i="28"/>
  <c r="K18" i="28"/>
  <c r="K19" i="28"/>
  <c r="K20" i="28"/>
  <c r="K21" i="28"/>
  <c r="K22" i="28"/>
  <c r="P74" i="22" l="1"/>
  <c r="O74" i="22"/>
  <c r="P73" i="22"/>
  <c r="O73" i="22"/>
  <c r="P70" i="22"/>
  <c r="O70" i="22"/>
  <c r="P67" i="22"/>
  <c r="O67" i="22"/>
  <c r="P66" i="22"/>
  <c r="O66" i="22"/>
  <c r="P63" i="22"/>
  <c r="O63" i="22"/>
  <c r="P62" i="22"/>
  <c r="O62" i="22"/>
  <c r="P61" i="22"/>
  <c r="O61" i="22"/>
  <c r="P58" i="22"/>
  <c r="O58" i="22"/>
  <c r="P55" i="22"/>
  <c r="O55" i="22"/>
  <c r="P52" i="22"/>
  <c r="O52" i="22"/>
  <c r="P50" i="22"/>
  <c r="O50" i="22"/>
  <c r="P46" i="22"/>
  <c r="O46" i="22"/>
  <c r="P44" i="22"/>
  <c r="O44" i="22"/>
  <c r="P39" i="22"/>
  <c r="O39" i="22"/>
  <c r="P34" i="22"/>
  <c r="O34" i="22"/>
  <c r="P31" i="22"/>
  <c r="O31" i="22"/>
  <c r="P28" i="22"/>
  <c r="O28" i="22"/>
  <c r="P27" i="22"/>
  <c r="O27" i="22"/>
  <c r="P26" i="22"/>
  <c r="O26" i="22"/>
  <c r="P24" i="22"/>
  <c r="O24" i="22"/>
  <c r="P21" i="22"/>
  <c r="O21" i="22"/>
  <c r="P19" i="22"/>
  <c r="O19" i="22"/>
  <c r="P18" i="22"/>
  <c r="O18" i="22"/>
  <c r="P15" i="22"/>
  <c r="O15" i="22"/>
  <c r="P11" i="22"/>
  <c r="O11" i="22"/>
  <c r="P7" i="22"/>
  <c r="O7" i="22"/>
  <c r="K74" i="22"/>
  <c r="J74" i="22"/>
  <c r="K73" i="22"/>
  <c r="J73" i="22"/>
  <c r="K70" i="22"/>
  <c r="J70" i="22"/>
  <c r="K67" i="22"/>
  <c r="J67" i="22"/>
  <c r="K66" i="22"/>
  <c r="J66" i="22"/>
  <c r="K63" i="22"/>
  <c r="J63" i="22"/>
  <c r="K62" i="22"/>
  <c r="J62" i="22"/>
  <c r="K61" i="22"/>
  <c r="J61" i="22"/>
  <c r="K58" i="22"/>
  <c r="J58" i="22"/>
  <c r="K55" i="22"/>
  <c r="J55" i="22"/>
  <c r="K52" i="22"/>
  <c r="J52" i="22"/>
  <c r="K50" i="22"/>
  <c r="J50" i="22"/>
  <c r="K46" i="22"/>
  <c r="J46" i="22"/>
  <c r="K44" i="22"/>
  <c r="J44" i="22"/>
  <c r="K39" i="22"/>
  <c r="J39" i="22"/>
  <c r="K34" i="22"/>
  <c r="J34" i="22"/>
  <c r="K31" i="22"/>
  <c r="J31" i="22"/>
  <c r="K28" i="22"/>
  <c r="J28" i="22"/>
  <c r="K27" i="22"/>
  <c r="J27" i="22"/>
  <c r="K26" i="22"/>
  <c r="J26" i="22"/>
  <c r="K24" i="22"/>
  <c r="J24" i="22"/>
  <c r="K21" i="22"/>
  <c r="J21" i="22"/>
  <c r="K19" i="22"/>
  <c r="J19" i="22"/>
  <c r="K18" i="22"/>
  <c r="J18" i="22"/>
  <c r="K15" i="22"/>
  <c r="J15" i="22"/>
  <c r="K11" i="22"/>
  <c r="J11" i="22"/>
  <c r="K7" i="22"/>
  <c r="J7" i="22"/>
  <c r="A19" i="22" l="1"/>
  <c r="A28"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Javier Orlando Duque Morales - GIT de Planeación</author>
  </authors>
  <commentList>
    <comment ref="D12" authorId="0" shapeId="0" xr:uid="{00000000-0006-0000-0000-000001000000}">
      <text>
        <r>
          <rPr>
            <b/>
            <sz val="9"/>
            <color indexed="81"/>
            <rFont val="Tahoma"/>
            <family val="2"/>
          </rPr>
          <t>Escribir referencia de la aplicación en el procedimiento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wilmar.artunduaga</author>
  </authors>
  <commentList>
    <comment ref="B10" authorId="0" shapeId="0" xr:uid="{00000000-0006-0000-0100-000001000000}">
      <text>
        <r>
          <rPr>
            <b/>
            <sz val="9"/>
            <color indexed="81"/>
            <rFont val="Tahoma"/>
            <family val="2"/>
          </rPr>
          <t>wilmar.artunduaga:</t>
        </r>
        <r>
          <rPr>
            <sz val="9"/>
            <color indexed="81"/>
            <rFont val="Tahoma"/>
            <family val="2"/>
          </rPr>
          <t xml:space="preserve">
Estas políticas se deberían comunicar a los empleados y a las partes externas interesadas, en
una forma que sea pertinente, accesible y comprensible para el lector previsto, por ejemplo, en el contexto de un “programa de toma de conciencia, educación y formación en la seguridad de la información” (véase el numeral 7.2.2).</t>
        </r>
      </text>
    </comment>
    <comment ref="B32" authorId="0" shapeId="0" xr:uid="{00000000-0006-0000-0100-000002000000}">
      <text>
        <r>
          <rPr>
            <b/>
            <sz val="9"/>
            <color indexed="81"/>
            <rFont val="Tahoma"/>
            <family val="2"/>
          </rPr>
          <t>wilmar.artunduaga:</t>
        </r>
        <r>
          <rPr>
            <sz val="9"/>
            <color indexed="81"/>
            <rFont val="Tahoma"/>
            <family val="2"/>
          </rPr>
          <t xml:space="preserve">
La verificación debería tener en cuenta todo lo relacionado con la privacidad, la protección de la información de datos personales y la legislación laboral, y cuando se permita, debería incluir lo siguiente:
</t>
        </r>
        <r>
          <rPr>
            <b/>
            <sz val="9"/>
            <color indexed="81"/>
            <rFont val="Tahoma"/>
            <family val="2"/>
          </rPr>
          <t>a) l</t>
        </r>
        <r>
          <rPr>
            <sz val="9"/>
            <color indexed="81"/>
            <rFont val="Tahoma"/>
            <family val="2"/>
          </rPr>
          <t xml:space="preserve">a disponibilidad de referencias satisfactorias, por ejemplo, una comercial y una personal;
</t>
        </r>
        <r>
          <rPr>
            <b/>
            <sz val="9"/>
            <color indexed="81"/>
            <rFont val="Tahoma"/>
            <family val="2"/>
          </rPr>
          <t xml:space="preserve">b) </t>
        </r>
        <r>
          <rPr>
            <sz val="9"/>
            <color indexed="81"/>
            <rFont val="Tahoma"/>
            <family val="2"/>
          </rPr>
          <t xml:space="preserve">una verificación (completa y precisa) de la hoja de vida del solicitante;
</t>
        </r>
        <r>
          <rPr>
            <b/>
            <sz val="9"/>
            <color indexed="81"/>
            <rFont val="Tahoma"/>
            <family val="2"/>
          </rPr>
          <t>c)</t>
        </r>
        <r>
          <rPr>
            <sz val="9"/>
            <color indexed="81"/>
            <rFont val="Tahoma"/>
            <family val="2"/>
          </rPr>
          <t xml:space="preserve"> confirmación de las calificaciones académicas y profesionales declaradas;
</t>
        </r>
        <r>
          <rPr>
            <b/>
            <sz val="9"/>
            <color indexed="81"/>
            <rFont val="Tahoma"/>
            <family val="2"/>
          </rPr>
          <t>d)</t>
        </r>
        <r>
          <rPr>
            <sz val="9"/>
            <color indexed="81"/>
            <rFont val="Tahoma"/>
            <family val="2"/>
          </rPr>
          <t xml:space="preserve"> una verificación de identidad independiente (pasaporte o documento similar);
</t>
        </r>
        <r>
          <rPr>
            <b/>
            <sz val="9"/>
            <color indexed="81"/>
            <rFont val="Tahoma"/>
            <family val="2"/>
          </rPr>
          <t>e)</t>
        </r>
        <r>
          <rPr>
            <sz val="9"/>
            <color indexed="81"/>
            <rFont val="Tahoma"/>
            <family val="2"/>
          </rPr>
          <t xml:space="preserve"> una verificación más detallada, como la de la información crediticia o de antecedentes penales.
Cuando un individuo es contratado para un rol de seguridad de la información específico, las organizaciones deberían asegurar que el candidato:
</t>
        </r>
        <r>
          <rPr>
            <b/>
            <sz val="9"/>
            <color indexed="81"/>
            <rFont val="Tahoma"/>
            <family val="2"/>
          </rPr>
          <t>a)</t>
        </r>
        <r>
          <rPr>
            <sz val="9"/>
            <color indexed="81"/>
            <rFont val="Tahoma"/>
            <family val="2"/>
          </rPr>
          <t xml:space="preserve"> tenga la competencia necesaria para desempeñar el rol de seguridad;
</t>
        </r>
        <r>
          <rPr>
            <b/>
            <sz val="9"/>
            <color indexed="81"/>
            <rFont val="Tahoma"/>
            <family val="2"/>
          </rPr>
          <t>b)</t>
        </r>
        <r>
          <rPr>
            <sz val="9"/>
            <color indexed="81"/>
            <rFont val="Tahoma"/>
            <family val="2"/>
          </rPr>
          <t xml:space="preserve"> sea confiable para desempeñar el rol, especialmente si es crítico para la organización.</t>
        </r>
      </text>
    </comment>
    <comment ref="B55" authorId="0" shapeId="0" xr:uid="{00000000-0006-0000-0100-000003000000}">
      <text>
        <r>
          <rPr>
            <b/>
            <sz val="9"/>
            <color indexed="81"/>
            <rFont val="Tahoma"/>
            <family val="2"/>
          </rPr>
          <t>wilmar.artunduaga:</t>
        </r>
        <r>
          <rPr>
            <sz val="9"/>
            <color indexed="81"/>
            <rFont val="Tahoma"/>
            <family val="2"/>
          </rPr>
          <t xml:space="preserve">
Se debería notificar a todos los usuarios que:
</t>
        </r>
        <r>
          <rPr>
            <b/>
            <sz val="9"/>
            <color indexed="81"/>
            <rFont val="Tahoma"/>
            <family val="2"/>
          </rPr>
          <t>a)</t>
        </r>
        <r>
          <rPr>
            <sz val="9"/>
            <color indexed="81"/>
            <rFont val="Tahoma"/>
            <family val="2"/>
          </rPr>
          <t xml:space="preserve"> Mantengan la confidencialidad de la información secreta para la autenticación, asegurándose de que no sea divulgada a ninguna otra parte, incluidas las personas con autoridad;
</t>
        </r>
        <r>
          <rPr>
            <b/>
            <sz val="9"/>
            <color indexed="81"/>
            <rFont val="Tahoma"/>
            <family val="2"/>
          </rPr>
          <t>b)</t>
        </r>
        <r>
          <rPr>
            <sz val="9"/>
            <color indexed="81"/>
            <rFont val="Tahoma"/>
            <family val="2"/>
          </rPr>
          <t xml:space="preserve"> eviten llevar un registro (por ejemplo, en papel, en un archivo de software o en un dispositivo portátil) de la información secreta para la autenticación, a menos que se pueda almacenar en forma segura y que el método de almacenamiento haya sido aprobado (por ejemplo, una bóveda para contraseñas);
</t>
        </r>
        <r>
          <rPr>
            <b/>
            <sz val="9"/>
            <color indexed="81"/>
            <rFont val="Tahoma"/>
            <family val="2"/>
          </rPr>
          <t>c)</t>
        </r>
        <r>
          <rPr>
            <sz val="9"/>
            <color indexed="81"/>
            <rFont val="Tahoma"/>
            <family val="2"/>
          </rPr>
          <t xml:space="preserve"> cambien la información secreta para la autenticación siempre que haya cualquier indicio de que se pueda comprometer la información;
</t>
        </r>
        <r>
          <rPr>
            <b/>
            <sz val="9"/>
            <color indexed="81"/>
            <rFont val="Tahoma"/>
            <family val="2"/>
          </rPr>
          <t>d)</t>
        </r>
        <r>
          <rPr>
            <sz val="9"/>
            <color indexed="81"/>
            <rFont val="Tahoma"/>
            <family val="2"/>
          </rPr>
          <t xml:space="preserve"> cuando se usan contraseñas como información secreta para la autenticación, seleccione contraseñas de calidad con una longitud mínima suficiente</t>
        </r>
      </text>
    </comment>
    <comment ref="B57" authorId="0" shapeId="0" xr:uid="{00000000-0006-0000-0100-000004000000}">
      <text>
        <r>
          <rPr>
            <b/>
            <sz val="9"/>
            <color indexed="81"/>
            <rFont val="Tahoma"/>
            <family val="2"/>
          </rPr>
          <t>wilmar.artunduaga:</t>
        </r>
        <r>
          <rPr>
            <sz val="9"/>
            <color indexed="81"/>
            <rFont val="Tahoma"/>
            <family val="2"/>
          </rPr>
          <t xml:space="preserve">
El acceso a la información y a la funcionalidad de las aplicaciones se debería restringir de acuerdo con la política de control de acceso.
Las restricciones de acceso se deberían basar en los requisitos de la aplicación individual del negocio y de acuerdo con la política de control de acceso definida.
Se debería considerar lo siguiente como soporte a los requisitos de restricción de acceso:
</t>
        </r>
        <r>
          <rPr>
            <b/>
            <sz val="9"/>
            <color indexed="81"/>
            <rFont val="Tahoma"/>
            <family val="2"/>
          </rPr>
          <t>a)</t>
        </r>
        <r>
          <rPr>
            <sz val="9"/>
            <color indexed="81"/>
            <rFont val="Tahoma"/>
            <family val="2"/>
          </rPr>
          <t xml:space="preserve"> suministrar menús para controlar el acceso a la funcionalidad de las aplicaciones;
</t>
        </r>
        <r>
          <rPr>
            <b/>
            <sz val="9"/>
            <color indexed="81"/>
            <rFont val="Tahoma"/>
            <family val="2"/>
          </rPr>
          <t>b)</t>
        </r>
        <r>
          <rPr>
            <sz val="9"/>
            <color indexed="81"/>
            <rFont val="Tahoma"/>
            <family val="2"/>
          </rPr>
          <t xml:space="preserve"> controlar a qué datos puede tener acceso un usuario particular;
</t>
        </r>
        <r>
          <rPr>
            <b/>
            <sz val="9"/>
            <color indexed="81"/>
            <rFont val="Tahoma"/>
            <family val="2"/>
          </rPr>
          <t>c)</t>
        </r>
        <r>
          <rPr>
            <sz val="9"/>
            <color indexed="81"/>
            <rFont val="Tahoma"/>
            <family val="2"/>
          </rPr>
          <t xml:space="preserve"> controlar los derechos de acceso de los usuarios, por ejemplo, a leer, escribir, borrar y ejecutar;
</t>
        </r>
        <r>
          <rPr>
            <b/>
            <sz val="9"/>
            <color indexed="81"/>
            <rFont val="Tahoma"/>
            <family val="2"/>
          </rPr>
          <t>d)</t>
        </r>
        <r>
          <rPr>
            <sz val="9"/>
            <color indexed="81"/>
            <rFont val="Tahoma"/>
            <family val="2"/>
          </rPr>
          <t xml:space="preserve"> controlar los derechos de acceso de otras aplicaciones;
</t>
        </r>
        <r>
          <rPr>
            <b/>
            <sz val="9"/>
            <color indexed="81"/>
            <rFont val="Tahoma"/>
            <family val="2"/>
          </rPr>
          <t>e)</t>
        </r>
        <r>
          <rPr>
            <sz val="9"/>
            <color indexed="81"/>
            <rFont val="Tahoma"/>
            <family val="2"/>
          </rPr>
          <t xml:space="preserve"> limitar la información contenida en las salidas;
</t>
        </r>
        <r>
          <rPr>
            <b/>
            <sz val="9"/>
            <color indexed="81"/>
            <rFont val="Tahoma"/>
            <family val="2"/>
          </rPr>
          <t>f)</t>
        </r>
        <r>
          <rPr>
            <sz val="9"/>
            <color indexed="81"/>
            <rFont val="Tahoma"/>
            <family val="2"/>
          </rPr>
          <t xml:space="preserve"> proveer controles de acceso físico o lógico para el aislamiento de aplicaciones, datos de aplicaciones o sistemas críticos.</t>
        </r>
      </text>
    </comment>
    <comment ref="B75" authorId="0" shapeId="0" xr:uid="{00000000-0006-0000-0100-000005000000}">
      <text>
        <r>
          <rPr>
            <b/>
            <sz val="9"/>
            <color indexed="81"/>
            <rFont val="Tahoma"/>
            <family val="2"/>
          </rPr>
          <t>wilmar.artunduaga:</t>
        </r>
        <r>
          <rPr>
            <sz val="9"/>
            <color indexed="81"/>
            <rFont val="Tahoma"/>
            <family val="2"/>
          </rPr>
          <t xml:space="preserve">
Los equipos, información o software no se deberían retirar de su sitio sin autorización previa.
Se deberían considerar las siguientes directrices:
a) se deberían identificar a los empleados y usuarios de partes externas que tienen autoridad para permitir el retiro de activos del sitio;
b) se deberían establecer los límites de tiempo para el retiro de activos y se debería verificar que se cumplen las devoluciones;
c) cuando sea necesario y apropiado, se debería registrar cuando los activos se retiran del sitio y cuando se hace su devolución;
d) se debería documentar la identidad, el rol y la filiación de cualquiera que maneje o use activos, y devolver esta documentación con el equipo, la información y el software.</t>
        </r>
      </text>
    </comment>
    <comment ref="B76" authorId="0" shapeId="0" xr:uid="{00000000-0006-0000-0100-000006000000}">
      <text>
        <r>
          <rPr>
            <b/>
            <sz val="9"/>
            <color indexed="81"/>
            <rFont val="Tahoma"/>
            <family val="2"/>
          </rPr>
          <t>wilmar.artunduaga:</t>
        </r>
        <r>
          <rPr>
            <sz val="9"/>
            <color indexed="81"/>
            <rFont val="Tahoma"/>
            <family val="2"/>
          </rPr>
          <t xml:space="preserve">
Incluir en al politica de dispositivos moviles o tecnologicos, la seguridad del retiro de estos fuera de las instalaciones, definir quien esta autorizado para salir de la compañía con equipos moviles o tecnologicos de procesamiento y almacenamiento de informacion.</t>
        </r>
      </text>
    </comment>
    <comment ref="B80" authorId="0" shapeId="0" xr:uid="{00000000-0006-0000-0100-000007000000}">
      <text>
        <r>
          <rPr>
            <b/>
            <sz val="9"/>
            <color indexed="81"/>
            <rFont val="Tahoma"/>
            <family val="2"/>
          </rPr>
          <t>wilmar.artunduaga:</t>
        </r>
        <r>
          <rPr>
            <sz val="9"/>
            <color indexed="81"/>
            <rFont val="Tahoma"/>
            <family val="2"/>
          </rPr>
          <t xml:space="preserve">
Se deberían preparar procedimientos documentados para las actividades operacionales asociadas con las instalaciones de procesamiento y comunicación, tales como los procedimientos de encendido y apagado, copias de respaldo, mantenimiento de equipos, manejo de medios, salas de cómputo y gestión y seguridad del manejo de correo.</t>
        </r>
      </text>
    </comment>
    <comment ref="B82" authorId="0" shapeId="0" xr:uid="{00000000-0006-0000-0100-000008000000}">
      <text>
        <r>
          <rPr>
            <b/>
            <sz val="9"/>
            <color indexed="81"/>
            <rFont val="Tahoma"/>
            <family val="2"/>
          </rPr>
          <t>wilmar.artunduaga:</t>
        </r>
        <r>
          <rPr>
            <sz val="9"/>
            <color indexed="81"/>
            <rFont val="Tahoma"/>
            <family val="2"/>
          </rPr>
          <t xml:space="preserve">
Se debe hacer seguimiento al uso de recursos, hacer los ajustes, y hacer proyecciones de los requisitos de capacidad futura, para asegurar el desempeño requerido del sistema.
Los requisitos de capacidad se deberían identificar teniendo en cuenta la criticidad que tiene para el negocio el sistema involucrado. Se deberían aplicar el ajuste y seguimiento del sistema, para asegurar y, cuando sea necesario, mejorar la disponibilidad y la eficiencia de los sistemas. 
Se deberían aplicar controles de detección que indiquen los problemas oportunamente. 
Las proyecciones de los requisitos sobre la capacidad futura deberían tener en cuenta los requisitos de los nuevos negocios y sistemas, y las tendencias actuale</t>
        </r>
      </text>
    </comment>
    <comment ref="B83" authorId="0" shapeId="0" xr:uid="{00000000-0006-0000-0100-000009000000}">
      <text>
        <r>
          <rPr>
            <b/>
            <sz val="9"/>
            <color indexed="81"/>
            <rFont val="Tahoma"/>
            <family val="2"/>
          </rPr>
          <t>wilmar.artunduaga:</t>
        </r>
        <r>
          <rPr>
            <sz val="9"/>
            <color indexed="81"/>
            <rFont val="Tahoma"/>
            <family val="2"/>
          </rPr>
          <t xml:space="preserve">
Se debería identificar e implementar el nivel de separación entre los ambientes de desarrollo, prueba y producción que es necesario para evitar problemas operacionales.
Se deberían considerar los siguientes asuntos:
a) se deberían definir y documentar las reglas para la transferencia de software del estatus de desarrollo al de producción.
b) el software de desarrollo y de producción debería funcionar en diferentes sistemas o procesadores de cómputo y en diferentes dominios o directorios;
c) los cambios en los sistemas de producción y aplicaciones se deberían poner a prueba en un ambiente de pruebas antes de aplicarlos a los sistemas en producción.;
d) solo en circunstancias excepcionales, las pruebas no se deberían llevar a cabo en los sistemas en producción;
e) los compiladores, editores y otras herramientas de desarrollo o utilidades del sistema (System Utilities) no deberían ser accesibles desde sistemas en producción cuando no se requiere;
f) los usuarios deberían usar diferentes perfiles para sistemas en producción y de pruebas, y los menús deberían desplegar mensajes de identificación apropiados para reducir el riesgo de error;
g) los datos sensibles no se deberían copiar en el ambiente de pruebas, a menos que se suministren controles equivalentes para el sistema de pruebas (véase el numeral 14.3).</t>
        </r>
      </text>
    </comment>
    <comment ref="B88" authorId="0" shapeId="0" xr:uid="{00000000-0006-0000-0100-00000A000000}">
      <text>
        <r>
          <rPr>
            <b/>
            <sz val="9"/>
            <color indexed="81"/>
            <rFont val="Tahoma"/>
            <family val="2"/>
          </rPr>
          <t>wilmar.artunduaga:</t>
        </r>
        <r>
          <rPr>
            <sz val="9"/>
            <color indexed="81"/>
            <rFont val="Tahoma"/>
            <family val="2"/>
          </rPr>
          <t xml:space="preserve">
Los titulares de cuenta de usuario privilegiado pueden estar en capacidad de manipular los
registros (Logs) en instalaciones de procesamiento de información bajo su control directo; por
esto, es necesario proteger y revisar los registros (Logs) para mantener la rendición de cuentas para los usuarios privilegiados.
Información adicional
Un sistema de detección de intrusión gestionado por fuera del control del sistema y de los
administradores de la red se puede usar para hacer seguimiento del sistema y de las
actividades de administración de la red, para determinar su cumplimiento.</t>
        </r>
      </text>
    </comment>
    <comment ref="B89" authorId="0" shapeId="0" xr:uid="{00000000-0006-0000-0100-00000B000000}">
      <text>
        <r>
          <rPr>
            <b/>
            <sz val="9"/>
            <color indexed="81"/>
            <rFont val="Tahoma"/>
            <family val="2"/>
          </rPr>
          <t>wilmar.artunduaga:</t>
        </r>
        <r>
          <rPr>
            <sz val="9"/>
            <color indexed="81"/>
            <rFont val="Tahoma"/>
            <family val="2"/>
          </rPr>
          <t xml:space="preserve">
Se deberían documentar los requisitos externos e internos para la representación de tiempo, sincronización y exactitud. Estos requisitos pueden ser legales, de reglamentación, contractuales, de cumplimiento con normas o requisitos para seguimiento interno. 
Se debería definir un tiempo de referencia estándar para uso dentro de la organización. 
Se debería documentar e implementar el enfoque de la organización para obtener un tiempo de referencia de una(s) fuente(s) externas y como sincronizar confiablemente los relojes internos.
Información adicional
El ajuste correcto de los relojes de computador es importante para asegurar la exactitud de los registros de auditoría (Audit Logs), que pueden ser necesarios para investigaciones o como evidencia legal en casos legales o casos disciplinarios. Los registros de auditoría (Audit Logs) inexactos pueden dificultar estas investigaciones y afectar la credibilidad de esta evidencia. Un reloj vinculado a una transmisión de tiempo por radio desde un reloj atómico nacional se puede usar como el reloj maestro para los sistemas de registro (Logging Systems). Se puede usar un
protocolo de tiempo de red para mantener todos los servidores sincronizados con el reloj maestro.</t>
        </r>
      </text>
    </comment>
    <comment ref="B91" authorId="0" shapeId="0" xr:uid="{00000000-0006-0000-0100-00000C000000}">
      <text>
        <r>
          <rPr>
            <b/>
            <sz val="9"/>
            <color indexed="81"/>
            <rFont val="Tahoma"/>
            <family val="2"/>
          </rPr>
          <t>wilmar.artunduaga:</t>
        </r>
        <r>
          <rPr>
            <sz val="9"/>
            <color indexed="81"/>
            <rFont val="Tahoma"/>
            <family val="2"/>
          </rPr>
          <t xml:space="preserve">
la organización debería definir y establecer los roles y responsabilidades asociados con
la gestión de la vulnerabilidad técnica, incluido el seguimiento de la vulnerabilidad, la
valoración de riesgos de vulnerabilidad, la colocación de parches, el seguimiento de
activos y cualquier responsabilidad de coordinación requerida;</t>
        </r>
      </text>
    </comment>
    <comment ref="B92" authorId="0" shapeId="0" xr:uid="{00000000-0006-0000-0100-00000D000000}">
      <text>
        <r>
          <rPr>
            <b/>
            <sz val="9"/>
            <color indexed="81"/>
            <rFont val="Tahoma"/>
            <family val="2"/>
          </rPr>
          <t>wilmar.artunduaga:</t>
        </r>
        <r>
          <rPr>
            <sz val="9"/>
            <color indexed="81"/>
            <rFont val="Tahoma"/>
            <family val="2"/>
          </rPr>
          <t xml:space="preserve">
Se relaciona con la politica de restriccion de software
</t>
        </r>
      </text>
    </comment>
  </commentList>
</comments>
</file>

<file path=xl/sharedStrings.xml><?xml version="1.0" encoding="utf-8"?>
<sst xmlns="http://schemas.openxmlformats.org/spreadsheetml/2006/main" count="1804" uniqueCount="771">
  <si>
    <t>VULNERABILIDAD</t>
  </si>
  <si>
    <t>IMPACTO</t>
  </si>
  <si>
    <t>RIESGO</t>
  </si>
  <si>
    <t>EVALUACIÓN</t>
  </si>
  <si>
    <t>INDICADOR</t>
  </si>
  <si>
    <t>PROBABILIDAD</t>
  </si>
  <si>
    <t>FECHA INICIO</t>
  </si>
  <si>
    <t>FECHA FIN</t>
  </si>
  <si>
    <t>RESPONSABLE</t>
  </si>
  <si>
    <t>No</t>
  </si>
  <si>
    <t>MATRIZ DE CALIFICACIÓN, EVALUACIÓN Y RESPUESTA A LOS RIESGOS</t>
  </si>
  <si>
    <t>Raro (1)</t>
  </si>
  <si>
    <t>B</t>
  </si>
  <si>
    <t xml:space="preserve">M </t>
  </si>
  <si>
    <t>A</t>
  </si>
  <si>
    <t>Improbable (2)</t>
  </si>
  <si>
    <t>M</t>
  </si>
  <si>
    <t>E</t>
  </si>
  <si>
    <t>Posible (3)</t>
  </si>
  <si>
    <t>Probable (4)</t>
  </si>
  <si>
    <t>Casi Seguro (5)</t>
  </si>
  <si>
    <t>ANEXO A
ISO 27001</t>
  </si>
  <si>
    <t>CALIFICACIÓN</t>
  </si>
  <si>
    <r>
      <rPr>
        <b/>
        <sz val="10"/>
        <color rgb="FF000000"/>
        <rFont val="Arial"/>
        <family val="2"/>
      </rPr>
      <t>B: Zona de riesgo Baja:</t>
    </r>
    <r>
      <rPr>
        <sz val="10"/>
        <color rgb="FF000000"/>
        <rFont val="Arial"/>
        <family val="2"/>
      </rPr>
      <t xml:space="preserve"> Asumir el riesgo</t>
    </r>
  </si>
  <si>
    <r>
      <rPr>
        <b/>
        <sz val="10"/>
        <color rgb="FF000000"/>
        <rFont val="Arial"/>
        <family val="2"/>
      </rPr>
      <t xml:space="preserve">M: Zona de riesgo Moderada: </t>
    </r>
    <r>
      <rPr>
        <sz val="10"/>
        <color rgb="FF000000"/>
        <rFont val="Arial"/>
        <family val="2"/>
      </rPr>
      <t>Asumir el riesgo, Reducir el riesgo</t>
    </r>
  </si>
  <si>
    <r>
      <rPr>
        <b/>
        <sz val="10"/>
        <color rgb="FF000000"/>
        <rFont val="Arial"/>
        <family val="2"/>
      </rPr>
      <t>A: Zona de riesgo Alta</t>
    </r>
    <r>
      <rPr>
        <sz val="10"/>
        <color rgb="FF000000"/>
        <rFont val="Arial"/>
        <family val="2"/>
      </rPr>
      <t>: Reducir el riesgo, Evitar, Compartir o transferir</t>
    </r>
  </si>
  <si>
    <r>
      <rPr>
        <b/>
        <sz val="10"/>
        <color rgb="FF000000"/>
        <rFont val="Arial"/>
        <family val="2"/>
      </rPr>
      <t>E: Zona de riesgo Extrema:</t>
    </r>
    <r>
      <rPr>
        <sz val="10"/>
        <color rgb="FF000000"/>
        <rFont val="Arial"/>
        <family val="2"/>
      </rPr>
      <t xml:space="preserve"> Reducir el riesgo, Evitar, Compartir o Transferir</t>
    </r>
  </si>
  <si>
    <t>AMENAZA</t>
  </si>
  <si>
    <t>PARTE INTERESADA</t>
  </si>
  <si>
    <t>RIESGO (-) 
OPORTUNIDAD (+)</t>
  </si>
  <si>
    <t xml:space="preserve">MAPA DE RIESGOS DE SEGURIDAD DE LA INFORMACIÓN </t>
  </si>
  <si>
    <t>CONTROLES EXISTENTES</t>
  </si>
  <si>
    <t>¿ES EFICAZ PARA
 TRATAR EL RIESGO?</t>
  </si>
  <si>
    <t>¿ESTÁ 
DOCUMENTADO?</t>
  </si>
  <si>
    <t>PLAN DE TRATAMIENTO</t>
  </si>
  <si>
    <t>TIEMPO DE EJECUCIÓN</t>
  </si>
  <si>
    <r>
      <t xml:space="preserve">Proceso: </t>
    </r>
    <r>
      <rPr>
        <sz val="16"/>
        <color rgb="FF000000"/>
        <rFont val="Arial"/>
        <family val="2"/>
      </rPr>
      <t>Gestión TICS</t>
    </r>
  </si>
  <si>
    <t>Fecha actualización:</t>
  </si>
  <si>
    <t>Insignificante (1)</t>
  </si>
  <si>
    <t>Menor (2)</t>
  </si>
  <si>
    <t>Moderado (3)</t>
  </si>
  <si>
    <t>Mayor (4)</t>
  </si>
  <si>
    <t>Catastrófico (5)</t>
  </si>
  <si>
    <t>(-)</t>
  </si>
  <si>
    <t>Falta de revisiones periódicas a la política general y/o a políticas específicas de seguridad de la información</t>
  </si>
  <si>
    <t>(+)</t>
  </si>
  <si>
    <t>CONTROL DOCUMENTADO</t>
  </si>
  <si>
    <t>Si</t>
  </si>
  <si>
    <t>Asumir el riesgo</t>
  </si>
  <si>
    <t>Compartir el riesgo</t>
  </si>
  <si>
    <t>Evitar el riesgo</t>
  </si>
  <si>
    <t>Reducir el riesgo</t>
  </si>
  <si>
    <t xml:space="preserve">Definir e implementar políticas de suministro de acceso formal de usuarios para asignar o revocar derechos de acceso </t>
  </si>
  <si>
    <t>Establecer e implementar procedimiento de gestión de usuarios</t>
  </si>
  <si>
    <t>Políticas de seguridad de la información relacionadas con proveedores y/o contratistas sin establecer</t>
  </si>
  <si>
    <t>Definir e implementar política de seguridad de la información para las relaciones con los proveedores</t>
  </si>
  <si>
    <t>Establecer e implementar procedimiento para la restricción de instalación de software en sistemas operativos</t>
  </si>
  <si>
    <t>Definir e implementar políticas para la gestión de medios removibles</t>
  </si>
  <si>
    <t>A.8.1.1
A.8.1.2
A.8.1.3</t>
  </si>
  <si>
    <t>Activos de información, usuarios sin conocimiento de las políticas de seguridad de la información</t>
  </si>
  <si>
    <t>A.6.1.4
A.12.6.1</t>
  </si>
  <si>
    <t>Establecer contacto con grupos de interes, especializados en seguridad de la información</t>
  </si>
  <si>
    <t>Vulnerabilidades técnicas sin conocer, uso de software desactualizado</t>
  </si>
  <si>
    <t>Desarrollar pruebas de vulnerabilidades periódicas</t>
  </si>
  <si>
    <t>Instalación de nuevas versiones de software</t>
  </si>
  <si>
    <t>Falla en el suministro de energía, servicios ofrecidos por el proveedor</t>
  </si>
  <si>
    <t>A.13.1.2
A.17.2.1</t>
  </si>
  <si>
    <t>Establecer redundancia en los servicios críticos de la Entidad</t>
  </si>
  <si>
    <t>Revisión a los acuerdos de nivel de servicio con los Proveedores críticos</t>
  </si>
  <si>
    <t>Gestión y uso inadecuado de las contraseñas</t>
  </si>
  <si>
    <t xml:space="preserve">Definir e implementar políticas de seguridad de la información relacionadas con el uso adecuado de contraseñas por parte de los usuarios </t>
  </si>
  <si>
    <t>Definir e implementar políticas de asignación de contraseñas temporales seguras cuando se crean usuarios</t>
  </si>
  <si>
    <t>Establecer e implementar política de cambio de contraseña de cuentas de administración genéricas cada vez que expire el tiempo de acceso concedido a un funcionario, exfuncionario, contratista y/o proveedor</t>
  </si>
  <si>
    <t>Ausencia de políticas para la gestión y uso de contraseñas
Falta de sensibilización y capacitación en el uso de contraseñas</t>
  </si>
  <si>
    <t>Inclusión en el plan de sensibilización y capacitación tema de uso adecuado de contraseñas</t>
  </si>
  <si>
    <t>Implementar sistemas de gestión de contraseñas que aseguren la calidad de las mismas</t>
  </si>
  <si>
    <t>A.13.1.1
A.13.1.2
A.13.1.3</t>
  </si>
  <si>
    <t>A.13.2.3</t>
  </si>
  <si>
    <t>A.13.2.1
A.13.2.2</t>
  </si>
  <si>
    <t>Autenticación en redes Wi-Fi mediante protocolos seguros (WPA2)</t>
  </si>
  <si>
    <t>Uso de protocolos de comunicación seguros (HTTPS)</t>
  </si>
  <si>
    <t>Implementación de servicios y/o equipos que brinden seguridad perimetral</t>
  </si>
  <si>
    <t>Separación de la red de la entidad mediante VLANS</t>
  </si>
  <si>
    <t>Ausencia de controles que protejan la información transferida y las instalaciones de procesamiento de información de soporte</t>
  </si>
  <si>
    <t>Acceso no autorizado a información enviada mediante mensajería electrónica</t>
  </si>
  <si>
    <t>Controles de acceso al correo electrónico inadecuados, uso de contraseñas débiles</t>
  </si>
  <si>
    <t>Ausencia de controles adecuados para la transferencia de información</t>
  </si>
  <si>
    <t>Establecer e implementar procedimientos y controles para la transferencia de información</t>
  </si>
  <si>
    <t>Establecer acuerdos para intercambio de información con entes de control</t>
  </si>
  <si>
    <t>Ejecución periódica de pruebas de ingeniería social con el fin de concientizar a los funcionarios y/o contratistas sobre los riesgos a los cuales están expuestos</t>
  </si>
  <si>
    <t>A.7.2.2</t>
  </si>
  <si>
    <t>Definir, ejecutar y hacer seguimiento al plan anual de capacitación, educación (formal y no formal) y formación en seguridad de la información</t>
  </si>
  <si>
    <t>A.7.3.1</t>
  </si>
  <si>
    <t>Establecer e implementar política para los procesos de cambio o terminación de empleo</t>
  </si>
  <si>
    <t>Funcionarios y/o Contratistas, Atacantes</t>
  </si>
  <si>
    <t>A.12.3.1</t>
  </si>
  <si>
    <t>Establecer e implementar procesos para la realización de backups a software, imágenes de los sistemas operativos, e información crítica y verificación de las copias de respaldo por medio de pruebas</t>
  </si>
  <si>
    <t>A.11.2.2</t>
  </si>
  <si>
    <t>Fallas en servicios de suministro (energía, telecomunicaciones, aire acondicionado)</t>
  </si>
  <si>
    <t>Aire acondicionado</t>
  </si>
  <si>
    <t>Conexión de equipos a corriente no regulada
UPS sin revisión o monitoreo
Equipos sin protección contra fallas de energía</t>
  </si>
  <si>
    <t>Realizar inspecciones periódicas de los equipos tecnologicos y de respaldo (servidores, UPS, planta eléctrica) para verificar su funcionamiento y ejecutar las correcciones necesarias</t>
  </si>
  <si>
    <t>Incumplimiento de la legislación y procedimientos vigentes en materia de contratación estatal</t>
  </si>
  <si>
    <t>A.7.1.1
A.7.1.2
A.7.2.3
A.7.3.1</t>
  </si>
  <si>
    <t>Normograma</t>
  </si>
  <si>
    <t xml:space="preserve">Procedimiento de vinculación y retiro laboral </t>
  </si>
  <si>
    <t>Establecer plan de mantenimientos preventivos a los equipos</t>
  </si>
  <si>
    <t>Actualizar procedimiento de vinculación y retiro laboral para incluir actividades relacionadas con el cambio de empleo</t>
  </si>
  <si>
    <t>A.10.1.1</t>
  </si>
  <si>
    <t>Pérdida de la confidencialidad, integridad y disponibilidad de la información cifrada</t>
  </si>
  <si>
    <t>Uso de controles criptográficos débiles, protección inadecuada a llaves criptográficas, ausencia de políticas para asegurar el uso apropiado de controles criptográficos</t>
  </si>
  <si>
    <t>Establecer e implementar políticas para el uso adecuado de controles criptográficos y gestión de llaves criptográficas</t>
  </si>
  <si>
    <t>A.17.2.1</t>
  </si>
  <si>
    <t>Pérdida de la continuidad de la seguridad de la información en situaciones de contingencia</t>
  </si>
  <si>
    <t>A.17.1.1
A.17.1.2
A.17.1.3</t>
  </si>
  <si>
    <t>Establecer e implementar un plan de continuidad del negocio, en el cual se incluya la continuidad de la seguridad de la información, su verificación y evaluación a la misma</t>
  </si>
  <si>
    <t>Ausencia de redundancias para los servicios críticos</t>
  </si>
  <si>
    <t>Establecer y poner a prueba sistemas de redundancia suficiente para los servicios y arquitectura crítica usados para el procesamiento de información</t>
  </si>
  <si>
    <t>Asesoria y documentación brindada por Entidades del Estado en temas de seguridad de la información, por ejemplo guías que provee MinTIC, DAFP, Archivo General de la Nación</t>
  </si>
  <si>
    <t>Instalación y uso de software con vulnerabilidades conocidas en los sistemas operativos de los equipos de cómputo y servidores</t>
  </si>
  <si>
    <t>Indisponibilidad del canal de comunicación (internet, intranet)</t>
  </si>
  <si>
    <t>Acceso no autorizado a las redes de la entidad (interna y externa)</t>
  </si>
  <si>
    <t>Divulgación de información pública clasificada, pública reservada que se encuentra en medio dígital y física</t>
  </si>
  <si>
    <t>Daño en equipos informáticos (equipos de cómputo, servidores, equipos de comunicaciones, seguridad, dispositivos móviles)</t>
  </si>
  <si>
    <t>Inventario de hardware y software</t>
  </si>
  <si>
    <t>Pérdida de la información generada por las actividades propias de la gestión del proceso</t>
  </si>
  <si>
    <t>Exclusión de la seguridad de la información en la planificación de la continuidad del negocio</t>
  </si>
  <si>
    <t>Implementación de scripts para el monitoreo a los recursos de los servidores y notificación por correo electrónico del estado al administrador</t>
  </si>
  <si>
    <t>A.12.1.3</t>
  </si>
  <si>
    <t>Administradores de los recursos de la infraestructura tecnológica</t>
  </si>
  <si>
    <t>Lorena Sofia Valderrama</t>
  </si>
  <si>
    <t>Uso inadecuado de los activos de información (tipo servicios, hardware, software, conocimiento, información física y dígital)</t>
  </si>
  <si>
    <t>Establecer e implementar instructivo que brinde la guía para la gestión adecuada de los activos de información</t>
  </si>
  <si>
    <t>Sergio Hurtado</t>
  </si>
  <si>
    <t>Talento Humano - Planeación - GIT Apoyo Informático</t>
  </si>
  <si>
    <t>Falta de implementación de procesos para el registro y cancelación de registro de usuarios.
Falta de implementación de procesos de suministro de acceso a usuarios para asignar o revocar derechos de acceso
Gestión inadeucada a las vulnerabilidades técnicas</t>
  </si>
  <si>
    <t>Perfiles y privilegios de administración asignados para ciertos administradores de las plataformas</t>
  </si>
  <si>
    <t>GIT Apoyo Informático - Talento Humano</t>
  </si>
  <si>
    <t>GIT Apoyo Informático</t>
  </si>
  <si>
    <t>Ausencia de políticas y controles restrictivos para la instalación de software no autorizado
Uso e instalación de software con vulnerabilidades
Perfiles y provilegios no asignados</t>
  </si>
  <si>
    <t>Establecer e implementar políticas para la gestión de vulnerabilidades técnicas y para la restricción de instalación de software en sistemas operativos</t>
  </si>
  <si>
    <t>Implementación de copias de respaldo con frecuencia diarios, semanales y mensuales</t>
  </si>
  <si>
    <t>Pérdida de la disponibilidad de las instalaciones de procesamiento de información</t>
  </si>
  <si>
    <t>Establecer e implementar procedimiento de gestión de la capacidad</t>
  </si>
  <si>
    <t>Ataques informáticos internos/externos a la infraestructura tecnológica (páginas web, software misional, hardware, aplicaciones, equipos de comunicación, equipos de seguridad, red interna)</t>
  </si>
  <si>
    <t>Incumplimiento de las responsabilidades de seguridad de la información asignadas a los funcionarios públicos</t>
  </si>
  <si>
    <t>Funcionarios públicos, manual de funciones, contratos de prestación de servicios</t>
  </si>
  <si>
    <t>Cláusula de confidencialidad en los contratos de prestación de servicios</t>
  </si>
  <si>
    <t>Establecer e implementar acuerdos de confidencialidad para todos los funcionarios públicos de la Entidad</t>
  </si>
  <si>
    <t>Accesos lógicos sin retirar, novedades de funcionarios y/o contratistas sin reportar, ausencia de acuerdos de confidencialidad</t>
  </si>
  <si>
    <t>Implementación de sistema de autenticación de doble factor (tokens) y certificados SSL</t>
  </si>
  <si>
    <t>Funcionarios Públicos
Entes de Control
Proveedores</t>
  </si>
  <si>
    <t>Funcionarios Públicos
Proveedores
Usuarios Estratégicos</t>
  </si>
  <si>
    <t>Funcionarios Públicos
Entes de Control
Usuarios estratégicos</t>
  </si>
  <si>
    <t>Funcionarios Públicos
Proveedores</t>
  </si>
  <si>
    <t>Funcionarios Públicos</t>
  </si>
  <si>
    <t>Funcionarios Públicos
Entidades del Estado</t>
  </si>
  <si>
    <t>Falta de identificación de rangos críticos,</t>
  </si>
  <si>
    <t xml:space="preserve">Backup de las aplicaciones y bases de datos de las aplicaciones misionales
Plan de Contingencia de la Entidad
Plan para la recuperación de desastres
Centro de datos ubicado en sitio alterno
</t>
  </si>
  <si>
    <t>GIT Apoyo Informático - Alta gerencia</t>
  </si>
  <si>
    <t>Acuerdo de confidencialidad firmado por todos los funcionarios publicos.</t>
  </si>
  <si>
    <t>Se monitorea con la consoloa de antivirus ESET version 6.</t>
  </si>
  <si>
    <t>Al conectar dispositivos USB el antivirus automaticamente realiza un escaneo el cual no se puede cancelar por parte del usuario.</t>
  </si>
  <si>
    <t>Se realizan sensibilizaciones por medio de los Tips de seguridad informatica</t>
  </si>
  <si>
    <t>Solicitar al proveedor principal activacion de una comunidad SNMP para monitoreo interno.</t>
  </si>
  <si>
    <t>A nivel de Switch se deshabilitan los puertos que no estan en uso</t>
  </si>
  <si>
    <t>Desconocimiento de la legislación Colombiana y de los procedimientos internos de la Entidad</t>
  </si>
  <si>
    <t>Manual de contratación, Ley 80 y sus decretos</t>
  </si>
  <si>
    <t>Grupo de Planeación y Gestión</t>
  </si>
  <si>
    <t>GIT Juridico</t>
  </si>
  <si>
    <t>Harold  Hurtado</t>
  </si>
  <si>
    <t>Sistema de detección y prevencion de incendios.  Plan de recuperación de desastres para montar servicios en el centro de datos alterno.</t>
  </si>
  <si>
    <t>Documentar el plan de recuperación de desastres.</t>
  </si>
  <si>
    <t>Envío de mensajería electrónica mediante HTTPS.</t>
  </si>
  <si>
    <t>Planta Electrica con autonomia de 10 horas</t>
  </si>
  <si>
    <t>Sistema de Alimentación Ininterrumpida (UPS) con autonomia de 1 hora.</t>
  </si>
  <si>
    <t>GIT Apoyo Informatico</t>
  </si>
  <si>
    <t>Harold Hurtado</t>
  </si>
  <si>
    <t>Fabio Hernandez</t>
  </si>
  <si>
    <t>Orlando Chaves</t>
  </si>
  <si>
    <t>No Aplica</t>
  </si>
  <si>
    <t xml:space="preserve">Asistencia a capacitaciones ofrecidas por el MinTic.
Revisión de documentación generada por el MinTic y relacionada con seguridad de la información.
Asesoria en seguridad de la información dada por personal de MinTic.
Implementación de guías generadas por el MinTic-MSPI.
</t>
  </si>
  <si>
    <t>Practicas inadecuadas en seguridad de la información por parte los funcionarios publicos de la Contaduría General de la Nación.</t>
  </si>
  <si>
    <t>Usuarios mal intensionados o sin conocimientos en seguridad de la información.</t>
  </si>
  <si>
    <t>Manual de poíticas especificas de seguridad de la información.</t>
  </si>
  <si>
    <t xml:space="preserve">A.5.1.1
</t>
  </si>
  <si>
    <t>A.5.1.1</t>
  </si>
  <si>
    <t>Socializar la política general de seguridad de la información aprobada por la alta dirección, por medio de: Correo electrónico, Intranet, Pagina Web, Sensibilizaciones. (Dejar evidencia documentada)</t>
  </si>
  <si>
    <t>Revisiones periódicas y actualización del manual de políticas de seguridad de la información.</t>
  </si>
  <si>
    <t>Revisiones periódicas y actualización de la política general de seguridad de la información.</t>
  </si>
  <si>
    <t>A.5.1.2</t>
  </si>
  <si>
    <t>A.5.1.1
A.18.2.1
A.18.2.2</t>
  </si>
  <si>
    <t>Perdida de confidencialidad, integridad y disponibilidad de la información en la ejecución de proyectos por parte del GIT Apoyo informático</t>
  </si>
  <si>
    <t xml:space="preserve">No se realiza una valoración de los riesgos de seguridad de la información en  una etapa temprana del proyecto con el fin de identificar los controles necesarios .
Falta de integración de la seguridad de la información en la gestión de proyectos.
</t>
  </si>
  <si>
    <t>A.6.1.5</t>
  </si>
  <si>
    <t>Realizar valoración de los riesgos de seguridad de la información en una etapa temprana del proyecto para identificar los controles necesarios. ( Estrablecer e implementar política)</t>
  </si>
  <si>
    <t>Realizar seguimiento a los riesgos identificados y a los controles implementados para tratar los riegos durante las fases del proyecto.                           ( Estrablecer e implementar política)</t>
  </si>
  <si>
    <t>Perdida de confidencialidad, integridad y disponibilidad  en los sistemas de información ya sean nuevos o existentes</t>
  </si>
  <si>
    <t>Falta de políticas que exijan la inclusion de requisitos de seguridad de la información para  la adquisición, desarrollo y mantenimiento de sistemas</t>
  </si>
  <si>
    <t xml:space="preserve">A.14.1.1
A.14.2.8
A.14.2.9
A.14.2.5
</t>
  </si>
  <si>
    <t>Establecer e implementar políticas donde se exija la inclusion de requisitos de seguridad de la información dentro del ciclo de vida de desarrollo de los sistemas de información, requisitos tales como uso de principios de desarrollo seguro, ejecución de pruebas de seguridad, ejecución de pruebas de aceptación de sistemas</t>
  </si>
  <si>
    <t>Cambios en los sistemas de información  gestionados inadecuadamente</t>
  </si>
  <si>
    <t xml:space="preserve">Ausencia de procedimientos formales para el control de cambios.
Ausencia de politicas para el control de cambios en los sistemas.
</t>
  </si>
  <si>
    <t>A.14.2.2
A.14.2.3
A.14.2.4</t>
  </si>
  <si>
    <t>A.14.2.6</t>
  </si>
  <si>
    <t>Establecer e implementar políticas para la protección de ambientes de desarrollo.</t>
  </si>
  <si>
    <t>Perdida de la confidencialidad ocacionado por un acceso no autorizado a los codigos fuente y ambientes de desarrollo</t>
  </si>
  <si>
    <t>Codigos maliciosos, desarrolladores</t>
  </si>
  <si>
    <t>Protección inadecuada al ambiente de desarrollo
Desconocimiento de principios de desarrollo seguro.
Uso de herramientas con vulnerabilidades conocidas.</t>
  </si>
  <si>
    <t>Usuarios mal intencionados o con desconocimiento de los procesos y/o políticas de la Entidad, codigos maliciosos ( Spywre, Troyanos, Virus, Gusanos)</t>
  </si>
  <si>
    <t>Política para el control de acceso definida</t>
  </si>
  <si>
    <t>A.9.1.1</t>
  </si>
  <si>
    <t>A.9.2.5</t>
  </si>
  <si>
    <t>A.9.2.3</t>
  </si>
  <si>
    <t>Actualizar  e implementar políticas de control de acceso lógico</t>
  </si>
  <si>
    <t>A.9.2.4</t>
  </si>
  <si>
    <t xml:space="preserve">Definir e implementar política de revisión periódica de los derechos de acceso </t>
  </si>
  <si>
    <t xml:space="preserve">A.9.1.1
</t>
  </si>
  <si>
    <t>A.9.2.1
A.9.2.2
A.9.2.6</t>
  </si>
  <si>
    <t>En el  formato de especificaciones tecnicas GTI04-FOR02V6  se tiene establecido que el proveedor debe cumplir con las politicas de seguridad de la información de la entidad.</t>
  </si>
  <si>
    <t>Clausula de confidencialidad en los contratos suscritos con proveedores y contratistas</t>
  </si>
  <si>
    <t>Clausula de derechos de propiedad intelectual en los contratos suscritos con proveedores y contratistas.</t>
  </si>
  <si>
    <t>A.18.1.2</t>
  </si>
  <si>
    <t>A.15.1.1</t>
  </si>
  <si>
    <t>A.15.1.2</t>
  </si>
  <si>
    <t>Contratos suscritos con proveedores y contratistas, codigos maliciosos (Spywre, Troyanos, Virus, Gusanos)</t>
  </si>
  <si>
    <t xml:space="preserve">
Pérdida de la confidencialidad, integridad y disponibilidad de la información ocasionada por la ausencia de requisitos de seguridad de la información en los contratos de desarrollo suscritos con proveedores y contratistas.</t>
  </si>
  <si>
    <t xml:space="preserve">A.15.1.1
</t>
  </si>
  <si>
    <t>A.15.1.2
A.15.1.3
A.15.2.1
A.15.2.2</t>
  </si>
  <si>
    <t>Establecer e implementar politicas para la Inclusión de los siguientes aspectos en los contratos o acuerdos con Proveedores:
Cumplimiento de las políticas de seguridad de la información establecidas por la Entidad
Implementación de procedimiento gestión de incidentes
Implementación de procedimiento de gestión de activos
Cláusula de seguimiento y revisión a los servicios/productos de los proveedores y contratistas para asegurar el cumplimiento de los requisitos de seguridad
Para desarrollos contratados externamente incluir cláusulas relacionadas con derechos de propiedad intelectual</t>
  </si>
  <si>
    <t xml:space="preserve">Ausencia de planes de emergencia y pruebas al mismo.
Ausencia de redes contraincendio.
Falta de controles de acceso fisico o deficiencia de los mismos.
</t>
  </si>
  <si>
    <t>Incendio, inundación, polvo, funcionarios con acceso a Datacenter, proveedores tecnologicos, codigos maliciosos (Spywre, Troyanos, Virus, Gusanos)</t>
  </si>
  <si>
    <t>Daño de información o en las instalaciones de procesamiento de datos (Datacenter)</t>
  </si>
  <si>
    <t xml:space="preserve">A.11.1.4
</t>
  </si>
  <si>
    <t>Usuarios mal intencionados, codigos maliciosos (Spywre, Troyanos, Virus, Gusanos), software con vulnerabilidades</t>
  </si>
  <si>
    <t>A.12.5.1</t>
  </si>
  <si>
    <t>A.9.2.3
A.12.6.2</t>
  </si>
  <si>
    <t xml:space="preserve">
A.12.6.1
A.12.6.2</t>
  </si>
  <si>
    <t>Codigos maliciosos (Spywre, Troyanos, Virus, Gusanos), usuarios sin conocimiento de las políticas de seguridad de la información</t>
  </si>
  <si>
    <t>Infección de equipos informáticos (equipos de cómputo, servidores, equipos de comunicaciones, seguridad, dispositivos móviles) ocasionado por la pérdida de la confidencialidad.</t>
  </si>
  <si>
    <t>Base de datos de antivirus desactualizada.
Uso de medios removibles.</t>
  </si>
  <si>
    <t xml:space="preserve">
A.12.2.1</t>
  </si>
  <si>
    <t>A.8.3.1</t>
  </si>
  <si>
    <t>Establecer e implementar políticas para la protección contra código malicioso en servidores y equipos de cómputo.</t>
  </si>
  <si>
    <t>A.12.2.1</t>
  </si>
  <si>
    <t>Pérdida de la información digital dada en custodia al proveedor de Backup's (daño, robo, pérdida)</t>
  </si>
  <si>
    <t>Proveedores externos, Atacantes, Codigos maliciosos (Spywre, Troyanos, Virus, Gusanos), servicios de suministro, amenazas naturales (terremotos, incendios, inundaciones, polvo)</t>
  </si>
  <si>
    <t>Manipulación, transporte y almacenamiento inadecuado a las cintas de backups.
Ausencia de pruebas regulares a las copias de respaldo.</t>
  </si>
  <si>
    <t xml:space="preserve">
Solicitud permanente de cintas dadas a la custodia del Proveedor
</t>
  </si>
  <si>
    <t>Visitas de inspección de seguridad al Proveedor que custodia las cintas.</t>
  </si>
  <si>
    <t xml:space="preserve">
A.15.1.3</t>
  </si>
  <si>
    <t>NATURALEZA DEL CONTROL</t>
  </si>
  <si>
    <t>PERIODICIDAD DE EJECUCIÓN</t>
  </si>
  <si>
    <t>RESPONSABILIDAD DE EJECUCIÓN DEFINIDA</t>
  </si>
  <si>
    <t>TIPO DE CONTROL</t>
  </si>
  <si>
    <t>RESPONSABILIDAD</t>
  </si>
  <si>
    <t>Automático</t>
  </si>
  <si>
    <t>Manual</t>
  </si>
  <si>
    <t>Mixto</t>
  </si>
  <si>
    <t>PESO</t>
  </si>
  <si>
    <t>Diario</t>
  </si>
  <si>
    <t>Semanal</t>
  </si>
  <si>
    <t>Mensual</t>
  </si>
  <si>
    <t>Anual</t>
  </si>
  <si>
    <t>Según ocurrencia</t>
  </si>
  <si>
    <t xml:space="preserve">
Cada usuario de la VPN tiene asignadas reglas de conexión dentro del firewall
</t>
  </si>
  <si>
    <t>Uso de VPN con certificados y autenticación</t>
  </si>
  <si>
    <t>Uso de protocolos de comunicación SFTP</t>
  </si>
  <si>
    <t>Uso de certificados dígitales para servicios críticos</t>
  </si>
  <si>
    <t>Correo electrónico manejado en la nube</t>
  </si>
  <si>
    <t>Centro de datos ubicado en sitio alterno</t>
  </si>
  <si>
    <t>Preventivo</t>
  </si>
  <si>
    <t>Correctivo</t>
  </si>
  <si>
    <t>TOTAL PESOS</t>
  </si>
  <si>
    <t>Administrador de servidores sin conocimiento de las políticas de seguridad de la información, Codigos maliciosos (Spywre, Troyanos, Virus, Gusanos), Atacantes</t>
  </si>
  <si>
    <t>Ausencia de medidas para evitar la pérdida de datos, por ejemplo copias de respaldo.
Falta de pruebas regulares a las copias de respaldo.
Ausencia de manuales para la administración de las herramientas de aplicaciones.</t>
  </si>
  <si>
    <t xml:space="preserve">Cierre de puertos.
Actualización de software para mitigar riesgos de seguridad.
Pruebas de vulnerabilidad periódicas
</t>
  </si>
  <si>
    <t>Autenticacion a la Wifi a traves del directorio activo para la red inalambrica corporativa</t>
  </si>
  <si>
    <t>GIT Planeación</t>
  </si>
  <si>
    <t>Supervisor del contrato
Gestión Jurídica</t>
  </si>
  <si>
    <t>Se controlan desde la consola las actualizaciones de las bases de datos de virus.</t>
  </si>
  <si>
    <t xml:space="preserve">Ausencia de políticas y controles para la gestión adecuada de los activos de información.
Falta de sensibilización en el uso adecuado de los activos de información.
</t>
  </si>
  <si>
    <t>Codigos maliciosos (Spywre, Troyanos, Virus, Gusanos), administradores de tecnología sin conocimientos técnicos de seguridad de la información.</t>
  </si>
  <si>
    <t>Ausencia de canal de respaldo, acuerdos de nivel de servicio con el proveedor sin establecer.
Falta de respaldo de los servicios de suministro (aire, energia, entre otros).</t>
  </si>
  <si>
    <t>Software de monitoreo.
Linea de soporte UNE para reporte de indisponibilidad del servicio.</t>
  </si>
  <si>
    <t>Usuarios sin conocimiento de las políticas de seguridad de la información y sin sensibilización.</t>
  </si>
  <si>
    <t>Configuración en el servidor de dominio para cambio de contraseñas cada 45 dias</t>
  </si>
  <si>
    <t>Políticas de control de contraseñas  en el servidor de dominio.</t>
  </si>
  <si>
    <t>Red sin protección, usuarios mal intencionados, Codigos maliciosos (Spywre, Troyanos, Virus, Gusanos)</t>
  </si>
  <si>
    <t>En la red de invitados se cuenta con seguridad (WPA2)</t>
  </si>
  <si>
    <t>Usuarios mal intencionados, Atacantes,Codigos maliciosos (Spywre, Troyanos, Virus, Gusanos)</t>
  </si>
  <si>
    <t>Interceptación de información en tránsito provocada por una pérdida de la confidencialidad</t>
  </si>
  <si>
    <t>Usuarios mal intencionados, Atacantes, Codigos maliciosos (Spywre, Troyanos, Virus, Gusanos)</t>
  </si>
  <si>
    <t xml:space="preserve">Falta de competencia de las personas para cumplir con las responsabilidades de seguridad de la información asignadas
Desconocimiento de las responsabilidades de seguridad de la información
Falta de descripción de los roles y responsabilidades asignadas en los documentos de la contratación
</t>
  </si>
  <si>
    <t>Funcionarios con roles para la contratación de personal.</t>
  </si>
  <si>
    <t>Funcionarios y/o Contratistas, Codigos maliciosos (Spywre, Troyanos, Virus, Gusanos), Atacantes.</t>
  </si>
  <si>
    <t>Funcionarios con roles de seguridad de la información, codigos maliciosos (Spywre, Troyanos, Virus, Gusanos), Atacantes, Proveedores Críticos</t>
  </si>
  <si>
    <t>Funcionarios y/o Contratistas, Codigos maliciosos (Spywre, Troyanos, Virus, Gusanos), Atacantes, Proveedores Críticos, infraestructura tecnológica, servicios críticos</t>
  </si>
  <si>
    <t>Indisponibilidad de los recursos tecnologicos ocasionada por una inadecuada gestión a la capacidad (procesamiento, almacenamiento, memora) gestionada inadecuadamente</t>
  </si>
  <si>
    <t>A.8.1.3</t>
  </si>
  <si>
    <t>A.6.1.4</t>
  </si>
  <si>
    <t>A.18.2.3</t>
  </si>
  <si>
    <t>A.14.2.2</t>
  </si>
  <si>
    <t>A.15.2.1</t>
  </si>
  <si>
    <t>A.15.2.2</t>
  </si>
  <si>
    <t>A.15.1.3</t>
  </si>
  <si>
    <t>A.9.3.1</t>
  </si>
  <si>
    <t>A.9.2.5
A.9.2.2</t>
  </si>
  <si>
    <t>A.9.4.3</t>
  </si>
  <si>
    <t>A.14.1.3</t>
  </si>
  <si>
    <t xml:space="preserve"> A.12.6.1</t>
  </si>
  <si>
    <t>GIT Apoyo Informatico
Talento Humano</t>
  </si>
  <si>
    <t>A.7.1.2</t>
  </si>
  <si>
    <t>A.9.2</t>
  </si>
  <si>
    <t>A.11.2.4</t>
  </si>
  <si>
    <t>GIT Jurídico</t>
  </si>
  <si>
    <t>A.10.1.1
A.10.1.2</t>
  </si>
  <si>
    <t>Formato control de cambios en desarrollo</t>
  </si>
  <si>
    <t>A.14.2.16</t>
  </si>
  <si>
    <t>Pedro Grismaldo</t>
  </si>
  <si>
    <t xml:space="preserve">Perdida de la confidencialidad ocasionada por acceso no autorizado a sistemas y servicios, o abuso de derechos de acceso a sistemas y servicios provocado por algún funcionario/ contratista. - Riesgos de navegación de usuarios con privilegios avanzados (Redes sociales, páginas de periódicos o de variedades). </t>
  </si>
  <si>
    <t>Verificar la veracidad de los antecedentes de los funcionarios que esten acorde a las funciones u obligaciones laborales</t>
  </si>
  <si>
    <t>A.7.1.1</t>
  </si>
  <si>
    <t>GIT Recurso Humano, Secretaria General</t>
  </si>
  <si>
    <t>Filtracion y manipulacion de la informacion</t>
  </si>
  <si>
    <t>Proveedores de sistemas de información, funcionarios con roles de desarrollo no cumplen las politicas y requerimientos  en seguridad</t>
  </si>
  <si>
    <t xml:space="preserve">En el formato de GTI04-FOR02 - 
FORMATO DE ESPECIFICACIONES TECNICAS 
se establece un item de requerimientos minimos obligatorios de ESPECIFICACIONES DE SEGURIDAD INFORMÁTICA DE PRODUCTO Y/O SERVICIO
Supervisión de los proyectos </t>
  </si>
  <si>
    <t>ACCIONES</t>
  </si>
  <si>
    <t>Implementar metodologia de proyectos que incluya requisitos de seguridad de la información. (Estrablecer e implementar política)</t>
  </si>
  <si>
    <t>GTI01-FOR02 Orden de cambio
Supervisión de los proyectos</t>
  </si>
  <si>
    <t>Usuarios y administradores sin conocimiento de las políticas de seguridad de la información y sin sensibilización.</t>
  </si>
  <si>
    <t>Formato GTI01-FOR02 Orden de cambio</t>
  </si>
  <si>
    <t>ACTIVOS</t>
  </si>
  <si>
    <t>INFORMACION</t>
  </si>
  <si>
    <t>INFORMACION
HARDWARE SOFTWARE Y SERVICIOS</t>
  </si>
  <si>
    <t>HARDWARE SOFTWARE Y SERVICIOS</t>
  </si>
  <si>
    <t>TALENTO HUMANO</t>
  </si>
  <si>
    <t>TALENTO HUMANO
INFORMACION</t>
  </si>
  <si>
    <t>INFORMACION
TALENTO HUMANO</t>
  </si>
  <si>
    <t>INFORMACION
TALENTO HUMANO
HARDWARE SOFTWARE Y SERVICIOS</t>
  </si>
  <si>
    <t>TALENTO HUMANO
HARDWARE SOFTWARE Y SERVICIOS</t>
  </si>
  <si>
    <t xml:space="preserve">INFORMACION
TALENTO HUMANO 
</t>
  </si>
  <si>
    <t>INFORMACION 
HARDWARE SOFTWARE Y SERVICIOS</t>
  </si>
  <si>
    <t>INFORMACION 
HARDWARE SOFTWARE Y SERVICIOS</t>
  </si>
  <si>
    <t>Política general de seguridad de la información aprobada por la alta dirección.</t>
  </si>
  <si>
    <t>Acta de revisión y/o actualización (Comité SIGI)</t>
  </si>
  <si>
    <t>Reuniones, campañas, talleres de socialización (Registro de asistencia)</t>
  </si>
  <si>
    <t>Implementar y verificar el cumplimiento de la política general y el manual de las políticas especificas de seguridad de la información.</t>
  </si>
  <si>
    <t>Perdida de disponibilidad, confidencialidad e integridad de la información=Políticas satisfactorias / Políticas medibles * 100</t>
  </si>
  <si>
    <t>¿La entidad ejecuta lineamientos en cuanto a acceso logico y/o fisico, de protección a las instalaciones físicas, equipos de cómputo y su entorno para evitar accesos no autorizados y minimizar riesgos de la información de la entidad?
RDO = 0  (NO se evidencia) o 1 (SÍ se evidencia)</t>
  </si>
  <si>
    <t>¿La entidad implementa politicas de cumplimiento de seguridad para proveedores?
RDO = 0  (NO se evidencia) o 1 (SÍ se evidencia)
Reuniones y procesos de socialización con los proveedores (Registro de asistencia)</t>
  </si>
  <si>
    <t>Elaborar el plan de continuidad de Negocio del sistema CHIP.</t>
  </si>
  <si>
    <t>Reporte Mensual de análisis de vulnerabilidades</t>
  </si>
  <si>
    <t>Reporte de software instalado en los equipos</t>
  </si>
  <si>
    <t>Solicitar al proveedor los requisitos de seguridad de la custodia de cintas</t>
  </si>
  <si>
    <t>Reporte de código malicioso</t>
  </si>
  <si>
    <t>¿La entidad implementa politicas para la gestión de medios removibles?
RDO = 0  (NO se evidencia) o 1 (SÍ se evidencia)
Reuniones y procesos de socialización (Registro de asistencia)</t>
  </si>
  <si>
    <t>Reporte de visita a las instalaciones del proveedor</t>
  </si>
  <si>
    <t>¿La entidad solicita el cumplimiento de los requisitos de seguridad ?
RDO = 0  (NO se evidencia) o 1 (SÍ se evidencia)</t>
  </si>
  <si>
    <t xml:space="preserve">Verificación del formato GTI02-FOR01 Bitacora plataforma tecnológica </t>
  </si>
  <si>
    <t>¿La entidad implementa lineamientos  para la gestión adecuada de actvos de información?
RDO = 0  (NO se evidencia) o 1 (SÍ se evidencia)
Reuniones y procesos de socialización (Registro de asistencia)</t>
  </si>
  <si>
    <t>Soporte de apoyo prestado por grupos de interes (boletin de seguridad)</t>
  </si>
  <si>
    <t>Informe de pruebas realizado</t>
  </si>
  <si>
    <t xml:space="preserve">Reporte de herramienta de control </t>
  </si>
  <si>
    <t>Monitoreo de servicios</t>
  </si>
  <si>
    <t>¿La entidad implementa politicas para el uso adecuado de contraseñas?
RDO = 0  (NO se evidencia) o 1 (SÍ se evidencia)
Reuniones y procesos de socialización (Registro de asistencia)</t>
  </si>
  <si>
    <t xml:space="preserve">Realizar contrato de certificado SSL para acceso seguro de la pagina del CHIP </t>
  </si>
  <si>
    <t>Monitoreo de logs</t>
  </si>
  <si>
    <t>Diseño e implementación de la red por VLAN</t>
  </si>
  <si>
    <t>Aplica politicas del directorio Activo
Reporte periodico de conectividad</t>
  </si>
  <si>
    <t>Reuniones y procesos de socialización con los proveedores (Registros)</t>
  </si>
  <si>
    <t xml:space="preserve">Establecer e implementar política para la habilitación de la verificación en la autenticación del correo electrónico 
</t>
  </si>
  <si>
    <t>Aplica politicas de verificación en autenticación de correo</t>
  </si>
  <si>
    <t>Aplica y gestiona procedimiento de transferencia de información</t>
  </si>
  <si>
    <t>Convenios interadministrativos para intercambio de información</t>
  </si>
  <si>
    <t>Acuerdos de confidencialidad</t>
  </si>
  <si>
    <t>Registro de Plan PIC y de capacitaciones</t>
  </si>
  <si>
    <t>Registro de gestión de usuarios</t>
  </si>
  <si>
    <t>Registros de acuerdos de confidencialidad</t>
  </si>
  <si>
    <t>Registro de paz y salvo</t>
  </si>
  <si>
    <t>Registro de plan de mantenimientos preventivos</t>
  </si>
  <si>
    <t>Registro de verificación</t>
  </si>
  <si>
    <t>¿La entidad implementa controles criptográficos y los gestiona?
RDO = 0  (NO se evidencia) o 1 (SÍ se evidencia)</t>
  </si>
  <si>
    <t>¿La entidad implementa y gestiona la capacidad tecnica?
RDO = 0  (NO se evidencia) o 1 (SÍ se evidencia)</t>
  </si>
  <si>
    <t>¿La entidad implementa y gestiona la metodología de proyectos incluyendo requisitos de seguridad?
RDO = 0  (NO se evidencia) o 1 (SÍ se evidencia)</t>
  </si>
  <si>
    <t>¿La entidad implementa y gestiona los requisitos de seguridad de la información en el ciclo de desarrollo de sistemas de información?
RDO = 0  (NO se evidencia) o 1 (SÍ se evidencia)</t>
  </si>
  <si>
    <t>Actualización e implementación de procedimientos de gestión de cambios</t>
  </si>
  <si>
    <t>Registros de gestión de cambios</t>
  </si>
  <si>
    <t>Registro de verficación de permisos y monitoreo de logs</t>
  </si>
  <si>
    <t xml:space="preserve">Realizar una visita al iniciar el proceso contractual que permita evidenciar instalaciones adecuadas para asegurara la custodia de las cintas. </t>
  </si>
  <si>
    <t>A.13.1.3</t>
  </si>
  <si>
    <t>A.13.1.2</t>
  </si>
  <si>
    <t>A.13.1.1</t>
  </si>
  <si>
    <t>Reporte de puestos deshabilitados</t>
  </si>
  <si>
    <t>RIESGO INICIAL O INHERENTE</t>
  </si>
  <si>
    <t>RIESGO RESIDUAL</t>
  </si>
  <si>
    <t>Posee una herramienta para ejercer el control.</t>
  </si>
  <si>
    <t>Existen manuales, instructivo o procedimientos para el manejo de la herramienta.</t>
  </si>
  <si>
    <t>La frecuencia de ejecucion del control y seguimiento es adecuada.</t>
  </si>
  <si>
    <t>Están definidos los responsables de la ejecución del control y del seguimiento.</t>
  </si>
  <si>
    <t>VALORACIÓN DE CONTROLES</t>
  </si>
  <si>
    <t xml:space="preserve">Formatos  de Control </t>
  </si>
  <si>
    <t>Control 1</t>
  </si>
  <si>
    <t>Formatos de Control</t>
  </si>
  <si>
    <t>PROCESO</t>
  </si>
  <si>
    <t>PLANEACIÓN INTEGRAL</t>
  </si>
  <si>
    <t xml:space="preserve">Puntaje </t>
  </si>
  <si>
    <t>PROCEDIMIENTO</t>
  </si>
  <si>
    <t>PROCEDIMIENTO ADMINISTRACIÓN DEL RIESGO</t>
  </si>
  <si>
    <t xml:space="preserve">Riesgo </t>
  </si>
  <si>
    <t xml:space="preserve">Fecha de aprobación: 14-11-2012 </t>
  </si>
  <si>
    <t>Codigo: PI11FOR04</t>
  </si>
  <si>
    <t>Version 02</t>
  </si>
  <si>
    <t xml:space="preserve">PROCESO: </t>
  </si>
  <si>
    <t>OBJETIVO:</t>
  </si>
  <si>
    <t>PARÁMETROS</t>
  </si>
  <si>
    <t>CRITERIOS</t>
  </si>
  <si>
    <t xml:space="preserve">TIPO DE CONTROL </t>
  </si>
  <si>
    <t>PUNTAJES</t>
  </si>
  <si>
    <t xml:space="preserve">Herramientas para ejercer el control </t>
  </si>
  <si>
    <t>X</t>
  </si>
  <si>
    <t>En el tiempo que lleva la herramienta ha demostrado ser efectiva.</t>
  </si>
  <si>
    <t>Seguimiento al control</t>
  </si>
  <si>
    <t>TOTAL</t>
  </si>
  <si>
    <t>RANGOS DE CALIFICACIÓN DE CONTROLES</t>
  </si>
  <si>
    <t>DEPENDIENDO SI EL CONTROL AFECTA PROBABILIDAD O IMPACTO DESPLAZA EN LA MATRIZ DE CALIFICACIÓN, EVALUACIÓN Y RESPUESTA A LOS RIESGOS</t>
  </si>
  <si>
    <t xml:space="preserve">CUADRANTES A DISMINUIR EN LA PROBABILIDAD </t>
  </si>
  <si>
    <t>CUADRANTES A DISMINUIR EN EL IMPACTO</t>
  </si>
  <si>
    <t>Entre 0 -50</t>
  </si>
  <si>
    <t>Entre 51 -75</t>
  </si>
  <si>
    <t>Entre 76 -100</t>
  </si>
  <si>
    <t>Elaporado por:</t>
  </si>
  <si>
    <t>Aracelly Alvarez Pareja</t>
  </si>
  <si>
    <t>Fecha de elaboración:</t>
  </si>
  <si>
    <t>Muy Efectivo</t>
  </si>
  <si>
    <t>Administrador plataforma DBA, Servidores</t>
  </si>
  <si>
    <t xml:space="preserve">Administrador plataforma DBA, Servidores
</t>
  </si>
  <si>
    <t>Encargado de administración y monitoreo</t>
  </si>
  <si>
    <t>Encargado de activos (Hardware, Software)</t>
  </si>
  <si>
    <t>Administrador Redes</t>
  </si>
  <si>
    <t>GIT Apoyo Informático - Alta dirección</t>
  </si>
  <si>
    <t xml:space="preserve">En el formato de GTI04-FOR02 - 
FORMATO DE ESPECIFICACIONES TECNICAS 
se establece un item de requerimientos minimos obligatorios de ESPECIFICACIONES DE SEGURIDAD INFORMÁTICA DE PRODUCTO Y/O SERVICIO
Supervisión de los proyectos </t>
  </si>
  <si>
    <t>Seguimiento</t>
  </si>
  <si>
    <t>Lider desarrollo de software</t>
  </si>
  <si>
    <t>Solicitud permanente de cintas dadas a la custodia del Proveedor</t>
  </si>
  <si>
    <t xml:space="preserve">Cada usuario de la VPN tiene asignadas reglas de conexión dentro del firewall
</t>
  </si>
  <si>
    <r>
      <t>VALORACIÓN DE LOS CONTROLES</t>
    </r>
    <r>
      <rPr>
        <b/>
        <sz val="14"/>
        <color rgb="FFFF0000"/>
        <rFont val="Arial"/>
        <family val="2"/>
      </rPr>
      <t xml:space="preserve"> </t>
    </r>
    <r>
      <rPr>
        <b/>
        <sz val="14"/>
        <color theme="1"/>
        <rFont val="Arial"/>
        <family val="2"/>
      </rPr>
      <t>Formato PI11-FOR04</t>
    </r>
  </si>
  <si>
    <t xml:space="preserve">PLAN DE TRATAMIENTO </t>
  </si>
  <si>
    <t xml:space="preserve"> </t>
  </si>
  <si>
    <t>Impacto</t>
  </si>
  <si>
    <t>Probabilidad</t>
  </si>
  <si>
    <t>Evaluación</t>
  </si>
  <si>
    <t>Calificación</t>
  </si>
  <si>
    <t>Riesgo Residual</t>
  </si>
  <si>
    <t>Consecuencia</t>
  </si>
  <si>
    <r>
      <t>Causa / Vulnerabilidad</t>
    </r>
    <r>
      <rPr>
        <b/>
        <sz val="11"/>
        <color rgb="FF000000"/>
        <rFont val="Times New Roman"/>
        <family val="1"/>
      </rPr>
      <t xml:space="preserve"> </t>
    </r>
  </si>
  <si>
    <t>Tipo</t>
  </si>
  <si>
    <r>
      <t>Amenazas</t>
    </r>
    <r>
      <rPr>
        <b/>
        <sz val="11"/>
        <color rgb="FF000000"/>
        <rFont val="Times New Roman"/>
        <family val="1"/>
      </rPr>
      <t xml:space="preserve"> </t>
    </r>
  </si>
  <si>
    <t>Descripción del Riesgo</t>
  </si>
  <si>
    <t>Riesgo</t>
  </si>
  <si>
    <t>Activo</t>
  </si>
  <si>
    <r>
      <t>No.</t>
    </r>
    <r>
      <rPr>
        <b/>
        <sz val="11"/>
        <color rgb="FF000000"/>
        <rFont val="Times New Roman"/>
        <family val="1"/>
      </rPr>
      <t xml:space="preserve"> </t>
    </r>
  </si>
  <si>
    <t>Nombre del Proyecto</t>
  </si>
  <si>
    <t xml:space="preserve">MATRIZ DE RIESGOS DEl PROYECTO - DESCRIPCIÓN </t>
  </si>
  <si>
    <t>VERSION:</t>
  </si>
  <si>
    <t>CODIGO:</t>
  </si>
  <si>
    <t>FECHA DE APROBACION:</t>
  </si>
  <si>
    <t>PLANEACIÓN Y GESTIÓN TIC's</t>
  </si>
  <si>
    <t>PROCEDIMIENTO:</t>
  </si>
  <si>
    <t>GESTION TIC`S</t>
  </si>
  <si>
    <t>PROCESO:</t>
  </si>
  <si>
    <t>MATRIZ DE RIESGOS DEL PROYECTO</t>
  </si>
  <si>
    <t>Fecha Fin</t>
  </si>
  <si>
    <t>Fecha Inicio</t>
  </si>
  <si>
    <t>IRECALCULO DEL INDICADOR</t>
  </si>
  <si>
    <t xml:space="preserve">ACCIONES </t>
  </si>
  <si>
    <t>ESTADO</t>
  </si>
  <si>
    <t>FECHA</t>
  </si>
  <si>
    <r>
      <t>Indicador</t>
    </r>
    <r>
      <rPr>
        <b/>
        <sz val="11"/>
        <color rgb="FF000000"/>
        <rFont val="Times New Roman"/>
        <family val="1"/>
      </rPr>
      <t xml:space="preserve"> </t>
    </r>
  </si>
  <si>
    <t>Tiempo de Ejecución</t>
  </si>
  <si>
    <t>Responsable</t>
  </si>
  <si>
    <r>
      <t>Soporte</t>
    </r>
    <r>
      <rPr>
        <b/>
        <sz val="11"/>
        <color rgb="FF000000"/>
        <rFont val="Times New Roman"/>
        <family val="1"/>
      </rPr>
      <t xml:space="preserve"> </t>
    </r>
  </si>
  <si>
    <r>
      <t>Actividad de Control</t>
    </r>
    <r>
      <rPr>
        <b/>
        <sz val="11"/>
        <color rgb="FF000000"/>
        <rFont val="Times New Roman"/>
        <family val="1"/>
      </rPr>
      <t xml:space="preserve"> </t>
    </r>
  </si>
  <si>
    <t>Acciones</t>
  </si>
  <si>
    <t>Opción / Tratamiento</t>
  </si>
  <si>
    <t xml:space="preserve">Tipo </t>
  </si>
  <si>
    <r>
      <t>Activo</t>
    </r>
    <r>
      <rPr>
        <b/>
        <sz val="11"/>
        <color rgb="FF000000"/>
        <rFont val="Times New Roman"/>
        <family val="1"/>
      </rPr>
      <t xml:space="preserve"> </t>
    </r>
  </si>
  <si>
    <r>
      <t>Riesgo</t>
    </r>
    <r>
      <rPr>
        <b/>
        <sz val="11"/>
        <color rgb="FF000000"/>
        <rFont val="Times New Roman"/>
        <family val="1"/>
      </rPr>
      <t xml:space="preserve"> </t>
    </r>
  </si>
  <si>
    <t>SEGUIMIENTO</t>
  </si>
  <si>
    <t>MATRIZ DE RIESGOS DEL PROYECTO - PLAN DE TRATAMIENTO Y SEGUIMIENTO</t>
  </si>
  <si>
    <t>PERFIL DEL ROL</t>
  </si>
  <si>
    <t xml:space="preserve">DESCRIPCIÓN </t>
  </si>
  <si>
    <t>NOMBRE CORTO</t>
  </si>
  <si>
    <t>ROL</t>
  </si>
  <si>
    <t>No. Solicitud</t>
  </si>
  <si>
    <t xml:space="preserve">Factibilidad                              Planificación </t>
  </si>
  <si>
    <t>Fase del Proyecto</t>
  </si>
  <si>
    <t>Rol N</t>
  </si>
  <si>
    <t>…</t>
  </si>
  <si>
    <t>Rol 3</t>
  </si>
  <si>
    <t>Rol 2</t>
  </si>
  <si>
    <t>Rol 1</t>
  </si>
  <si>
    <t>TAREAS DEL PROYECTO</t>
  </si>
  <si>
    <t>No.</t>
  </si>
  <si>
    <t xml:space="preserve">Notación: R: Responsable , A: Aprobador, C: Consultado, I: Informado </t>
  </si>
  <si>
    <t xml:space="preserve">  </t>
  </si>
  <si>
    <t>Partidario / Neutral / Reticente</t>
  </si>
  <si>
    <t>Interno / Externo</t>
  </si>
  <si>
    <t>Fase de mayor interés</t>
  </si>
  <si>
    <t>Grado de interés
 ( Bajo/Medio/Alto)</t>
  </si>
  <si>
    <t>Grado de influencia (1 a 5)</t>
  </si>
  <si>
    <t>Expectativas principales</t>
  </si>
  <si>
    <t>Requisitos principales</t>
  </si>
  <si>
    <t>Correo electrónico</t>
  </si>
  <si>
    <t>Teléfonos de Contacto (Fijo / Cel.)</t>
  </si>
  <si>
    <t>Rol en el proyecto</t>
  </si>
  <si>
    <t>Ubicación física</t>
  </si>
  <si>
    <t>Entidad / Empresa / Ciudadano</t>
  </si>
  <si>
    <t>Cargo</t>
  </si>
  <si>
    <t>Nombre</t>
  </si>
  <si>
    <t>Clasificación de los interesados</t>
  </si>
  <si>
    <t>Información de evaluación</t>
  </si>
  <si>
    <t>Información de identificación</t>
  </si>
  <si>
    <t>PLANEACIÓN Y GESTIÓN TECNOLÓGICA</t>
  </si>
  <si>
    <t>MATRIZ DE REGISTRO DE INTERESADOS DEL PROYECTO</t>
  </si>
  <si>
    <t>Los interesados internos son personas y grupos que trabajan directamente en la organización ejecutora del proyecto, como por ejemplo empleados, gerentes y los dueños de la empresa. 
Los interesados externos son personas o grupos no directamente relacionados con la organización, pero que tienen interés e influencia, por ejemplo accionistas, entes gubernamentales, proveedores o subcontratistas, grupos de la sociedad (asociaciones civiles), clientes y acreedores.</t>
  </si>
  <si>
    <t>Clasificación</t>
  </si>
  <si>
    <t>Fase del ciclo de vida del proyecto en la cual el interesado está más involucrado, concentra sus intereses o tiene mayor grado de actividad.</t>
  </si>
  <si>
    <t>Es el grado en el cual el interesado es afectado positiva o negativamente (según su punto de vista) por el proyecto, pudiendo ser Bajo, Medio y Alto.</t>
  </si>
  <si>
    <t>Es el grado en el cual el interesado es afectado positiva o negativamente (según su punto de vista) por el proyecto. Su calificación se realiza en la siguiente escala:
ALTO: Beneficiario directo del proyecto.
MEDIO: Se beneficia en porcentaje entre el 11 y el 50% respecto del Grado Alto. 
BAJO: Se beneficia exporádicamente o en bajo porcentaje (1% a 10 %) del Proyecto respecto del grado alto.</t>
  </si>
  <si>
    <t>Es el grado de "poder" que el interesado tiene para afectar positiva o negativamente el resultado o éxito del proyecto. Su calificación se realiza en una escala de 1 a 5:
5. Patrocinador (es quien suministra los recursos del proyecto).
4. Usuarios directivos / Ciudadanos 
3. Usuarios líderes / Proveedores / contratistas
2. Usuarios funcionales
1. Usuarios exporádicos</t>
  </si>
  <si>
    <t>Aquí se escribe que es lo principal que el interesado requiere del proyecto en términos de entregables o información. Usualmente se relaciona con los requerimientos detallados que se levantan en la fase de identificación de requerimientos (que forma parte de la definición de alcance del proyecto).</t>
  </si>
  <si>
    <t>Dirección de correo electrónico</t>
  </si>
  <si>
    <t>Datos necesarios para poder ubicar a la persona, por ejemplo teléfono fijo, teléfono móvil, nombre de usuario de chat o Skype y cualquier otra información necesaria.</t>
  </si>
  <si>
    <t>Papel que desempeña dentro del proyecto, el cual no necesariamente es el mismo del cargo o puesto desempeñado en la organización, por ejemplo: Dueño de proceso, Patrocinador, Líder de Proyecto, Especialista del área de negocio del cliente, Jefe de área de negocio del cliente, Asesor externo, Auditor de ente regulador, Miembro del comité de dirección del proyecto, Miembro del equipo del proyecto, entre otros.</t>
  </si>
  <si>
    <t>Localización geográfica del interesado, por ejemplo la ciudad o región en la cual esta su oficina. Por ejemplo dirección exacta de correo (físico).</t>
  </si>
  <si>
    <t>Los interesados pueden pertenecer a la UAE-CGN o otras Entidades públicas, empresas u otras relacionadas, tales como: clientes, proveedores, entes gubernamentales y asociaciones civiles. Aquí se registra a que organización pertence el interesado y el departamento o unidad organizacional.</t>
  </si>
  <si>
    <t>Posición o cargo que la persona desempeña en la organización.</t>
  </si>
  <si>
    <t>Nombre y apellido completo del interesado.</t>
  </si>
  <si>
    <t>Instrucciones</t>
  </si>
  <si>
    <t>Columna</t>
  </si>
  <si>
    <t>INTERÉS</t>
  </si>
  <si>
    <t>ALTO</t>
  </si>
  <si>
    <t>MEDIO</t>
  </si>
  <si>
    <t>BAJO</t>
  </si>
  <si>
    <t>Mantener Informados</t>
  </si>
  <si>
    <t>Monitorearlos</t>
  </si>
  <si>
    <t>PODER</t>
  </si>
  <si>
    <t>Gestionarlos Cercanamente</t>
  </si>
  <si>
    <t>Mantener Satisfechos</t>
  </si>
  <si>
    <t>MATRIZ PODER / INTERES DEL PROYECTO</t>
  </si>
  <si>
    <t>PODER (INFLUENCIA)</t>
  </si>
  <si>
    <t>DESCRIPCIÓN</t>
  </si>
  <si>
    <t>DETALLE</t>
  </si>
  <si>
    <r>
      <rPr>
        <b/>
        <sz val="11"/>
        <color theme="1"/>
        <rFont val="Calibri"/>
        <family val="2"/>
        <scheme val="minor"/>
      </rPr>
      <t>NOTA</t>
    </r>
    <r>
      <rPr>
        <sz val="10"/>
        <color rgb="FF000000"/>
        <rFont val="Times New Roman"/>
        <charset val="204"/>
      </rPr>
      <t>: Se debe listar en cada cuadrante el nombre de los interesados de acuerdo con la calificación de poder e interés, la cual es registrada en la plantilla Matriz de Registro de Interesados.</t>
    </r>
  </si>
  <si>
    <t>Organización / Entidad</t>
  </si>
  <si>
    <t>Teléfono / Celular</t>
  </si>
  <si>
    <t>Dirección Física</t>
  </si>
  <si>
    <t>NOMBRE MIEMBRO DE EQUIPO DE PROYECTO</t>
  </si>
  <si>
    <t>MATRIZ DE COMUNICACIONES DEL PROYECTO</t>
  </si>
  <si>
    <t>N- Interesado / Miembro equipo del Proyecto</t>
  </si>
  <si>
    <t>10 - Interesado / Miembro equipo del Proyecto</t>
  </si>
  <si>
    <t>9 - Interesado / Miembro equipo del Proyecto</t>
  </si>
  <si>
    <t>8 - Interesado / Miembro equipo del Proyecto</t>
  </si>
  <si>
    <t>7 - Interesado / Miembro equipo del Proyecto</t>
  </si>
  <si>
    <t>6 - Interesado / Miembro equipo del Proyecto</t>
  </si>
  <si>
    <t>5 - Interesado / Miembro equipo del Proyecto</t>
  </si>
  <si>
    <t>4 - Interesado / Miembro equipo del Proyecto</t>
  </si>
  <si>
    <t>3 - Interesado / Miembro equipo del Proyecto</t>
  </si>
  <si>
    <t>2 - Interesado / Miembro equipo del Proyecto</t>
  </si>
  <si>
    <t>1 - Interesado / Miembro equipo del Proyecto</t>
  </si>
  <si>
    <t>Responsabilidad del Interesado (D-Destinatario, E- emisor, A-Autoriza,S-Soporte,V-Valida)</t>
  </si>
  <si>
    <t>Medio (I-Informe, E-email, R-Reunión Presencial, V-Reunión Virtual, AE-Almacenamiento externo{CD/DVD/Bluray/Cinta/USB} )</t>
  </si>
  <si>
    <t>FRECUENCIA (M -Mensual, S-Semanal, Q-Quincenal, D-Diaria, E-Eventual)</t>
  </si>
  <si>
    <t xml:space="preserve">ACTIVIDAD </t>
  </si>
  <si>
    <t>ID #</t>
  </si>
  <si>
    <t xml:space="preserve">10.2 Mejora continua </t>
  </si>
  <si>
    <t>10.1 No conformidades y acciones correctivas</t>
  </si>
  <si>
    <t>NUMERAL 10</t>
  </si>
  <si>
    <t>9.3 Revisión por la dirección</t>
  </si>
  <si>
    <t>9.2 Auditorias internas al SGSI</t>
  </si>
  <si>
    <t>9.1 Seguimiento, medición, análisis y evaluación</t>
  </si>
  <si>
    <t>NUMERAL 9</t>
  </si>
  <si>
    <t>8.3 Tratamiento de riesgos en seguridad de la información</t>
  </si>
  <si>
    <t>8.2 Valoración de riesgos de la seguridad de la información- A.8.1.1 inventario de activos,A.8.1.2 propiedad de los activos</t>
  </si>
  <si>
    <t>NUMERAL 8</t>
  </si>
  <si>
    <t>7.5 Información documentada</t>
  </si>
  <si>
    <t>7.4 Comunicación</t>
  </si>
  <si>
    <t>7.3 Toma de conciencia</t>
  </si>
  <si>
    <t>7.1 Recursos</t>
  </si>
  <si>
    <t>NUMERAL 7</t>
  </si>
  <si>
    <t>6.2 objetivos de seguridad de informacion y planes para alcanzarlos</t>
  </si>
  <si>
    <t>6.1 Acciones para abordar los riesgos y opotunidades</t>
  </si>
  <si>
    <t>NUMERAL 6</t>
  </si>
  <si>
    <t>5.3, Roles, organizaciones , responsables  y autoridades - 7.2 Competencia - A.6.1.1 roles y responsabilidades para la seguridad de la información</t>
  </si>
  <si>
    <t>5.2 Politica general del SGSI</t>
  </si>
  <si>
    <t>5.1 Liderazgo y compromiso</t>
  </si>
  <si>
    <t>NUMERAL 5</t>
  </si>
  <si>
    <t>4.4 Sistema de Gestión de la seguridad de la información</t>
  </si>
  <si>
    <t>4.3 Alcance del SGSI documentado</t>
  </si>
  <si>
    <t>4.2 Comprender las necesidades y expectativas de las partes interesadas</t>
  </si>
  <si>
    <t>4.1 Comprender la organización y su contexto</t>
  </si>
  <si>
    <t>NUMERAL 4</t>
  </si>
  <si>
    <t>1.1 Requisitos del SGSI</t>
  </si>
  <si>
    <t>REFERENCIA DE APLICACIÓN</t>
  </si>
  <si>
    <t>APLICA (SI/NO)</t>
  </si>
  <si>
    <t>APLICACIÓN</t>
  </si>
  <si>
    <t>ACTIVIDAD</t>
  </si>
  <si>
    <t>MATRIZ DE APLICABILIDAD ISO 27001 DEL PROYECTO</t>
  </si>
  <si>
    <t>A.18.2.3 Revisión de cumplimiento técnico</t>
  </si>
  <si>
    <t>A.18.2.2 Cumplimiento con las políticas y normas de seguridad</t>
  </si>
  <si>
    <t>A.18.2.1 Revisión independiente de la seguridad de la información</t>
  </si>
  <si>
    <t>A.18.1.5 Reglamentación de contrles criptográficos</t>
  </si>
  <si>
    <t>A.18.1.4 Privacidad y protección de informaciónde datos personales</t>
  </si>
  <si>
    <t>A.18.1.3 Protección de registros</t>
  </si>
  <si>
    <t>A.18.1.2 Derechos de propiedad intelectual</t>
  </si>
  <si>
    <t>A.18.1.1 Identificación de legislación aplicabley de los requisitos contractuales</t>
  </si>
  <si>
    <t>18. CUMPLIMIENTO</t>
  </si>
  <si>
    <t>A.17.2.1 disponibilidad de instalaciones de procesamiento de información</t>
  </si>
  <si>
    <t>A.17.1.3 verificación, revisión y evaluación de la continuidad de la seguridad de la informacion</t>
  </si>
  <si>
    <t>A.17.1.2 implementación de la continuidad de la seguridad de la información</t>
  </si>
  <si>
    <t>A.17.1.1 planificación de la continuidad de la seguridad de la información</t>
  </si>
  <si>
    <t>17. ASPECTOS DE SEGURIDAD DE LA INFORMACIÓN DE LA GESTIÓN DE
CONTINUIDAD DE NEGOCIO</t>
  </si>
  <si>
    <t>A.16.1.7 recolección de evidencia</t>
  </si>
  <si>
    <t>A.16.1.6 aprendizaje obtenido de los incidentes de seguridad de la información</t>
  </si>
  <si>
    <t>A.16.1.5 respuesta a incidentes de seguridad de la información</t>
  </si>
  <si>
    <t>A.16.1.4 evaluación de eventos de seguridad de la información y decisiones sobre ellos.</t>
  </si>
  <si>
    <t>A.16.1.3 reporte de debilidades de seguridad de la información</t>
  </si>
  <si>
    <t>A.16.1.2 reporte de eventos de seguridad de la información</t>
  </si>
  <si>
    <t>A.16.1.1 responsabilidades y procedimientos</t>
  </si>
  <si>
    <t>16. GESTIÓN DE INCIDENTES DE SEGURIDAD DE LA INFORMACIÓN</t>
  </si>
  <si>
    <t>A.15.2.2 gestión de cambios en los servicios de los proveedores</t>
  </si>
  <si>
    <t>A.15.2.1 seguimiento y revisión de los servicios de los proveedores</t>
  </si>
  <si>
    <t>A.15.1.3 cadena de suministro de tecnología de información y comunicación</t>
  </si>
  <si>
    <t>A.15.1.2 tratamiento de la seguridad dentro de los acuerdos con proveedores</t>
  </si>
  <si>
    <t>A.15.1.1 Política de seguridad de la información para las relaciones con proveedores</t>
  </si>
  <si>
    <t>15. RELACIONES CON LOS PROVEEDORES</t>
  </si>
  <si>
    <t>A.14.3.1 protección de datos de prueba</t>
  </si>
  <si>
    <t>A.14.2.9 prueba de aceptación de sistemas</t>
  </si>
  <si>
    <t>A.14.2.8 pruebas de seguridad de sistemas</t>
  </si>
  <si>
    <t>A.14.2.7 desarrollo contratado externamente</t>
  </si>
  <si>
    <t>A.14.2.6 ambiente de desarrollo seguro</t>
  </si>
  <si>
    <t>A.14.2.5 principios de construcción de los sistemas seguros</t>
  </si>
  <si>
    <t>A.14.2.2 procedimientos de control de cambio de sistemas</t>
  </si>
  <si>
    <t>A.14.1.3 protección de transacciones de los servicios de las aplicaciones</t>
  </si>
  <si>
    <t>A.14.1.2 seguridad de servicios de las aplicaciones en redes públicas</t>
  </si>
  <si>
    <t>A.14.1.1 análisis y especificación de requisitos de seguridad de la información</t>
  </si>
  <si>
    <t>14, ADQUISICIÓN, DESARROLLO Y MANTENIMIENTO DE SISTEMAS</t>
  </si>
  <si>
    <t>A.13.2.4 acuerdos de confidencialidad o de no divulgación</t>
  </si>
  <si>
    <t>A.13.2.3 mensajeria electrónica</t>
  </si>
  <si>
    <t>A.13.2.2 acuerdos sobre transferencia de información</t>
  </si>
  <si>
    <t>A.13.1.3 separación de las redes</t>
  </si>
  <si>
    <t>A.13.1.2 seguridad de los servicios de red</t>
  </si>
  <si>
    <t>A.13.1.1 controles de redes</t>
  </si>
  <si>
    <t>13. SEGURIDAD DE LAS COMUNICACIONES</t>
  </si>
  <si>
    <t>A.12.7 controles de auditorias de sistemas de información</t>
  </si>
  <si>
    <t>A.12.6.2 restricciones sobre la instalación de software</t>
  </si>
  <si>
    <t>A.12.6.1 gestión de las vulnerabilidades técnicas</t>
  </si>
  <si>
    <t>A.12.5.1 instalación de software en sistemas operativos</t>
  </si>
  <si>
    <t>A.12.4.4 sincronización de relojes</t>
  </si>
  <si>
    <t>A.12.4.3 registros de administrador y del operador</t>
  </si>
  <si>
    <t>A.12.4.2 protección de la información de registro</t>
  </si>
  <si>
    <t>A.12.4.1 registro de eventos</t>
  </si>
  <si>
    <t>A.12.3.1 respaldo de la información</t>
  </si>
  <si>
    <t>A.12.2.1 controles contra códigos maliciosos</t>
  </si>
  <si>
    <t>A.12.1.4 separación de los ambientes de desarrollo, pruebas y operación</t>
  </si>
  <si>
    <t>A.12.1.3 gestión de capacidad</t>
  </si>
  <si>
    <t>A.12.1.2 gestión de cambios</t>
  </si>
  <si>
    <t>A.12.1.1 procedimientos de operación documentados</t>
  </si>
  <si>
    <t>12. SEGURIDAD DE LAS OPERACIONES</t>
  </si>
  <si>
    <t>A.11.2.8 equipos de usuario desatendido</t>
  </si>
  <si>
    <t>A.11.2.7 disposición segura o reutilización de equipos</t>
  </si>
  <si>
    <t>A.11.2.6 seguridad de equipos y activos fuera de las instalaciones</t>
  </si>
  <si>
    <t>A.11.2.5 retiro de activos</t>
  </si>
  <si>
    <t>A.11.2.4 mantenimiento de equipos</t>
  </si>
  <si>
    <t>A.11.2.3 seguridad del cableado</t>
  </si>
  <si>
    <t>A.11.2.2 servicios de suministro</t>
  </si>
  <si>
    <t>A.11.2.1 ubicación y protección de los equipos</t>
  </si>
  <si>
    <t>A.11.1.6 áreas de despacho y carga</t>
  </si>
  <si>
    <t>A.11.1.5 trabajo en áreas seguras</t>
  </si>
  <si>
    <t>A.11.1.4 protección contra amenazas externas y ambientales</t>
  </si>
  <si>
    <t>A.11.1.3 seguridad de oficinas, recintos e instalaciones</t>
  </si>
  <si>
    <t>A.11.1.2 contorles de acceso físicos</t>
  </si>
  <si>
    <t>A.11.1.1 perímetro de seguridad física</t>
  </si>
  <si>
    <t>11. SEGURIDAD FÍSICA Y DEL ENTORNO</t>
  </si>
  <si>
    <t>A.10.1.2 gestión de llaves</t>
  </si>
  <si>
    <t>10. CRIPTOGRAFÍA, CONTROLES CRIPTOGRAFICOS</t>
  </si>
  <si>
    <t>A.9.4.5 control de acceso a códigos fuente de programas</t>
  </si>
  <si>
    <t>A.9.4.4 uso de programas utilitarios privilegiados</t>
  </si>
  <si>
    <t>A.9.4.3 sistema de gestión de contraseñas</t>
  </si>
  <si>
    <t>A.9.4.2 procedimiento de ingreso seguro</t>
  </si>
  <si>
    <t>A.9.4.1 restricción de acceso a la información</t>
  </si>
  <si>
    <t>9.4 CONTROL DE ACCESO A SISTEMAS Y APLICACIONES</t>
  </si>
  <si>
    <t>A.9.3.1 uso de información de autenticación secreta</t>
  </si>
  <si>
    <t>9.3 RESPONSABILIDADES DE LOS USUARIOS</t>
  </si>
  <si>
    <t>A.9.2.6 retiro o ajuste e los derechos de acceso</t>
  </si>
  <si>
    <t>A.9.2.5 revisión de los derechos de acceso de usuarios</t>
  </si>
  <si>
    <t>A.9.2.4 gestión de información de autenticación secreta de usuarios</t>
  </si>
  <si>
    <t>A.9.2.3 gestión de derechos de acceso privilegiado</t>
  </si>
  <si>
    <t>A.9.2.2 suministro de acceso de usuarios</t>
  </si>
  <si>
    <t>A.9.2.1 registro y cancelación del registro de usuarios</t>
  </si>
  <si>
    <t>A.9.1.2 acceso a redes y a servicios de red</t>
  </si>
  <si>
    <t>9. CONTROL DE ACCESO</t>
  </si>
  <si>
    <t>A.8.3.3 transferencia de medios fisicos</t>
  </si>
  <si>
    <t>A.8.3.2 disposición de los medios</t>
  </si>
  <si>
    <t>A.8.3.1 gestión de medios removibles</t>
  </si>
  <si>
    <t>A.8.2.3 manejo de activos</t>
  </si>
  <si>
    <t>A.8.2.2 etiquetado de la información</t>
  </si>
  <si>
    <t>A.8.2.1 clasificación de la información</t>
  </si>
  <si>
    <t>A.8.1.4 devolución de activos</t>
  </si>
  <si>
    <t>8. GESTIÓN DE ACTIVOS</t>
  </si>
  <si>
    <t>A.7.3.1 terminación o cambio de responsabilidades de empleo</t>
  </si>
  <si>
    <t>A.7.2.3 proceso disciplinario</t>
  </si>
  <si>
    <t>A.7.2.2 toma de conciencia, educacion y formación en la seguridad de la información</t>
  </si>
  <si>
    <t>A.7.2.1 responsabilidades de la dirección</t>
  </si>
  <si>
    <t>A.7.1.2 términos y condiciones del empleo</t>
  </si>
  <si>
    <t>A.7.1.1 selección</t>
  </si>
  <si>
    <t>7. SEGURIDAD DEL RECURSO HUMANO</t>
  </si>
  <si>
    <t>A.6.2.2 teletrabajo</t>
  </si>
  <si>
    <t>A.6.1.5 seguridad de la información en la gestión de proyectos</t>
  </si>
  <si>
    <t>A.6.1.4 contacto con grupos de interés especial</t>
  </si>
  <si>
    <t>A.6.1.3 contacto con las autoridades</t>
  </si>
  <si>
    <t>A.6.1.2 separacion de deberes(Segregación de funciones)</t>
  </si>
  <si>
    <t>6. ORGANIZACIÓN DE LA SEGURIDAD DE LA INFORMACIÓN</t>
  </si>
  <si>
    <t>A.5.1.2 revisión de las políticas para la seguridad de la información</t>
  </si>
  <si>
    <t>A.18.1. Política de Protección de datos personales</t>
  </si>
  <si>
    <t>A.15.1.1 política de seguridad de la información para las relaciones con proveedores</t>
  </si>
  <si>
    <t>A.14.2.1 Politica de desarrollo seguro</t>
  </si>
  <si>
    <t xml:space="preserve">A.13.2.1 políticas y procedimientos de transferencia de información, </t>
  </si>
  <si>
    <t>A.12.6.2 Politica de restrinccion de software no autorizado</t>
  </si>
  <si>
    <t>A.11.2.9 política de escritorio limpio y pantalla limpia,</t>
  </si>
  <si>
    <t>A.11 Seguridad física y del entorno</t>
  </si>
  <si>
    <t xml:space="preserve">A.10.1.1 política sobre el uso de controles criptográficos, </t>
  </si>
  <si>
    <t xml:space="preserve">A.9.1.1 política de control de acceso, </t>
  </si>
  <si>
    <t>A.8.2 Clasificación de la información</t>
  </si>
  <si>
    <t xml:space="preserve">A 8.1.3 uso aceptable de los activos, </t>
  </si>
  <si>
    <t xml:space="preserve">A.6.2.1 política para dispositivos moviles, </t>
  </si>
  <si>
    <t xml:space="preserve">A.5.1.1 Políticas para la seguridad de la información: </t>
  </si>
  <si>
    <t>POLÍTICAS</t>
  </si>
  <si>
    <t>JUSTIFICACIÓN DE APLICACIÓN</t>
  </si>
  <si>
    <t>1.2 Controles de seguridad de la información (Anexo A)</t>
  </si>
  <si>
    <t>Periodo N</t>
  </si>
  <si>
    <t xml:space="preserve">Periodo 3 </t>
  </si>
  <si>
    <t>Periodo 2</t>
  </si>
  <si>
    <t>Periodo 1</t>
  </si>
  <si>
    <t>Fecha Final</t>
  </si>
  <si>
    <t>Dependencia entre Tareas</t>
  </si>
  <si>
    <t xml:space="preserve">TAREAS DEL PROYECTO </t>
  </si>
  <si>
    <t>GRAFICA DE AVANCE (GANTT)</t>
  </si>
  <si>
    <t>Nombre Proyecto</t>
  </si>
  <si>
    <t xml:space="preserve">Factibilidad                                     Planeación </t>
  </si>
  <si>
    <t>Observaciones</t>
  </si>
  <si>
    <t>% Avance en el periodo</t>
  </si>
  <si>
    <t>Tiempo ejecutado en el periodo</t>
  </si>
  <si>
    <t xml:space="preserve">Tiempo planeado para el periodo   </t>
  </si>
  <si>
    <t>% Avance Total</t>
  </si>
  <si>
    <t xml:space="preserve">Tiempo ejecutado a la fecha </t>
  </si>
  <si>
    <t>Tiempo Total Planeado</t>
  </si>
  <si>
    <t>Tareas</t>
  </si>
  <si>
    <t>REGISTRO DETIEMPOS</t>
  </si>
  <si>
    <t>Gestor del proyecto</t>
  </si>
  <si>
    <t>Fecha final del periodo</t>
  </si>
  <si>
    <t>Fecha de inicio periodo</t>
  </si>
  <si>
    <t>Número de Solicitud</t>
  </si>
  <si>
    <t>DATOS BÁSICOS DEL PROYECTO</t>
  </si>
  <si>
    <t>GTI-PRCXX</t>
  </si>
  <si>
    <t>VERSIÓN:</t>
  </si>
  <si>
    <t>CÓDIGO:</t>
  </si>
  <si>
    <t>FECHA DE APROBACIÓN:</t>
  </si>
  <si>
    <t>GESTIÓN TIC`S</t>
  </si>
  <si>
    <t>FORMATO DEFINICIÓN DE DE EVENTOS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</si>
</sst>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7" x14ac:knownFonts="1">
    <font>
      <sz val="10"/>
      <color rgb="FF000000"/>
      <name val="Times New Roman"/>
      <charset val="204"/>
    </font>
    <font>
      <sz val="11"/>
      <color theme="1"/>
      <name val="Calibri"/>
      <family val="2"/>
      <scheme val="minor"/>
    </font>
    <font>
      <b/>
      <sz val="12"/>
      <name val="Arial"/>
      <family val="2"/>
    </font>
    <font>
      <sz val="10"/>
      <name val="Arial"/>
      <family val="2"/>
    </font>
    <font>
      <b/>
      <sz val="10"/>
      <name val="Arial"/>
      <family val="2"/>
    </font>
    <font>
      <sz val="10"/>
      <color rgb="FF000000"/>
      <name val="Arial"/>
      <family val="2"/>
    </font>
    <font>
      <b/>
      <sz val="14"/>
      <color rgb="FF000000"/>
      <name val="Arial"/>
      <family val="2"/>
    </font>
    <font>
      <b/>
      <sz val="10"/>
      <color rgb="FF000000"/>
      <name val="Arial"/>
      <family val="2"/>
    </font>
    <font>
      <b/>
      <sz val="16"/>
      <color rgb="FF000000"/>
      <name val="Arial"/>
      <family val="2"/>
    </font>
    <font>
      <sz val="16"/>
      <color rgb="FF000000"/>
      <name val="Arial"/>
      <family val="2"/>
    </font>
    <font>
      <sz val="11"/>
      <color rgb="FF000000"/>
      <name val="Arial"/>
      <family val="2"/>
    </font>
    <font>
      <sz val="11"/>
      <color theme="1"/>
      <name val="Arial"/>
      <family val="2"/>
    </font>
    <font>
      <sz val="11"/>
      <color indexed="8"/>
      <name val="Arial"/>
      <family val="2"/>
    </font>
    <font>
      <sz val="11"/>
      <name val="Arial"/>
      <family val="2"/>
    </font>
    <font>
      <b/>
      <sz val="36"/>
      <color rgb="FF000000"/>
      <name val="Arial"/>
      <family val="2"/>
    </font>
    <font>
      <sz val="10"/>
      <name val="Calibri"/>
      <family val="2"/>
    </font>
    <font>
      <b/>
      <sz val="16"/>
      <name val="Calibri"/>
      <family val="2"/>
    </font>
    <font>
      <b/>
      <sz val="9"/>
      <name val="Arial"/>
      <family val="2"/>
    </font>
    <font>
      <b/>
      <sz val="13"/>
      <name val="Calibri"/>
      <family val="2"/>
    </font>
    <font>
      <b/>
      <sz val="10"/>
      <name val="Calibri"/>
      <family val="2"/>
    </font>
    <font>
      <sz val="10"/>
      <color rgb="FF000000"/>
      <name val="Times New Roman"/>
      <family val="1"/>
    </font>
    <font>
      <b/>
      <sz val="14"/>
      <name val="Arial"/>
      <family val="2"/>
    </font>
    <font>
      <b/>
      <sz val="14"/>
      <color rgb="FFFF0000"/>
      <name val="Arial"/>
      <family val="2"/>
    </font>
    <font>
      <b/>
      <sz val="14"/>
      <color theme="1"/>
      <name val="Arial"/>
      <family val="2"/>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4"/>
      <color rgb="FF000000"/>
      <name val="Times New Roman"/>
      <family val="1"/>
    </font>
    <font>
      <sz val="28"/>
      <color rgb="FF000000"/>
      <name val="Times New Roman"/>
      <family val="1"/>
    </font>
    <font>
      <b/>
      <sz val="14"/>
      <color rgb="FF000000"/>
      <name val="Times New Roman"/>
      <family val="1"/>
    </font>
    <font>
      <b/>
      <sz val="13"/>
      <color rgb="FF000000"/>
      <name val="Times New Roman"/>
      <family val="1"/>
    </font>
    <font>
      <sz val="16"/>
      <color rgb="FF000000"/>
      <name val="Times New Roman"/>
      <family val="1"/>
    </font>
    <font>
      <b/>
      <sz val="10"/>
      <color theme="1"/>
      <name val="Times New Roman"/>
      <family val="1"/>
    </font>
    <font>
      <sz val="12"/>
      <color rgb="FF000000"/>
      <name val="Times New Roman"/>
      <family val="1"/>
    </font>
    <font>
      <b/>
      <sz val="11"/>
      <color rgb="FFFFFFFF"/>
      <name val="Times New Roman"/>
      <family val="1"/>
    </font>
    <font>
      <b/>
      <sz val="11"/>
      <color theme="0"/>
      <name val="Times New Roman"/>
      <family val="1"/>
    </font>
    <font>
      <b/>
      <sz val="11"/>
      <color rgb="FF000000"/>
      <name val="Times New Roman"/>
      <family val="1"/>
    </font>
    <font>
      <sz val="11"/>
      <color rgb="FF000000"/>
      <name val="Times New Roman"/>
      <family val="1"/>
    </font>
    <font>
      <b/>
      <sz val="11"/>
      <color rgb="FF000000"/>
      <name val="Arial"/>
      <family val="2"/>
    </font>
    <font>
      <b/>
      <sz val="6.5"/>
      <color rgb="FF000000"/>
      <name val="Times New Roman"/>
      <family val="1"/>
    </font>
    <font>
      <b/>
      <sz val="8"/>
      <color rgb="FF000000"/>
      <name val="Times New Roman"/>
      <family val="1"/>
    </font>
    <font>
      <b/>
      <sz val="9"/>
      <color rgb="FF000000"/>
      <name val="Times New Roman"/>
      <family val="1"/>
    </font>
    <font>
      <sz val="9"/>
      <color rgb="FF000000"/>
      <name val="Times New Roman"/>
      <family val="1"/>
    </font>
    <font>
      <b/>
      <sz val="10"/>
      <color rgb="FF000000"/>
      <name val="Times New Roman"/>
      <family val="1"/>
    </font>
    <font>
      <b/>
      <sz val="15.5"/>
      <color rgb="FF000000"/>
      <name val="Times New Roman"/>
      <family val="1"/>
    </font>
    <font>
      <b/>
      <u/>
      <sz val="8"/>
      <color rgb="FF000000"/>
      <name val="Times New Roman"/>
      <family val="1"/>
    </font>
    <font>
      <b/>
      <sz val="16"/>
      <color rgb="FF000000"/>
      <name val="Times New Roman"/>
      <family val="1"/>
    </font>
    <font>
      <sz val="9"/>
      <color theme="1"/>
      <name val="Calibri"/>
      <family val="2"/>
      <scheme val="minor"/>
    </font>
    <font>
      <b/>
      <sz val="7"/>
      <color rgb="FF000000"/>
      <name val="Times New Roman"/>
      <family val="1"/>
    </font>
    <font>
      <sz val="11"/>
      <color rgb="FF000000"/>
      <name val="Calibri"/>
      <family val="2"/>
    </font>
    <font>
      <sz val="11"/>
      <name val="Calibri"/>
      <family val="2"/>
      <scheme val="minor"/>
    </font>
    <font>
      <i/>
      <sz val="11"/>
      <name val="Calibri"/>
      <family val="2"/>
      <scheme val="minor"/>
    </font>
    <font>
      <b/>
      <i/>
      <sz val="11"/>
      <name val="Calibri"/>
      <family val="2"/>
      <scheme val="minor"/>
    </font>
    <font>
      <sz val="10"/>
      <color theme="1"/>
      <name val="Calibri"/>
      <family val="2"/>
      <scheme val="minor"/>
    </font>
    <font>
      <b/>
      <i/>
      <sz val="9"/>
      <color theme="0"/>
      <name val="Calibri"/>
      <family val="2"/>
      <scheme val="minor"/>
    </font>
    <font>
      <sz val="8"/>
      <color theme="0"/>
      <name val="Calibri"/>
      <family val="2"/>
      <scheme val="minor"/>
    </font>
    <font>
      <b/>
      <sz val="12"/>
      <color theme="0"/>
      <name val="Calibri"/>
      <family val="2"/>
      <scheme val="minor"/>
    </font>
    <font>
      <b/>
      <sz val="9"/>
      <color indexed="81"/>
      <name val="Tahoma"/>
      <family val="2"/>
    </font>
    <font>
      <i/>
      <sz val="9"/>
      <color theme="1"/>
      <name val="Calibri"/>
      <family val="2"/>
      <scheme val="minor"/>
    </font>
    <font>
      <sz val="9"/>
      <color indexed="81"/>
      <name val="Tahoma"/>
      <family val="2"/>
    </font>
    <font>
      <sz val="12"/>
      <color theme="1"/>
      <name val="Times New Roman"/>
      <family val="1"/>
    </font>
    <font>
      <b/>
      <sz val="14"/>
      <color theme="1"/>
      <name val="Calibri"/>
      <family val="2"/>
      <scheme val="minor"/>
    </font>
    <font>
      <sz val="12"/>
      <color theme="1"/>
      <name val="Arial"/>
      <family val="2"/>
    </font>
    <font>
      <b/>
      <sz val="12"/>
      <color rgb="FF000000"/>
      <name val="Arial"/>
      <family val="2"/>
    </font>
    <font>
      <b/>
      <sz val="12"/>
      <color rgb="FFFFFFFF"/>
      <name val="Arial"/>
      <family val="2"/>
    </font>
    <font>
      <sz val="12"/>
      <color rgb="FF000000"/>
      <name val="Arial"/>
      <family val="2"/>
    </font>
  </fonts>
  <fills count="3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indexed="13"/>
        <bgColor indexed="64"/>
      </patternFill>
    </fill>
    <fill>
      <patternFill patternType="solid">
        <fgColor indexed="10"/>
        <bgColor indexed="64"/>
      </patternFill>
    </fill>
    <fill>
      <patternFill patternType="solid">
        <fgColor theme="9"/>
        <bgColor indexed="64"/>
      </patternFill>
    </fill>
    <fill>
      <patternFill patternType="solid">
        <fgColor rgb="FF009999"/>
        <bgColor indexed="64"/>
      </patternFill>
    </fill>
    <fill>
      <patternFill patternType="solid">
        <fgColor rgb="FFFF9933"/>
        <bgColor indexed="64"/>
      </patternFill>
    </fill>
    <fill>
      <patternFill patternType="solid">
        <fgColor rgb="FFABDB77"/>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indexed="62"/>
        <bgColor indexed="64"/>
      </patternFill>
    </fill>
    <fill>
      <patternFill patternType="solid">
        <fgColor theme="2" tint="-9.9978637043366805E-2"/>
        <bgColor indexed="64"/>
      </patternFill>
    </fill>
    <fill>
      <patternFill patternType="solid">
        <fgColor rgb="FF33CCCC"/>
        <bgColor indexed="64"/>
      </patternFill>
    </fill>
    <fill>
      <patternFill patternType="solid">
        <fgColor rgb="FFFFFF99"/>
        <bgColor indexed="64"/>
      </patternFill>
    </fill>
    <fill>
      <patternFill patternType="solid">
        <fgColor rgb="FFD9D9D9"/>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4" tint="-0.499984740745262"/>
        <bgColor indexed="64"/>
      </patternFill>
    </fill>
    <fill>
      <patternFill patternType="solid">
        <fgColor theme="9" tint="-0.249977111117893"/>
        <bgColor indexed="64"/>
      </patternFill>
    </fill>
    <fill>
      <patternFill patternType="solid">
        <fgColor rgb="FF2E74B5"/>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auto="1"/>
      </left>
      <right style="medium">
        <color auto="1"/>
      </right>
      <top style="medium">
        <color auto="1"/>
      </top>
      <bottom style="medium">
        <color auto="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indexed="64"/>
      </left>
      <right style="medium">
        <color indexed="64"/>
      </right>
      <top/>
      <bottom style="medium">
        <color indexed="64"/>
      </bottom>
      <diagonal/>
    </border>
    <border>
      <left style="medium">
        <color theme="1"/>
      </left>
      <right/>
      <top/>
      <bottom style="medium">
        <color theme="1"/>
      </bottom>
      <diagonal/>
    </border>
    <border>
      <left/>
      <right style="medium">
        <color theme="1"/>
      </right>
      <top/>
      <bottom style="medium">
        <color theme="1"/>
      </bottom>
      <diagonal/>
    </border>
    <border>
      <left style="medium">
        <color auto="1"/>
      </left>
      <right style="medium">
        <color auto="1"/>
      </right>
      <top style="medium">
        <color auto="1"/>
      </top>
      <bottom/>
      <diagonal/>
    </border>
    <border>
      <left style="medium">
        <color indexed="64"/>
      </left>
      <right style="medium">
        <color indexed="64"/>
      </right>
      <top/>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rgb="FF000000"/>
      </top>
      <bottom style="medium">
        <color rgb="FF000000"/>
      </bottom>
      <diagonal/>
    </border>
    <border>
      <left/>
      <right style="medium">
        <color indexed="64"/>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theme="1"/>
      </left>
      <right/>
      <top style="medium">
        <color theme="1"/>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right/>
      <top/>
      <bottom style="medium">
        <color rgb="FF000000"/>
      </bottom>
      <diagonal/>
    </border>
    <border>
      <left/>
      <right style="medium">
        <color indexed="64"/>
      </right>
      <top style="medium">
        <color rgb="FF000000"/>
      </top>
      <bottom style="medium">
        <color rgb="FF000000"/>
      </bottom>
      <diagonal/>
    </border>
    <border>
      <left/>
      <right/>
      <top style="medium">
        <color rgb="FF000000"/>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rgb="FF000000"/>
      </left>
      <right/>
      <top/>
      <bottom/>
      <diagonal/>
    </border>
    <border>
      <left style="medium">
        <color indexed="64"/>
      </left>
      <right/>
      <top style="medium">
        <color rgb="FF000000"/>
      </top>
      <bottom/>
      <diagonal/>
    </border>
    <border>
      <left/>
      <right style="medium">
        <color indexed="64"/>
      </right>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medium">
        <color rgb="FF000000"/>
      </left>
      <right style="medium">
        <color rgb="FF000000"/>
      </right>
      <top style="medium">
        <color rgb="FF000000"/>
      </top>
      <bottom style="medium">
        <color rgb="FF000000"/>
      </bottom>
      <diagonal/>
    </border>
    <border>
      <left style="medium">
        <color indexed="64"/>
      </left>
      <right/>
      <top/>
      <bottom style="medium">
        <color rgb="FF000000"/>
      </bottom>
      <diagonal/>
    </border>
    <border>
      <left style="medium">
        <color indexed="64"/>
      </left>
      <right/>
      <top/>
      <bottom/>
      <diagonal/>
    </border>
  </borders>
  <cellStyleXfs count="18">
    <xf numFmtId="0" fontId="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3" fillId="0" borderId="0"/>
    <xf numFmtId="0" fontId="20" fillId="0" borderId="0"/>
    <xf numFmtId="0" fontId="20" fillId="0" borderId="0"/>
    <xf numFmtId="0" fontId="3" fillId="0" borderId="0"/>
    <xf numFmtId="0" fontId="20" fillId="0" borderId="0"/>
    <xf numFmtId="0" fontId="1" fillId="0" borderId="0"/>
    <xf numFmtId="9" fontId="1" fillId="0" borderId="0" applyFont="0" applyFill="0" applyBorder="0" applyAlignment="0" applyProtection="0"/>
  </cellStyleXfs>
  <cellXfs count="566">
    <xf numFmtId="0" fontId="0" fillId="0" borderId="0" xfId="0" applyFill="1" applyBorder="1" applyAlignment="1">
      <alignment horizontal="left" vertical="top"/>
    </xf>
    <xf numFmtId="0" fontId="5" fillId="0" borderId="0" xfId="0" applyFont="1" applyFill="1" applyBorder="1" applyAlignment="1">
      <alignment horizontal="left" vertical="top"/>
    </xf>
    <xf numFmtId="0" fontId="5" fillId="0" borderId="0" xfId="0" applyFont="1"/>
    <xf numFmtId="0" fontId="5" fillId="0" borderId="0" xfId="0" applyFont="1" applyFill="1" applyBorder="1" applyAlignment="1">
      <alignment horizontal="center" vertical="top"/>
    </xf>
    <xf numFmtId="0" fontId="5" fillId="0" borderId="0" xfId="0" applyFont="1" applyFill="1" applyBorder="1" applyAlignment="1">
      <alignment horizontal="center" vertical="center"/>
    </xf>
    <xf numFmtId="0" fontId="8" fillId="0" borderId="21" xfId="0" applyFont="1" applyFill="1" applyBorder="1" applyAlignment="1">
      <alignment horizontal="center" vertical="center"/>
    </xf>
    <xf numFmtId="0" fontId="7" fillId="10" borderId="35" xfId="0" applyFont="1" applyFill="1" applyBorder="1" applyAlignment="1">
      <alignment horizontal="center" vertical="center"/>
    </xf>
    <xf numFmtId="0" fontId="7" fillId="10" borderId="33" xfId="0" applyFont="1" applyFill="1" applyBorder="1" applyAlignment="1">
      <alignment horizontal="center" vertical="center"/>
    </xf>
    <xf numFmtId="0" fontId="7" fillId="5" borderId="33" xfId="0" applyFont="1" applyFill="1" applyBorder="1" applyAlignment="1">
      <alignment horizontal="center" vertical="center"/>
    </xf>
    <xf numFmtId="0" fontId="7" fillId="9" borderId="34" xfId="0" applyFont="1" applyFill="1" applyBorder="1" applyAlignment="1">
      <alignment horizontal="center" vertical="center"/>
    </xf>
    <xf numFmtId="0" fontId="7" fillId="9" borderId="33" xfId="0" applyFont="1" applyFill="1" applyBorder="1" applyAlignment="1">
      <alignment horizontal="center" vertical="center"/>
    </xf>
    <xf numFmtId="0" fontId="7" fillId="9" borderId="36" xfId="0" applyFont="1" applyFill="1" applyBorder="1" applyAlignment="1">
      <alignment horizontal="center" vertical="center"/>
    </xf>
    <xf numFmtId="0" fontId="7" fillId="6" borderId="14" xfId="0" applyFont="1" applyFill="1" applyBorder="1" applyAlignment="1">
      <alignment horizontal="center" vertical="center"/>
    </xf>
    <xf numFmtId="0" fontId="7" fillId="6" borderId="37" xfId="0" applyFont="1" applyFill="1" applyBorder="1" applyAlignment="1">
      <alignment horizontal="center" vertical="center"/>
    </xf>
    <xf numFmtId="0" fontId="7" fillId="9" borderId="14" xfId="0" applyFont="1" applyFill="1" applyBorder="1" applyAlignment="1">
      <alignment horizontal="center" vertical="center"/>
    </xf>
    <xf numFmtId="0" fontId="7" fillId="6" borderId="19" xfId="0" applyFont="1" applyFill="1" applyBorder="1" applyAlignment="1">
      <alignment horizontal="center" vertical="center"/>
    </xf>
    <xf numFmtId="0" fontId="7" fillId="5" borderId="35" xfId="0" applyFont="1" applyFill="1" applyBorder="1" applyAlignment="1">
      <alignment horizontal="center" vertical="center"/>
    </xf>
    <xf numFmtId="0" fontId="7" fillId="6" borderId="34" xfId="0" applyFont="1" applyFill="1" applyBorder="1" applyAlignment="1">
      <alignment horizontal="center" vertical="center"/>
    </xf>
    <xf numFmtId="0" fontId="10" fillId="0" borderId="0" xfId="0" applyFont="1" applyFill="1" applyBorder="1" applyAlignment="1">
      <alignment horizontal="center" vertical="center"/>
    </xf>
    <xf numFmtId="0" fontId="7" fillId="0" borderId="0" xfId="0" applyFont="1" applyFill="1" applyBorder="1" applyAlignment="1">
      <alignment horizontal="center" vertical="top"/>
    </xf>
    <xf numFmtId="0" fontId="7" fillId="0" borderId="0" xfId="0" applyFont="1" applyFill="1" applyBorder="1" applyAlignment="1">
      <alignment horizontal="center" wrapText="1"/>
    </xf>
    <xf numFmtId="0" fontId="5" fillId="0" borderId="0" xfId="0" applyFont="1" applyFill="1" applyBorder="1" applyAlignment="1">
      <alignment horizontal="center" wrapText="1"/>
    </xf>
    <xf numFmtId="0" fontId="11" fillId="4" borderId="1" xfId="0" applyFont="1" applyFill="1" applyBorder="1" applyAlignment="1">
      <alignment vertical="center" wrapText="1"/>
    </xf>
    <xf numFmtId="0" fontId="5" fillId="0" borderId="0" xfId="0" applyFont="1" applyFill="1" applyBorder="1" applyAlignment="1">
      <alignment horizontal="left" vertical="center"/>
    </xf>
    <xf numFmtId="15" fontId="8" fillId="0" borderId="21" xfId="0" applyNumberFormat="1" applyFont="1" applyFill="1" applyBorder="1" applyAlignment="1">
      <alignment horizontal="left" vertical="center"/>
    </xf>
    <xf numFmtId="0" fontId="12" fillId="0" borderId="1" xfId="0" applyFont="1" applyBorder="1" applyAlignment="1">
      <alignment vertical="center" wrapText="1"/>
    </xf>
    <xf numFmtId="0" fontId="2" fillId="8" borderId="3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0" fillId="0" borderId="40" xfId="0" applyFont="1" applyFill="1" applyBorder="1" applyAlignment="1">
      <alignment horizontal="center" vertical="center"/>
    </xf>
    <xf numFmtId="0" fontId="10" fillId="0" borderId="41" xfId="0" applyFont="1" applyFill="1" applyBorder="1" applyAlignment="1">
      <alignment horizontal="center" vertical="center"/>
    </xf>
    <xf numFmtId="0" fontId="10" fillId="0" borderId="21" xfId="0" applyFont="1" applyFill="1" applyBorder="1" applyAlignment="1">
      <alignment horizontal="center" vertical="center"/>
    </xf>
    <xf numFmtId="0" fontId="8" fillId="0" borderId="21"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vertical="top"/>
    </xf>
    <xf numFmtId="0" fontId="10" fillId="0" borderId="1" xfId="0" applyFont="1" applyFill="1" applyBorder="1" applyAlignment="1">
      <alignment vertical="center" wrapText="1"/>
    </xf>
    <xf numFmtId="0" fontId="12" fillId="12" borderId="1" xfId="0" applyFont="1" applyFill="1" applyBorder="1" applyAlignment="1">
      <alignment horizontal="center" vertical="center" wrapText="1"/>
    </xf>
    <xf numFmtId="0" fontId="12" fillId="12" borderId="1" xfId="0" applyFont="1" applyFill="1" applyBorder="1" applyAlignment="1">
      <alignment vertical="center" wrapText="1"/>
    </xf>
    <xf numFmtId="0" fontId="8" fillId="0" borderId="21" xfId="0" applyFont="1" applyFill="1" applyBorder="1" applyAlignment="1">
      <alignment horizontal="left" vertical="center"/>
    </xf>
    <xf numFmtId="0" fontId="11" fillId="4" borderId="1" xfId="0" applyFont="1" applyFill="1" applyBorder="1" applyAlignment="1">
      <alignment horizontal="center" vertical="center"/>
    </xf>
    <xf numFmtId="0" fontId="2" fillId="10" borderId="38"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center" vertical="center" wrapText="1"/>
    </xf>
    <xf numFmtId="0" fontId="13" fillId="0" borderId="1" xfId="1"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0" fillId="0" borderId="0" xfId="0"/>
    <xf numFmtId="0" fontId="0" fillId="0" borderId="1" xfId="0" applyBorder="1" applyAlignment="1">
      <alignment horizontal="center"/>
    </xf>
    <xf numFmtId="0" fontId="17" fillId="0" borderId="1" xfId="0" applyFont="1" applyBorder="1"/>
    <xf numFmtId="0" fontId="19" fillId="0" borderId="1" xfId="0" applyFont="1" applyBorder="1" applyAlignment="1">
      <alignment horizontal="center"/>
    </xf>
    <xf numFmtId="0" fontId="19" fillId="0" borderId="13" xfId="0" applyFont="1" applyBorder="1" applyAlignment="1">
      <alignment horizontal="center"/>
    </xf>
    <xf numFmtId="0" fontId="15" fillId="0" borderId="42" xfId="0" applyFont="1" applyBorder="1" applyAlignment="1">
      <alignment horizontal="center"/>
    </xf>
    <xf numFmtId="49" fontId="19" fillId="0" borderId="25" xfId="0" applyNumberFormat="1" applyFont="1" applyBorder="1" applyAlignment="1">
      <alignment horizontal="center"/>
    </xf>
    <xf numFmtId="0" fontId="0" fillId="0" borderId="1" xfId="0" applyBorder="1"/>
    <xf numFmtId="0" fontId="2" fillId="14" borderId="1" xfId="0" applyFont="1" applyFill="1" applyBorder="1" applyAlignment="1">
      <alignment horizontal="center"/>
    </xf>
    <xf numFmtId="0" fontId="0" fillId="0" borderId="1" xfId="0" applyBorder="1" applyAlignment="1">
      <alignment horizontal="center" vertical="center"/>
    </xf>
    <xf numFmtId="0" fontId="2" fillId="0" borderId="1" xfId="0" applyFont="1" applyBorder="1" applyAlignment="1">
      <alignment horizontal="center"/>
    </xf>
    <xf numFmtId="0" fontId="2" fillId="0" borderId="0" xfId="0" applyFont="1" applyBorder="1" applyAlignment="1">
      <alignment vertical="center" wrapText="1"/>
    </xf>
    <xf numFmtId="0" fontId="2" fillId="0" borderId="1" xfId="0" applyFont="1" applyBorder="1" applyAlignment="1">
      <alignment horizontal="center" vertical="center" wrapText="1"/>
    </xf>
    <xf numFmtId="0" fontId="0" fillId="0" borderId="44" xfId="0" applyBorder="1"/>
    <xf numFmtId="0" fontId="13" fillId="0" borderId="1" xfId="0" applyFont="1" applyBorder="1" applyAlignment="1">
      <alignment horizontal="center" vertical="center"/>
    </xf>
    <xf numFmtId="0" fontId="13" fillId="0" borderId="1" xfId="1" applyFont="1" applyFill="1" applyBorder="1" applyAlignment="1">
      <alignment vertical="center" wrapText="1"/>
    </xf>
    <xf numFmtId="14" fontId="13" fillId="0" borderId="1" xfId="1"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3" fillId="4" borderId="1" xfId="0" applyFont="1" applyFill="1" applyBorder="1" applyAlignment="1">
      <alignment vertical="center" wrapText="1"/>
    </xf>
    <xf numFmtId="0" fontId="13" fillId="4" borderId="1" xfId="0" applyFont="1" applyFill="1" applyBorder="1" applyAlignment="1">
      <alignment horizontal="center" vertical="center" wrapText="1"/>
    </xf>
    <xf numFmtId="0" fontId="10" fillId="12" borderId="1" xfId="0" applyFont="1" applyFill="1" applyBorder="1" applyAlignment="1">
      <alignment horizontal="center" vertical="center"/>
    </xf>
    <xf numFmtId="0" fontId="10" fillId="12" borderId="1" xfId="0" applyFont="1" applyFill="1" applyBorder="1" applyAlignment="1">
      <alignment horizontal="center" vertical="center" wrapText="1"/>
    </xf>
    <xf numFmtId="0" fontId="10" fillId="12"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2" fillId="12"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10" borderId="1" xfId="0" applyFont="1" applyFill="1" applyBorder="1" applyAlignment="1">
      <alignment vertical="center" wrapText="1"/>
    </xf>
    <xf numFmtId="0" fontId="0" fillId="4" borderId="1" xfId="0" applyFill="1" applyBorder="1" applyAlignment="1">
      <alignment horizontal="center" vertical="center" wrapText="1"/>
    </xf>
    <xf numFmtId="0" fontId="12" fillId="12" borderId="1" xfId="13" applyFont="1" applyFill="1" applyBorder="1" applyAlignment="1">
      <alignment horizontal="center" vertical="center" wrapText="1"/>
    </xf>
    <xf numFmtId="0" fontId="12" fillId="0" borderId="1" xfId="13" applyFont="1" applyBorder="1" applyAlignment="1">
      <alignment horizontal="center" vertical="center" wrapText="1"/>
    </xf>
    <xf numFmtId="0" fontId="2" fillId="8" borderId="39" xfId="13" applyFont="1" applyFill="1" applyBorder="1" applyAlignment="1">
      <alignment horizontal="center" vertical="center" wrapText="1"/>
    </xf>
    <xf numFmtId="0" fontId="11" fillId="0" borderId="1" xfId="13" applyFont="1" applyFill="1" applyBorder="1" applyAlignment="1">
      <alignment horizontal="left" vertical="center" wrapText="1"/>
    </xf>
    <xf numFmtId="0" fontId="12" fillId="0" borderId="1" xfId="15" applyFont="1" applyBorder="1" applyAlignment="1">
      <alignment vertical="center" wrapText="1"/>
    </xf>
    <xf numFmtId="0" fontId="12" fillId="0" borderId="1" xfId="15" applyFont="1" applyFill="1" applyBorder="1" applyAlignment="1">
      <alignment vertical="center" wrapText="1"/>
    </xf>
    <xf numFmtId="0" fontId="12" fillId="0" borderId="1" xfId="15" applyFont="1" applyBorder="1" applyAlignment="1">
      <alignment horizontal="left" vertical="center" wrapText="1"/>
    </xf>
    <xf numFmtId="0" fontId="10" fillId="0" borderId="1" xfId="15" applyFont="1" applyFill="1" applyBorder="1" applyAlignment="1">
      <alignment horizontal="left" vertical="center" wrapText="1"/>
    </xf>
    <xf numFmtId="0" fontId="12" fillId="12" borderId="1" xfId="15" applyFont="1" applyFill="1" applyBorder="1" applyAlignment="1">
      <alignment horizontal="left" vertical="center" wrapText="1"/>
    </xf>
    <xf numFmtId="0" fontId="10" fillId="0" borderId="1" xfId="6" applyFont="1" applyFill="1" applyBorder="1" applyAlignment="1">
      <alignment horizontal="center" vertical="center"/>
    </xf>
    <xf numFmtId="0" fontId="10" fillId="12" borderId="1" xfId="6" applyFont="1" applyFill="1" applyBorder="1" applyAlignment="1">
      <alignment horizontal="center" vertical="center"/>
    </xf>
    <xf numFmtId="0" fontId="12" fillId="0" borderId="1" xfId="15" applyFont="1" applyBorder="1" applyAlignment="1">
      <alignment horizontal="left" vertical="top" wrapText="1"/>
    </xf>
    <xf numFmtId="0" fontId="11" fillId="12" borderId="1" xfId="13" applyFont="1" applyFill="1" applyBorder="1" applyAlignment="1">
      <alignment horizontal="left" vertical="center" wrapText="1"/>
    </xf>
    <xf numFmtId="0" fontId="11" fillId="4" borderId="1" xfId="13" applyFont="1" applyFill="1" applyBorder="1" applyAlignment="1">
      <alignment horizontal="left" vertical="center" wrapText="1"/>
    </xf>
    <xf numFmtId="0" fontId="12" fillId="15" borderId="1" xfId="13" applyFont="1" applyFill="1" applyBorder="1" applyAlignment="1">
      <alignment horizontal="center" vertical="center" wrapText="1"/>
    </xf>
    <xf numFmtId="0" fontId="2" fillId="16" borderId="38"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6" borderId="1" xfId="0" applyFont="1" applyFill="1" applyBorder="1" applyAlignment="1">
      <alignment vertical="center" wrapText="1"/>
    </xf>
    <xf numFmtId="0" fontId="2" fillId="8" borderId="38"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2" fillId="10" borderId="39" xfId="0" applyFont="1" applyFill="1" applyBorder="1" applyAlignment="1">
      <alignment horizontal="center" vertical="center" wrapText="1"/>
    </xf>
    <xf numFmtId="0" fontId="2" fillId="10" borderId="30" xfId="0" applyFont="1" applyFill="1" applyBorder="1" applyAlignment="1">
      <alignment horizontal="center" vertical="center" wrapText="1"/>
    </xf>
    <xf numFmtId="0" fontId="2" fillId="10" borderId="24"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42" xfId="0" applyFont="1" applyFill="1" applyBorder="1" applyAlignment="1">
      <alignment horizontal="center" vertical="center" wrapText="1"/>
    </xf>
    <xf numFmtId="0" fontId="2" fillId="10" borderId="38" xfId="0" applyFont="1" applyFill="1" applyBorder="1" applyAlignment="1">
      <alignment horizontal="center" vertical="center" wrapText="1"/>
    </xf>
    <xf numFmtId="0" fontId="2" fillId="10" borderId="4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3" fillId="0" borderId="1" xfId="1"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10" fillId="0" borderId="1" xfId="0" applyFont="1" applyFill="1" applyBorder="1" applyAlignment="1">
      <alignment horizontal="center" vertical="center"/>
    </xf>
    <xf numFmtId="0" fontId="11" fillId="4" borderId="1" xfId="0" applyFont="1" applyFill="1" applyBorder="1" applyAlignment="1">
      <alignment horizontal="left" vertical="center" wrapText="1"/>
    </xf>
    <xf numFmtId="0" fontId="13" fillId="0" borderId="1" xfId="1" applyFont="1" applyFill="1" applyBorder="1" applyAlignment="1">
      <alignment horizontal="center" vertical="center" wrapText="1"/>
    </xf>
    <xf numFmtId="0" fontId="11" fillId="4" borderId="1" xfId="0" applyFont="1" applyFill="1" applyBorder="1" applyAlignment="1">
      <alignment vertical="center" wrapText="1"/>
    </xf>
    <xf numFmtId="0" fontId="11"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4" fillId="7" borderId="20" xfId="0" applyFont="1" applyFill="1" applyBorder="1" applyAlignment="1">
      <alignment horizontal="center" vertical="center"/>
    </xf>
    <xf numFmtId="0" fontId="14" fillId="7" borderId="21" xfId="0" applyFont="1" applyFill="1" applyBorder="1" applyAlignment="1">
      <alignment horizontal="center" vertical="center"/>
    </xf>
    <xf numFmtId="0" fontId="2" fillId="8" borderId="1"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8" fillId="0" borderId="20" xfId="0" applyFont="1" applyFill="1" applyBorder="1" applyAlignment="1">
      <alignment horizontal="left" vertical="center"/>
    </xf>
    <xf numFmtId="0" fontId="8" fillId="0" borderId="21" xfId="0" applyFont="1" applyFill="1" applyBorder="1" applyAlignment="1">
      <alignment horizontal="left" vertical="center"/>
    </xf>
    <xf numFmtId="0" fontId="8" fillId="0" borderId="22" xfId="0" applyFont="1" applyFill="1" applyBorder="1" applyAlignment="1">
      <alignment horizontal="left" vertical="center"/>
    </xf>
    <xf numFmtId="0" fontId="6" fillId="0" borderId="0" xfId="0" applyFont="1" applyFill="1" applyBorder="1" applyAlignment="1">
      <alignment horizontal="center" vertical="center"/>
    </xf>
    <xf numFmtId="0" fontId="2" fillId="8" borderId="23" xfId="0" applyFont="1" applyFill="1" applyBorder="1" applyAlignment="1">
      <alignment horizontal="center" vertical="center" wrapText="1"/>
    </xf>
    <xf numFmtId="0" fontId="2" fillId="8" borderId="4"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8" borderId="38" xfId="0" applyFont="1" applyFill="1" applyBorder="1" applyAlignment="1">
      <alignment horizontal="left" vertical="center" wrapText="1"/>
    </xf>
    <xf numFmtId="0" fontId="2" fillId="16" borderId="39" xfId="0" applyFont="1" applyFill="1" applyBorder="1" applyAlignment="1">
      <alignment horizontal="center" vertical="center" wrapText="1"/>
    </xf>
    <xf numFmtId="0" fontId="2" fillId="16" borderId="30" xfId="0" applyFont="1" applyFill="1" applyBorder="1" applyAlignment="1">
      <alignment horizontal="center" vertical="center" wrapText="1"/>
    </xf>
    <xf numFmtId="0" fontId="2" fillId="16" borderId="2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13" fillId="0" borderId="1" xfId="1" applyFont="1" applyFill="1" applyBorder="1" applyAlignment="1">
      <alignment horizontal="center" vertical="center"/>
    </xf>
    <xf numFmtId="0" fontId="10" fillId="4" borderId="1" xfId="0" applyFont="1" applyFill="1" applyBorder="1" applyAlignment="1">
      <alignment horizontal="center" vertical="center" wrapText="1"/>
    </xf>
    <xf numFmtId="0" fontId="12" fillId="0" borderId="1" xfId="13" applyFont="1" applyBorder="1" applyAlignment="1">
      <alignment horizontal="center" vertical="center" wrapText="1"/>
    </xf>
    <xf numFmtId="0" fontId="11" fillId="0" borderId="1" xfId="13" applyFont="1" applyFill="1" applyBorder="1" applyAlignment="1">
      <alignment horizontal="left" vertical="center" wrapText="1"/>
    </xf>
    <xf numFmtId="0" fontId="10" fillId="0" borderId="1" xfId="6" applyFont="1" applyFill="1" applyBorder="1" applyAlignment="1">
      <alignment horizontal="center" vertical="center"/>
    </xf>
    <xf numFmtId="0" fontId="12" fillId="15" borderId="1" xfId="13" applyFont="1" applyFill="1" applyBorder="1" applyAlignment="1">
      <alignment horizontal="center" vertical="center" wrapText="1"/>
    </xf>
    <xf numFmtId="0" fontId="2" fillId="8" borderId="38" xfId="13" applyFont="1" applyFill="1" applyBorder="1" applyAlignment="1">
      <alignment horizontal="center" vertical="center" wrapText="1"/>
    </xf>
    <xf numFmtId="0" fontId="2" fillId="8" borderId="2" xfId="13" applyFont="1" applyFill="1" applyBorder="1" applyAlignment="1">
      <alignment horizontal="center" vertical="center" wrapText="1"/>
    </xf>
    <xf numFmtId="0" fontId="21" fillId="8" borderId="39" xfId="13" applyFont="1" applyFill="1" applyBorder="1" applyAlignment="1">
      <alignment horizontal="center" vertical="center" wrapText="1"/>
    </xf>
    <xf numFmtId="0" fontId="21" fillId="8" borderId="30" xfId="13" applyFont="1" applyFill="1" applyBorder="1" applyAlignment="1">
      <alignment horizontal="center" vertical="center" wrapText="1"/>
    </xf>
    <xf numFmtId="0" fontId="2" fillId="8" borderId="3" xfId="8" applyFont="1" applyFill="1" applyBorder="1" applyAlignment="1">
      <alignment horizontal="center" vertical="center" wrapText="1"/>
    </xf>
    <xf numFmtId="0" fontId="2" fillId="8" borderId="6" xfId="8" applyFont="1" applyFill="1" applyBorder="1" applyAlignment="1">
      <alignment horizontal="center" vertical="center" wrapText="1"/>
    </xf>
    <xf numFmtId="0" fontId="2" fillId="8" borderId="27" xfId="8" applyFont="1" applyFill="1" applyBorder="1" applyAlignment="1">
      <alignment horizontal="center" vertical="center" wrapText="1"/>
    </xf>
    <xf numFmtId="0" fontId="2" fillId="8" borderId="23" xfId="15" applyFont="1" applyFill="1" applyBorder="1" applyAlignment="1">
      <alignment horizontal="center" vertical="center" wrapText="1"/>
    </xf>
    <xf numFmtId="0" fontId="2" fillId="8" borderId="2" xfId="15" applyFont="1" applyFill="1" applyBorder="1" applyAlignment="1">
      <alignment horizontal="center" vertical="center" wrapText="1"/>
    </xf>
    <xf numFmtId="0" fontId="12" fillId="0" borderId="1" xfId="15" applyFont="1" applyBorder="1" applyAlignment="1">
      <alignment horizontal="center" vertical="center" wrapText="1"/>
    </xf>
    <xf numFmtId="0" fontId="2" fillId="8" borderId="4" xfId="13" applyFont="1" applyFill="1" applyBorder="1" applyAlignment="1">
      <alignment horizontal="center" vertical="center" wrapText="1"/>
    </xf>
    <xf numFmtId="0" fontId="2" fillId="8" borderId="1" xfId="13" applyFont="1" applyFill="1" applyBorder="1" applyAlignment="1">
      <alignment horizontal="center" vertical="center" wrapText="1"/>
    </xf>
    <xf numFmtId="0" fontId="10" fillId="0" borderId="1" xfId="15" applyFont="1" applyFill="1" applyBorder="1" applyAlignment="1">
      <alignment horizontal="center" vertical="center" wrapText="1"/>
    </xf>
    <xf numFmtId="0" fontId="12" fillId="0" borderId="1" xfId="15" applyFont="1" applyBorder="1" applyAlignment="1">
      <alignment horizontal="left" vertical="center" wrapText="1"/>
    </xf>
    <xf numFmtId="0" fontId="10" fillId="0" borderId="1" xfId="15" applyFont="1" applyFill="1" applyBorder="1" applyAlignment="1">
      <alignment horizontal="left" vertical="center" wrapText="1"/>
    </xf>
    <xf numFmtId="0" fontId="11" fillId="4" borderId="1" xfId="13" applyFont="1" applyFill="1" applyBorder="1" applyAlignment="1">
      <alignment horizontal="left" vertical="center" wrapText="1"/>
    </xf>
    <xf numFmtId="0" fontId="11" fillId="0" borderId="1" xfId="13" applyFont="1" applyFill="1" applyBorder="1" applyAlignment="1">
      <alignment horizontal="center" vertical="center" wrapText="1"/>
    </xf>
    <xf numFmtId="0" fontId="2" fillId="15" borderId="38" xfId="13" applyFont="1" applyFill="1" applyBorder="1" applyAlignment="1">
      <alignment horizontal="center" vertical="center" wrapText="1"/>
    </xf>
    <xf numFmtId="0" fontId="2" fillId="15" borderId="2" xfId="13" applyFont="1" applyFill="1" applyBorder="1" applyAlignment="1">
      <alignment horizontal="center" vertical="center" wrapText="1"/>
    </xf>
    <xf numFmtId="0" fontId="4" fillId="11" borderId="17" xfId="0" applyFont="1" applyFill="1" applyBorder="1" applyAlignment="1">
      <alignment horizontal="left" vertical="center"/>
    </xf>
    <xf numFmtId="0" fontId="4" fillId="11" borderId="16" xfId="0" applyFont="1" applyFill="1" applyBorder="1" applyAlignment="1">
      <alignment horizontal="left" vertical="center"/>
    </xf>
    <xf numFmtId="0" fontId="4" fillId="11" borderId="6" xfId="0" applyFont="1" applyFill="1" applyBorder="1" applyAlignment="1">
      <alignment horizontal="left" vertical="center"/>
    </xf>
    <xf numFmtId="0" fontId="4" fillId="11" borderId="7" xfId="0" applyFont="1" applyFill="1" applyBorder="1" applyAlignment="1">
      <alignment horizontal="left" vertical="center"/>
    </xf>
    <xf numFmtId="0" fontId="4" fillId="0" borderId="0" xfId="0" applyFont="1" applyAlignment="1">
      <alignment horizontal="center"/>
    </xf>
    <xf numFmtId="0" fontId="4" fillId="11" borderId="3"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6" xfId="0" applyFont="1" applyFill="1" applyBorder="1" applyAlignment="1">
      <alignment horizontal="center" vertical="center"/>
    </xf>
    <xf numFmtId="0" fontId="4" fillId="11" borderId="7" xfId="0" applyFont="1" applyFill="1" applyBorder="1" applyAlignment="1">
      <alignment horizontal="center" vertical="center"/>
    </xf>
    <xf numFmtId="0" fontId="4" fillId="11" borderId="18" xfId="0" applyFont="1" applyFill="1" applyBorder="1" applyAlignment="1">
      <alignment horizontal="center" vertical="center"/>
    </xf>
    <xf numFmtId="0" fontId="4" fillId="11" borderId="11" xfId="0" applyFont="1" applyFill="1" applyBorder="1" applyAlignment="1">
      <alignment horizontal="center" vertical="center"/>
    </xf>
    <xf numFmtId="0" fontId="4" fillId="11" borderId="24" xfId="0" applyFont="1" applyFill="1" applyBorder="1" applyAlignment="1">
      <alignment horizontal="center" vertical="center"/>
    </xf>
    <xf numFmtId="0" fontId="4" fillId="11" borderId="4" xfId="0" applyFont="1" applyFill="1" applyBorder="1" applyAlignment="1">
      <alignment horizontal="center" vertical="center"/>
    </xf>
    <xf numFmtId="0" fontId="4" fillId="11" borderId="25" xfId="0" applyFont="1" applyFill="1" applyBorder="1" applyAlignment="1">
      <alignment horizontal="center" vertical="center"/>
    </xf>
    <xf numFmtId="0" fontId="4" fillId="11" borderId="1" xfId="0" applyFont="1" applyFill="1" applyBorder="1" applyAlignment="1">
      <alignment horizontal="center" vertical="center"/>
    </xf>
    <xf numFmtId="0" fontId="4" fillId="11" borderId="26" xfId="0" applyFont="1" applyFill="1" applyBorder="1" applyAlignment="1">
      <alignment horizontal="center" vertical="center"/>
    </xf>
    <xf numFmtId="0" fontId="4" fillId="11" borderId="10" xfId="0" applyFont="1" applyFill="1" applyBorder="1" applyAlignment="1">
      <alignment horizontal="center" vertical="center"/>
    </xf>
    <xf numFmtId="0" fontId="4" fillId="11" borderId="32" xfId="0" applyFont="1" applyFill="1" applyBorder="1" applyAlignment="1">
      <alignment horizontal="center" vertical="center" wrapText="1"/>
    </xf>
    <xf numFmtId="0" fontId="4" fillId="11" borderId="33" xfId="0" applyFont="1" applyFill="1" applyBorder="1" applyAlignment="1">
      <alignment horizontal="center" vertical="center" wrapText="1"/>
    </xf>
    <xf numFmtId="0" fontId="4" fillId="11" borderId="34" xfId="0" applyFont="1" applyFill="1" applyBorder="1" applyAlignment="1">
      <alignment horizontal="center" vertical="center" wrapText="1"/>
    </xf>
    <xf numFmtId="0" fontId="4" fillId="11" borderId="31" xfId="0"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11" borderId="19" xfId="0" applyFont="1" applyFill="1" applyBorder="1" applyAlignment="1">
      <alignment horizontal="center" vertical="center" wrapText="1"/>
    </xf>
    <xf numFmtId="0" fontId="4" fillId="11" borderId="36" xfId="0" applyFont="1" applyFill="1" applyBorder="1" applyAlignment="1">
      <alignment horizontal="center" vertical="center" wrapText="1"/>
    </xf>
    <xf numFmtId="0" fontId="4" fillId="11" borderId="27" xfId="0" applyFont="1" applyFill="1" applyBorder="1" applyAlignment="1">
      <alignment horizontal="left" vertical="center"/>
    </xf>
    <xf numFmtId="0" fontId="4" fillId="11" borderId="28" xfId="0" applyFont="1" applyFill="1" applyBorder="1" applyAlignment="1">
      <alignment horizontal="left" vertical="center"/>
    </xf>
    <xf numFmtId="0" fontId="5" fillId="10" borderId="29" xfId="0" applyFont="1" applyFill="1" applyBorder="1" applyAlignment="1">
      <alignment horizontal="left" vertical="center"/>
    </xf>
    <xf numFmtId="0" fontId="5" fillId="10" borderId="30" xfId="0" applyFont="1" applyFill="1" applyBorder="1" applyAlignment="1">
      <alignment horizontal="left" vertical="center"/>
    </xf>
    <xf numFmtId="0" fontId="5" fillId="10" borderId="31" xfId="0" applyFont="1" applyFill="1" applyBorder="1" applyAlignment="1">
      <alignment horizontal="left" vertical="center"/>
    </xf>
    <xf numFmtId="0" fontId="5" fillId="2" borderId="12" xfId="0" applyFont="1" applyFill="1" applyBorder="1" applyAlignment="1">
      <alignment horizontal="left" vertical="center"/>
    </xf>
    <xf numFmtId="0" fontId="5" fillId="2" borderId="13" xfId="0" applyFont="1" applyFill="1" applyBorder="1" applyAlignment="1">
      <alignment horizontal="left" vertical="center"/>
    </xf>
    <xf numFmtId="0" fontId="5" fillId="2" borderId="14" xfId="0" applyFont="1" applyFill="1" applyBorder="1" applyAlignment="1">
      <alignment horizontal="left" vertical="center"/>
    </xf>
    <xf numFmtId="0" fontId="5" fillId="9" borderId="12" xfId="0" applyFont="1" applyFill="1" applyBorder="1" applyAlignment="1">
      <alignment horizontal="left" vertical="center"/>
    </xf>
    <xf numFmtId="0" fontId="5" fillId="9" borderId="13" xfId="0" applyFont="1" applyFill="1" applyBorder="1" applyAlignment="1">
      <alignment horizontal="left" vertical="center"/>
    </xf>
    <xf numFmtId="0" fontId="5" fillId="9" borderId="14" xfId="0" applyFont="1" applyFill="1" applyBorder="1" applyAlignment="1">
      <alignment horizontal="left" vertical="center"/>
    </xf>
    <xf numFmtId="0" fontId="5" fillId="3" borderId="8" xfId="0" applyFont="1" applyFill="1" applyBorder="1" applyAlignment="1">
      <alignment horizontal="left" vertical="center"/>
    </xf>
    <xf numFmtId="0" fontId="5" fillId="3" borderId="9" xfId="0" applyFont="1" applyFill="1" applyBorder="1" applyAlignment="1">
      <alignment horizontal="left" vertical="center"/>
    </xf>
    <xf numFmtId="0" fontId="5" fillId="3" borderId="19" xfId="0" applyFont="1" applyFill="1" applyBorder="1" applyAlignment="1">
      <alignment horizontal="left" vertical="center"/>
    </xf>
    <xf numFmtId="0" fontId="15" fillId="0" borderId="1" xfId="0" applyFont="1" applyBorder="1" applyAlignment="1">
      <alignment horizontal="center"/>
    </xf>
    <xf numFmtId="0" fontId="16" fillId="0" borderId="43"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48" xfId="0" applyFont="1" applyBorder="1" applyAlignment="1">
      <alignment horizontal="center" vertical="center" wrapText="1"/>
    </xf>
    <xf numFmtId="0" fontId="16" fillId="0" borderId="47" xfId="0" applyFont="1" applyBorder="1" applyAlignment="1">
      <alignment horizontal="center" vertical="center" wrapText="1"/>
    </xf>
    <xf numFmtId="0" fontId="0" fillId="13" borderId="42" xfId="0" applyFill="1" applyBorder="1" applyAlignment="1">
      <alignment horizontal="center" wrapText="1"/>
    </xf>
    <xf numFmtId="0" fontId="0" fillId="13" borderId="13" xfId="0" applyFill="1" applyBorder="1" applyAlignment="1">
      <alignment horizontal="center" wrapText="1"/>
    </xf>
    <xf numFmtId="0" fontId="0" fillId="13" borderId="25" xfId="0" applyFill="1" applyBorder="1" applyAlignment="1">
      <alignment horizontal="center" wrapText="1"/>
    </xf>
    <xf numFmtId="0" fontId="0" fillId="0" borderId="42" xfId="0" applyBorder="1" applyAlignment="1">
      <alignment horizontal="center"/>
    </xf>
    <xf numFmtId="0" fontId="0" fillId="0" borderId="25" xfId="0" applyBorder="1" applyAlignment="1">
      <alignment horizontal="center"/>
    </xf>
    <xf numFmtId="0" fontId="18" fillId="0" borderId="42" xfId="0" applyFont="1" applyBorder="1" applyAlignment="1">
      <alignment horizontal="center"/>
    </xf>
    <xf numFmtId="0" fontId="18" fillId="0" borderId="13" xfId="0" applyFont="1" applyBorder="1" applyAlignment="1">
      <alignment horizontal="center"/>
    </xf>
    <xf numFmtId="0" fontId="18" fillId="0" borderId="25" xfId="0" applyFont="1" applyBorder="1" applyAlignment="1">
      <alignment horizontal="center"/>
    </xf>
    <xf numFmtId="0" fontId="0" fillId="0" borderId="42" xfId="0" applyBorder="1" applyAlignment="1">
      <alignment horizontal="center" wrapText="1"/>
    </xf>
    <xf numFmtId="0" fontId="0" fillId="0" borderId="25" xfId="0" applyBorder="1" applyAlignment="1">
      <alignment horizontal="center" wrapText="1"/>
    </xf>
    <xf numFmtId="0" fontId="19" fillId="0" borderId="42" xfId="0" applyFont="1" applyBorder="1" applyAlignment="1">
      <alignment horizontal="center"/>
    </xf>
    <xf numFmtId="0" fontId="19" fillId="0" borderId="25" xfId="0" applyFont="1" applyBorder="1" applyAlignment="1">
      <alignment horizontal="center"/>
    </xf>
    <xf numFmtId="0" fontId="2" fillId="0" borderId="42" xfId="0" applyFont="1" applyBorder="1" applyAlignment="1">
      <alignment horizontal="left"/>
    </xf>
    <xf numFmtId="0" fontId="2" fillId="0" borderId="13" xfId="0" applyFont="1" applyBorder="1" applyAlignment="1">
      <alignment horizontal="left"/>
    </xf>
    <xf numFmtId="0" fontId="2" fillId="0" borderId="25" xfId="0" applyFont="1" applyBorder="1" applyAlignment="1">
      <alignment horizontal="left"/>
    </xf>
    <xf numFmtId="0" fontId="2" fillId="0" borderId="42" xfId="0" applyFont="1" applyBorder="1" applyAlignment="1">
      <alignment horizontal="left" wrapText="1"/>
    </xf>
    <xf numFmtId="0" fontId="2" fillId="0" borderId="13" xfId="0" applyFont="1" applyBorder="1" applyAlignment="1">
      <alignment horizontal="left" wrapText="1"/>
    </xf>
    <xf numFmtId="0" fontId="2" fillId="0" borderId="25" xfId="0" applyFont="1" applyBorder="1" applyAlignment="1">
      <alignment horizontal="left" wrapText="1"/>
    </xf>
    <xf numFmtId="0" fontId="2" fillId="14" borderId="38" xfId="0" applyFont="1" applyFill="1" applyBorder="1" applyAlignment="1">
      <alignment horizontal="center" vertical="center" wrapText="1"/>
    </xf>
    <xf numFmtId="0" fontId="2" fillId="14" borderId="15" xfId="0" applyFont="1" applyFill="1" applyBorder="1" applyAlignment="1">
      <alignment horizontal="center" vertical="center" wrapText="1"/>
    </xf>
    <xf numFmtId="0" fontId="2" fillId="14" borderId="42" xfId="0" applyFont="1" applyFill="1" applyBorder="1" applyAlignment="1">
      <alignment horizontal="center" wrapText="1"/>
    </xf>
    <xf numFmtId="0" fontId="2" fillId="14" borderId="25" xfId="0" applyFont="1" applyFill="1" applyBorder="1" applyAlignment="1">
      <alignment horizontal="center" wrapText="1"/>
    </xf>
    <xf numFmtId="14" fontId="0" fillId="0" borderId="42" xfId="0" applyNumberFormat="1" applyBorder="1" applyAlignment="1">
      <alignment horizontal="center"/>
    </xf>
    <xf numFmtId="0" fontId="0" fillId="0" borderId="13" xfId="0" applyBorder="1" applyAlignment="1">
      <alignment horizontal="center"/>
    </xf>
    <xf numFmtId="0" fontId="0" fillId="14" borderId="38" xfId="0" applyFill="1" applyBorder="1" applyAlignment="1">
      <alignment horizontal="center" vertical="center" wrapText="1"/>
    </xf>
    <xf numFmtId="0" fontId="0" fillId="14" borderId="2" xfId="0" applyFill="1" applyBorder="1" applyAlignment="1">
      <alignment horizontal="center" vertical="center" wrapText="1"/>
    </xf>
    <xf numFmtId="0" fontId="0" fillId="14" borderId="15" xfId="0" applyFill="1" applyBorder="1" applyAlignment="1">
      <alignment horizontal="center" vertical="center" wrapText="1"/>
    </xf>
    <xf numFmtId="0" fontId="0" fillId="14" borderId="38" xfId="0" applyFill="1" applyBorder="1" applyAlignment="1">
      <alignment horizontal="center" vertical="center"/>
    </xf>
    <xf numFmtId="0" fontId="0" fillId="14" borderId="2" xfId="0" applyFill="1" applyBorder="1" applyAlignment="1">
      <alignment horizontal="center" vertical="center"/>
    </xf>
    <xf numFmtId="0" fontId="0" fillId="14" borderId="15" xfId="0" applyFill="1" applyBorder="1" applyAlignment="1">
      <alignment horizontal="center" vertical="center"/>
    </xf>
    <xf numFmtId="0" fontId="2" fillId="0" borderId="42" xfId="0" applyFont="1" applyBorder="1" applyAlignment="1">
      <alignment horizontal="center"/>
    </xf>
    <xf numFmtId="0" fontId="2" fillId="0" borderId="13" xfId="0" applyFont="1" applyBorder="1" applyAlignment="1">
      <alignment horizontal="center"/>
    </xf>
    <xf numFmtId="0" fontId="2" fillId="0" borderId="25" xfId="0" applyFont="1" applyBorder="1" applyAlignment="1">
      <alignment horizontal="center"/>
    </xf>
    <xf numFmtId="0" fontId="2" fillId="0" borderId="3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16"/>
    <xf numFmtId="0" fontId="28" fillId="17" borderId="50" xfId="16" applyFont="1" applyFill="1" applyBorder="1" applyAlignment="1">
      <alignment vertical="top" wrapText="1"/>
    </xf>
    <xf numFmtId="0" fontId="29" fillId="17" borderId="50" xfId="16" applyFont="1" applyFill="1" applyBorder="1" applyAlignment="1">
      <alignment vertical="top" wrapText="1"/>
    </xf>
    <xf numFmtId="0" fontId="30" fillId="17" borderId="50" xfId="16" applyFont="1" applyFill="1" applyBorder="1" applyAlignment="1">
      <alignment vertical="center" wrapText="1"/>
    </xf>
    <xf numFmtId="0" fontId="1" fillId="17" borderId="50" xfId="16" applyFill="1" applyBorder="1" applyAlignment="1">
      <alignment vertical="top" wrapText="1"/>
    </xf>
    <xf numFmtId="0" fontId="31" fillId="17" borderId="50" xfId="16" applyFont="1" applyFill="1" applyBorder="1" applyAlignment="1">
      <alignment vertical="top" wrapText="1"/>
    </xf>
    <xf numFmtId="0" fontId="32" fillId="17" borderId="50" xfId="16" applyFont="1" applyFill="1" applyBorder="1" applyAlignment="1">
      <alignment vertical="top" wrapText="1"/>
    </xf>
    <xf numFmtId="0" fontId="33" fillId="17" borderId="51" xfId="16" applyFont="1" applyFill="1" applyBorder="1" applyAlignment="1">
      <alignment horizontal="center" vertical="center" wrapText="1"/>
    </xf>
    <xf numFmtId="0" fontId="34" fillId="17" borderId="50" xfId="16" applyFont="1" applyFill="1" applyBorder="1" applyAlignment="1">
      <alignment horizontal="center" vertical="center" wrapText="1"/>
    </xf>
    <xf numFmtId="0" fontId="34" fillId="17" borderId="50" xfId="16" applyFont="1" applyFill="1" applyBorder="1" applyAlignment="1">
      <alignment horizontal="left" vertical="center" wrapText="1" indent="1"/>
    </xf>
    <xf numFmtId="0" fontId="34" fillId="17" borderId="50" xfId="16" applyFont="1" applyFill="1" applyBorder="1" applyAlignment="1">
      <alignment vertical="center" wrapText="1"/>
    </xf>
    <xf numFmtId="0" fontId="34" fillId="17" borderId="52" xfId="16" applyFont="1" applyFill="1" applyBorder="1" applyAlignment="1">
      <alignment horizontal="left" vertical="center" wrapText="1" indent="1"/>
    </xf>
    <xf numFmtId="0" fontId="34" fillId="17" borderId="52" xfId="16" applyFont="1" applyFill="1" applyBorder="1" applyAlignment="1">
      <alignment vertical="center" wrapText="1"/>
    </xf>
    <xf numFmtId="0" fontId="29" fillId="17" borderId="52" xfId="16" applyFont="1" applyFill="1" applyBorder="1" applyAlignment="1">
      <alignment vertical="top" wrapText="1"/>
    </xf>
    <xf numFmtId="0" fontId="31" fillId="17" borderId="52" xfId="16" applyFont="1" applyFill="1" applyBorder="1" applyAlignment="1">
      <alignment vertical="top" wrapText="1"/>
    </xf>
    <xf numFmtId="0" fontId="32" fillId="17" borderId="52" xfId="16" applyFont="1" applyFill="1" applyBorder="1" applyAlignment="1">
      <alignment vertical="top" wrapText="1"/>
    </xf>
    <xf numFmtId="0" fontId="31" fillId="17" borderId="53" xfId="16" applyFont="1" applyFill="1" applyBorder="1" applyAlignment="1">
      <alignment vertical="center" wrapText="1"/>
    </xf>
    <xf numFmtId="0" fontId="34" fillId="17" borderId="53" xfId="16" applyFont="1" applyFill="1" applyBorder="1" applyAlignment="1">
      <alignment vertical="center" wrapText="1"/>
    </xf>
    <xf numFmtId="0" fontId="29" fillId="17" borderId="53" xfId="16" applyFont="1" applyFill="1" applyBorder="1" applyAlignment="1">
      <alignment vertical="top" wrapText="1"/>
    </xf>
    <xf numFmtId="0" fontId="31" fillId="17" borderId="53" xfId="16" applyFont="1" applyFill="1" applyBorder="1" applyAlignment="1">
      <alignment vertical="top" wrapText="1"/>
    </xf>
    <xf numFmtId="0" fontId="32" fillId="17" borderId="53" xfId="16" applyFont="1" applyFill="1" applyBorder="1" applyAlignment="1">
      <alignment vertical="top" wrapText="1"/>
    </xf>
    <xf numFmtId="0" fontId="33" fillId="17" borderId="53" xfId="16" applyFont="1" applyFill="1" applyBorder="1" applyAlignment="1">
      <alignment horizontal="center" vertical="center" wrapText="1"/>
    </xf>
    <xf numFmtId="0" fontId="26" fillId="0" borderId="0" xfId="16" applyFont="1"/>
    <xf numFmtId="0" fontId="35" fillId="18" borderId="54" xfId="16" applyFont="1" applyFill="1" applyBorder="1" applyAlignment="1">
      <alignment horizontal="center" vertical="center" wrapText="1"/>
    </xf>
    <xf numFmtId="0" fontId="36" fillId="18" borderId="55" xfId="16" applyFont="1" applyFill="1" applyBorder="1" applyAlignment="1">
      <alignment vertical="center" wrapText="1"/>
    </xf>
    <xf numFmtId="0" fontId="36" fillId="18" borderId="56" xfId="16" applyFont="1" applyFill="1" applyBorder="1" applyAlignment="1">
      <alignment vertical="center" wrapText="1"/>
    </xf>
    <xf numFmtId="0" fontId="36" fillId="18" borderId="54" xfId="16" applyFont="1" applyFill="1" applyBorder="1" applyAlignment="1">
      <alignment horizontal="center" vertical="center" wrapText="1"/>
    </xf>
    <xf numFmtId="0" fontId="1" fillId="4" borderId="0" xfId="16" applyFill="1"/>
    <xf numFmtId="0" fontId="35" fillId="18" borderId="57" xfId="16" applyFont="1" applyFill="1" applyBorder="1" applyAlignment="1">
      <alignment horizontal="center" vertical="center" wrapText="1"/>
    </xf>
    <xf numFmtId="0" fontId="24" fillId="18" borderId="21" xfId="16" applyFont="1" applyFill="1" applyBorder="1" applyAlignment="1">
      <alignment horizontal="center" vertical="center"/>
    </xf>
    <xf numFmtId="0" fontId="35" fillId="18" borderId="58" xfId="16" applyFont="1" applyFill="1" applyBorder="1" applyAlignment="1">
      <alignment horizontal="center" vertical="center" wrapText="1"/>
    </xf>
    <xf numFmtId="0" fontId="36" fillId="18" borderId="58" xfId="16" applyFont="1" applyFill="1" applyBorder="1" applyAlignment="1">
      <alignment horizontal="center" vertical="center" wrapText="1"/>
    </xf>
    <xf numFmtId="0" fontId="35" fillId="4" borderId="0" xfId="16" applyFont="1" applyFill="1" applyBorder="1" applyAlignment="1">
      <alignment horizontal="center" vertical="center" wrapText="1"/>
    </xf>
    <xf numFmtId="0" fontId="36" fillId="18" borderId="22" xfId="16" applyFont="1" applyFill="1" applyBorder="1" applyAlignment="1">
      <alignment horizontal="center" vertical="center" wrapText="1"/>
    </xf>
    <xf numFmtId="0" fontId="36" fillId="18" borderId="21" xfId="16" applyFont="1" applyFill="1" applyBorder="1" applyAlignment="1">
      <alignment horizontal="center" vertical="center" wrapText="1"/>
    </xf>
    <xf numFmtId="0" fontId="36" fillId="18" borderId="57" xfId="16" applyFont="1" applyFill="1" applyBorder="1" applyAlignment="1">
      <alignment horizontal="center" vertical="center" wrapText="1"/>
    </xf>
    <xf numFmtId="0" fontId="26" fillId="0" borderId="22" xfId="16" applyFont="1" applyBorder="1" applyAlignment="1">
      <alignment horizontal="center" vertical="center"/>
    </xf>
    <xf numFmtId="0" fontId="26" fillId="0" borderId="21" xfId="16" applyFont="1" applyBorder="1" applyAlignment="1">
      <alignment horizontal="center" vertical="center"/>
    </xf>
    <xf numFmtId="0" fontId="26" fillId="0" borderId="20" xfId="16" applyFont="1" applyBorder="1" applyAlignment="1">
      <alignment horizontal="center" vertical="center"/>
    </xf>
    <xf numFmtId="0" fontId="35" fillId="18" borderId="22" xfId="16" applyFont="1" applyFill="1" applyBorder="1" applyAlignment="1">
      <alignment horizontal="center" vertical="center" wrapText="1"/>
    </xf>
    <xf numFmtId="0" fontId="35" fillId="18" borderId="20" xfId="16" applyFont="1" applyFill="1" applyBorder="1" applyAlignment="1">
      <alignment horizontal="center" vertical="center" wrapText="1"/>
    </xf>
    <xf numFmtId="0" fontId="24" fillId="18" borderId="22" xfId="16" applyFont="1" applyFill="1" applyBorder="1" applyAlignment="1">
      <alignment horizontal="center" vertical="center"/>
    </xf>
    <xf numFmtId="0" fontId="24" fillId="18" borderId="20" xfId="16" applyFont="1" applyFill="1" applyBorder="1" applyAlignment="1">
      <alignment horizontal="center" vertical="center"/>
    </xf>
    <xf numFmtId="0" fontId="10" fillId="0" borderId="59" xfId="16" applyFont="1" applyBorder="1" applyAlignment="1">
      <alignment horizontal="right" vertical="center" wrapText="1"/>
    </xf>
    <xf numFmtId="14" fontId="10" fillId="0" borderId="59" xfId="16" applyNumberFormat="1" applyFont="1" applyBorder="1" applyAlignment="1">
      <alignment horizontal="right" vertical="center" wrapText="1"/>
    </xf>
    <xf numFmtId="14" fontId="10" fillId="0" borderId="60" xfId="16" applyNumberFormat="1" applyFont="1" applyBorder="1" applyAlignment="1">
      <alignment horizontal="right" vertical="center" wrapText="1"/>
    </xf>
    <xf numFmtId="0" fontId="38" fillId="0" borderId="61" xfId="16" applyFont="1" applyBorder="1" applyAlignment="1">
      <alignment vertical="top" wrapText="1"/>
    </xf>
    <xf numFmtId="0" fontId="10" fillId="0" borderId="62" xfId="16" applyFont="1" applyBorder="1" applyAlignment="1">
      <alignment horizontal="justify" vertical="center" wrapText="1"/>
    </xf>
    <xf numFmtId="0" fontId="10" fillId="0" borderId="63" xfId="16" applyFont="1" applyBorder="1" applyAlignment="1">
      <alignment horizontal="justify" vertical="center" wrapText="1"/>
    </xf>
    <xf numFmtId="0" fontId="10" fillId="0" borderId="64" xfId="16" applyFont="1" applyBorder="1" applyAlignment="1">
      <alignment horizontal="justify" vertical="center" wrapText="1"/>
    </xf>
    <xf numFmtId="0" fontId="38" fillId="0" borderId="65" xfId="16" applyFont="1" applyBorder="1" applyAlignment="1">
      <alignment vertical="top" wrapText="1"/>
    </xf>
    <xf numFmtId="0" fontId="10" fillId="0" borderId="66" xfId="16" applyFont="1" applyBorder="1" applyAlignment="1">
      <alignment horizontal="center" vertical="center" wrapText="1"/>
    </xf>
    <xf numFmtId="0" fontId="10" fillId="0" borderId="67" xfId="16" applyFont="1" applyBorder="1" applyAlignment="1">
      <alignment horizontal="center" vertical="center" wrapText="1"/>
    </xf>
    <xf numFmtId="0" fontId="10" fillId="0" borderId="68" xfId="16" applyFont="1" applyBorder="1" applyAlignment="1">
      <alignment horizontal="center" vertical="center" wrapText="1"/>
    </xf>
    <xf numFmtId="0" fontId="10" fillId="0" borderId="69" xfId="16" applyFont="1" applyBorder="1" applyAlignment="1">
      <alignment horizontal="justify" vertical="center" wrapText="1"/>
    </xf>
    <xf numFmtId="0" fontId="39" fillId="0" borderId="66" xfId="16" applyFont="1" applyBorder="1" applyAlignment="1">
      <alignment horizontal="center" vertical="center" wrapText="1"/>
    </xf>
    <xf numFmtId="0" fontId="39" fillId="0" borderId="67" xfId="16" applyFont="1" applyBorder="1" applyAlignment="1">
      <alignment horizontal="center" vertical="center" wrapText="1"/>
    </xf>
    <xf numFmtId="0" fontId="39" fillId="0" borderId="70" xfId="16" applyFont="1" applyBorder="1" applyAlignment="1">
      <alignment horizontal="center" vertical="center" wrapText="1"/>
    </xf>
    <xf numFmtId="0" fontId="38" fillId="0" borderId="71" xfId="16" applyFont="1" applyBorder="1" applyAlignment="1">
      <alignment vertical="top" wrapText="1"/>
    </xf>
    <xf numFmtId="0" fontId="1" fillId="0" borderId="50" xfId="16" applyBorder="1"/>
    <xf numFmtId="0" fontId="1" fillId="0" borderId="22" xfId="16" applyBorder="1"/>
    <xf numFmtId="0" fontId="1" fillId="0" borderId="22" xfId="16" applyBorder="1" applyAlignment="1">
      <alignment vertical="center" wrapText="1"/>
    </xf>
    <xf numFmtId="0" fontId="1" fillId="0" borderId="50" xfId="16" applyBorder="1" applyAlignment="1">
      <alignment vertical="center" wrapText="1"/>
    </xf>
    <xf numFmtId="0" fontId="40" fillId="17" borderId="20" xfId="16" applyFont="1" applyFill="1" applyBorder="1" applyAlignment="1">
      <alignment vertical="center" wrapText="1"/>
    </xf>
    <xf numFmtId="0" fontId="41" fillId="17" borderId="50" xfId="16" applyFont="1" applyFill="1" applyBorder="1" applyAlignment="1">
      <alignment vertical="center" wrapText="1"/>
    </xf>
    <xf numFmtId="0" fontId="37" fillId="17" borderId="50" xfId="16" applyFont="1" applyFill="1" applyBorder="1" applyAlignment="1">
      <alignment vertical="center" wrapText="1"/>
    </xf>
    <xf numFmtId="0" fontId="42" fillId="17" borderId="20" xfId="16" applyFont="1" applyFill="1" applyBorder="1" applyAlignment="1">
      <alignment vertical="center" wrapText="1"/>
    </xf>
    <xf numFmtId="0" fontId="1" fillId="0" borderId="0" xfId="16" applyBorder="1" applyAlignment="1">
      <alignment vertical="center" wrapText="1"/>
    </xf>
    <xf numFmtId="0" fontId="43" fillId="17" borderId="20" xfId="16" applyFont="1" applyFill="1" applyBorder="1" applyAlignment="1">
      <alignment horizontal="center" vertical="center" wrapText="1"/>
    </xf>
    <xf numFmtId="0" fontId="43" fillId="17" borderId="20" xfId="16" applyFont="1" applyFill="1" applyBorder="1" applyAlignment="1">
      <alignment horizontal="left" vertical="center" wrapText="1" indent="2"/>
    </xf>
    <xf numFmtId="0" fontId="43" fillId="17" borderId="50" xfId="16" applyFont="1" applyFill="1" applyBorder="1" applyAlignment="1">
      <alignment horizontal="center" vertical="center" wrapText="1"/>
    </xf>
    <xf numFmtId="0" fontId="38" fillId="17" borderId="50" xfId="16" applyFont="1" applyFill="1" applyBorder="1" applyAlignment="1">
      <alignment horizontal="left" vertical="center" wrapText="1" indent="1"/>
    </xf>
    <xf numFmtId="0" fontId="42" fillId="17" borderId="20" xfId="16" applyFont="1" applyFill="1" applyBorder="1" applyAlignment="1">
      <alignment horizontal="justify" vertical="center" wrapText="1"/>
    </xf>
    <xf numFmtId="0" fontId="38" fillId="17" borderId="50" xfId="16" applyFont="1" applyFill="1" applyBorder="1" applyAlignment="1">
      <alignment horizontal="center" vertical="center" wrapText="1"/>
    </xf>
    <xf numFmtId="0" fontId="44" fillId="17" borderId="50" xfId="16" applyFont="1" applyFill="1" applyBorder="1" applyAlignment="1">
      <alignment vertical="center" wrapText="1"/>
    </xf>
    <xf numFmtId="0" fontId="42" fillId="17" borderId="50" xfId="16" applyFont="1" applyFill="1" applyBorder="1" applyAlignment="1">
      <alignment horizontal="center" vertical="center" wrapText="1"/>
    </xf>
    <xf numFmtId="0" fontId="45" fillId="17" borderId="50" xfId="16" applyFont="1" applyFill="1" applyBorder="1" applyAlignment="1">
      <alignment vertical="center" wrapText="1"/>
    </xf>
    <xf numFmtId="0" fontId="46" fillId="17" borderId="20" xfId="16" applyFont="1" applyFill="1" applyBorder="1" applyAlignment="1">
      <alignment horizontal="left" vertical="center" wrapText="1" indent="4"/>
    </xf>
    <xf numFmtId="0" fontId="47" fillId="17" borderId="50" xfId="16" applyFont="1" applyFill="1" applyBorder="1" applyAlignment="1">
      <alignment vertical="center" wrapText="1"/>
    </xf>
    <xf numFmtId="0" fontId="1" fillId="0" borderId="50" xfId="16" applyBorder="1" applyAlignment="1" applyProtection="1">
      <alignment vertical="center" wrapText="1"/>
      <protection locked="0"/>
    </xf>
    <xf numFmtId="164" fontId="1" fillId="0" borderId="50" xfId="16" applyNumberFormat="1" applyFont="1" applyBorder="1" applyAlignment="1" applyProtection="1">
      <alignment vertical="center" wrapText="1"/>
      <protection locked="0"/>
    </xf>
    <xf numFmtId="164" fontId="48" fillId="0" borderId="50" xfId="16" applyNumberFormat="1" applyFont="1" applyBorder="1" applyAlignment="1" applyProtection="1">
      <alignment horizontal="center" vertical="center"/>
      <protection locked="0"/>
    </xf>
    <xf numFmtId="0" fontId="34" fillId="17" borderId="20" xfId="16" applyFont="1" applyFill="1" applyBorder="1" applyAlignment="1">
      <alignment vertical="center" wrapText="1"/>
    </xf>
    <xf numFmtId="0" fontId="49" fillId="17" borderId="50" xfId="16" applyFont="1" applyFill="1" applyBorder="1" applyAlignment="1">
      <alignment vertical="center" wrapText="1"/>
    </xf>
    <xf numFmtId="0" fontId="38" fillId="17" borderId="50" xfId="16" applyFont="1" applyFill="1" applyBorder="1" applyAlignment="1">
      <alignment vertical="center" wrapText="1"/>
    </xf>
    <xf numFmtId="0" fontId="34" fillId="17" borderId="72" xfId="16" applyFont="1" applyFill="1" applyBorder="1" applyAlignment="1">
      <alignment vertical="center" wrapText="1"/>
    </xf>
    <xf numFmtId="0" fontId="49" fillId="17" borderId="52" xfId="16" applyFont="1" applyFill="1" applyBorder="1" applyAlignment="1">
      <alignment vertical="center" wrapText="1"/>
    </xf>
    <xf numFmtId="0" fontId="37" fillId="17" borderId="52" xfId="16" applyFont="1" applyFill="1" applyBorder="1" applyAlignment="1">
      <alignment vertical="center" wrapText="1"/>
    </xf>
    <xf numFmtId="0" fontId="38" fillId="17" borderId="52" xfId="16" applyFont="1" applyFill="1" applyBorder="1" applyAlignment="1">
      <alignment vertical="center" wrapText="1"/>
    </xf>
    <xf numFmtId="0" fontId="1" fillId="19" borderId="50" xfId="16" applyFill="1" applyBorder="1" applyAlignment="1" applyProtection="1">
      <alignment vertical="center"/>
      <protection locked="0"/>
    </xf>
    <xf numFmtId="0" fontId="34" fillId="17" borderId="55" xfId="16" applyFont="1" applyFill="1" applyBorder="1" applyAlignment="1">
      <alignment vertical="center" wrapText="1"/>
    </xf>
    <xf numFmtId="0" fontId="49" fillId="17" borderId="53" xfId="16" applyFont="1" applyFill="1" applyBorder="1" applyAlignment="1">
      <alignment vertical="center" wrapText="1"/>
    </xf>
    <xf numFmtId="0" fontId="37" fillId="17" borderId="53" xfId="16" applyFont="1" applyFill="1" applyBorder="1" applyAlignment="1">
      <alignment vertical="center" wrapText="1"/>
    </xf>
    <xf numFmtId="0" fontId="38" fillId="17" borderId="53" xfId="16" applyFont="1" applyFill="1" applyBorder="1" applyAlignment="1">
      <alignment vertical="center" wrapText="1"/>
    </xf>
    <xf numFmtId="0" fontId="24" fillId="20" borderId="54" xfId="16" applyFont="1" applyFill="1" applyBorder="1" applyAlignment="1" applyProtection="1">
      <alignment horizontal="center" vertical="center" wrapText="1"/>
      <protection locked="0"/>
    </xf>
    <xf numFmtId="0" fontId="24" fillId="20" borderId="54" xfId="16" applyFont="1" applyFill="1" applyBorder="1" applyAlignment="1" applyProtection="1">
      <alignment horizontal="center" vertical="center"/>
      <protection locked="0"/>
    </xf>
    <xf numFmtId="0" fontId="36" fillId="18" borderId="54" xfId="16" applyFont="1" applyFill="1" applyBorder="1" applyAlignment="1">
      <alignment vertical="center" wrapText="1"/>
    </xf>
    <xf numFmtId="0" fontId="36" fillId="18" borderId="54" xfId="16" applyFont="1" applyFill="1" applyBorder="1" applyAlignment="1">
      <alignment horizontal="center" vertical="center" wrapText="1"/>
    </xf>
    <xf numFmtId="0" fontId="36" fillId="18" borderId="54" xfId="16" applyFont="1" applyFill="1" applyBorder="1" applyAlignment="1">
      <alignment horizontal="center" vertical="center"/>
    </xf>
    <xf numFmtId="0" fontId="24" fillId="20" borderId="58" xfId="16" applyFont="1" applyFill="1" applyBorder="1" applyAlignment="1" applyProtection="1">
      <alignment horizontal="center" vertical="center" wrapText="1"/>
      <protection locked="0"/>
    </xf>
    <xf numFmtId="0" fontId="24" fillId="20" borderId="58" xfId="16" applyFont="1" applyFill="1" applyBorder="1" applyAlignment="1" applyProtection="1">
      <alignment horizontal="center" vertical="center"/>
      <protection locked="0"/>
    </xf>
    <xf numFmtId="0" fontId="36" fillId="18" borderId="58" xfId="16" applyFont="1" applyFill="1" applyBorder="1" applyAlignment="1">
      <alignment vertical="center" wrapText="1"/>
    </xf>
    <xf numFmtId="0" fontId="36" fillId="18" borderId="58" xfId="16" applyFont="1" applyFill="1" applyBorder="1" applyAlignment="1">
      <alignment horizontal="center" vertical="center" wrapText="1"/>
    </xf>
    <xf numFmtId="0" fontId="36" fillId="18" borderId="58" xfId="16" applyFont="1" applyFill="1" applyBorder="1" applyAlignment="1">
      <alignment horizontal="center" vertical="center"/>
    </xf>
    <xf numFmtId="0" fontId="24" fillId="20" borderId="57" xfId="16" applyFont="1" applyFill="1" applyBorder="1" applyAlignment="1" applyProtection="1">
      <alignment horizontal="center" vertical="center" wrapText="1"/>
      <protection locked="0"/>
    </xf>
    <xf numFmtId="0" fontId="24" fillId="20" borderId="57" xfId="16" applyFont="1" applyFill="1" applyBorder="1" applyAlignment="1" applyProtection="1">
      <alignment horizontal="center" vertical="center"/>
      <protection locked="0"/>
    </xf>
    <xf numFmtId="0" fontId="36" fillId="18" borderId="20" xfId="16" applyFont="1" applyFill="1" applyBorder="1" applyAlignment="1">
      <alignment horizontal="center" vertical="center" wrapText="1"/>
    </xf>
    <xf numFmtId="0" fontId="36" fillId="18" borderId="57" xfId="16" applyFont="1" applyFill="1" applyBorder="1" applyAlignment="1">
      <alignment horizontal="center" vertical="center"/>
    </xf>
    <xf numFmtId="0" fontId="24" fillId="20" borderId="22" xfId="16" applyFont="1" applyFill="1" applyBorder="1" applyAlignment="1">
      <alignment horizontal="center"/>
    </xf>
    <xf numFmtId="0" fontId="24" fillId="20" borderId="21" xfId="16" applyFont="1" applyFill="1" applyBorder="1" applyAlignment="1">
      <alignment horizontal="center"/>
    </xf>
    <xf numFmtId="0" fontId="24" fillId="20" borderId="20" xfId="16" applyFont="1" applyFill="1" applyBorder="1" applyAlignment="1">
      <alignment horizontal="center"/>
    </xf>
    <xf numFmtId="0" fontId="24" fillId="18" borderId="41" xfId="16" applyFont="1" applyFill="1" applyBorder="1" applyAlignment="1">
      <alignment horizontal="center" vertical="center"/>
    </xf>
    <xf numFmtId="0" fontId="24" fillId="18" borderId="73" xfId="16" applyFont="1" applyFill="1" applyBorder="1" applyAlignment="1">
      <alignment horizontal="center" vertical="center"/>
    </xf>
    <xf numFmtId="0" fontId="1" fillId="0" borderId="1" xfId="16" applyBorder="1" applyAlignment="1">
      <alignment horizontal="center"/>
    </xf>
    <xf numFmtId="0" fontId="1" fillId="0" borderId="42" xfId="16" applyBorder="1"/>
    <xf numFmtId="0" fontId="1" fillId="0" borderId="1" xfId="16" applyBorder="1"/>
    <xf numFmtId="0" fontId="1" fillId="0" borderId="15" xfId="16" applyBorder="1" applyAlignment="1">
      <alignment horizontal="center"/>
    </xf>
    <xf numFmtId="0" fontId="1" fillId="0" borderId="45" xfId="16" applyBorder="1"/>
    <xf numFmtId="0" fontId="1" fillId="0" borderId="15" xfId="16" applyBorder="1"/>
    <xf numFmtId="0" fontId="1" fillId="0" borderId="74" xfId="16" applyBorder="1" applyAlignment="1">
      <alignment horizontal="center"/>
    </xf>
    <xf numFmtId="0" fontId="1" fillId="0" borderId="75" xfId="16" applyBorder="1" applyAlignment="1">
      <alignment horizontal="center"/>
    </xf>
    <xf numFmtId="0" fontId="1" fillId="0" borderId="50" xfId="16" applyBorder="1" applyAlignment="1">
      <alignment horizontal="center" vertical="center"/>
    </xf>
    <xf numFmtId="0" fontId="1" fillId="0" borderId="20" xfId="16" applyBorder="1"/>
    <xf numFmtId="0" fontId="1" fillId="0" borderId="0" xfId="16" applyBorder="1" applyAlignment="1">
      <alignment horizontal="center"/>
    </xf>
    <xf numFmtId="0" fontId="1" fillId="0" borderId="67" xfId="16" applyBorder="1" applyAlignment="1">
      <alignment horizontal="center" vertical="center"/>
    </xf>
    <xf numFmtId="0" fontId="1" fillId="0" borderId="68" xfId="16" applyBorder="1" applyAlignment="1">
      <alignment horizontal="center" vertical="center"/>
    </xf>
    <xf numFmtId="0" fontId="1" fillId="0" borderId="50" xfId="16" applyBorder="1" applyAlignment="1">
      <alignment horizontal="center" wrapText="1"/>
    </xf>
    <xf numFmtId="0" fontId="10" fillId="0" borderId="59" xfId="16" applyFont="1" applyBorder="1" applyAlignment="1">
      <alignment horizontal="left" vertical="center" wrapText="1"/>
    </xf>
    <xf numFmtId="0" fontId="10" fillId="0" borderId="61" xfId="16" applyFont="1" applyBorder="1" applyAlignment="1">
      <alignment horizontal="left" vertical="center" wrapText="1"/>
    </xf>
    <xf numFmtId="0" fontId="50" fillId="0" borderId="22" xfId="16" applyFont="1" applyBorder="1" applyAlignment="1">
      <alignment wrapText="1"/>
    </xf>
    <xf numFmtId="0" fontId="50" fillId="0" borderId="76" xfId="16" applyFont="1" applyBorder="1" applyAlignment="1">
      <alignment wrapText="1"/>
    </xf>
    <xf numFmtId="0" fontId="10" fillId="0" borderId="76" xfId="16" applyFont="1" applyBorder="1" applyAlignment="1">
      <alignment horizontal="left" vertical="center" wrapText="1"/>
    </xf>
    <xf numFmtId="0" fontId="10" fillId="0" borderId="77" xfId="16" applyFont="1" applyBorder="1" applyAlignment="1">
      <alignment horizontal="center" vertical="center" wrapText="1"/>
    </xf>
    <xf numFmtId="0" fontId="1" fillId="0" borderId="0" xfId="16" applyBorder="1" applyAlignment="1">
      <alignment horizontal="center"/>
    </xf>
    <xf numFmtId="0" fontId="1" fillId="0" borderId="78" xfId="16" applyBorder="1" applyAlignment="1">
      <alignment horizontal="center"/>
    </xf>
    <xf numFmtId="0" fontId="1" fillId="0" borderId="50" xfId="16" applyBorder="1" applyAlignment="1">
      <alignment horizontal="center"/>
    </xf>
    <xf numFmtId="0" fontId="1" fillId="0" borderId="22" xfId="16" applyBorder="1" applyAlignment="1">
      <alignment horizontal="center"/>
    </xf>
    <xf numFmtId="0" fontId="1" fillId="0" borderId="20" xfId="16" applyBorder="1" applyAlignment="1">
      <alignment horizontal="center"/>
    </xf>
    <xf numFmtId="0" fontId="1" fillId="0" borderId="79" xfId="16" applyBorder="1" applyAlignment="1">
      <alignment horizontal="center" vertical="center"/>
    </xf>
    <xf numFmtId="0" fontId="1" fillId="0" borderId="0" xfId="16" applyAlignment="1">
      <alignment horizontal="center"/>
    </xf>
    <xf numFmtId="0" fontId="1" fillId="4" borderId="0" xfId="16" applyFill="1" applyBorder="1"/>
    <xf numFmtId="0" fontId="1" fillId="4" borderId="1" xfId="16" applyFill="1" applyBorder="1"/>
    <xf numFmtId="0" fontId="1" fillId="21" borderId="1" xfId="16" applyFill="1" applyBorder="1"/>
    <xf numFmtId="0" fontId="1" fillId="22" borderId="1" xfId="16" applyFill="1" applyBorder="1"/>
    <xf numFmtId="0" fontId="27" fillId="23" borderId="1" xfId="16" applyFont="1" applyFill="1" applyBorder="1" applyAlignment="1">
      <alignment horizontal="center" vertical="center" wrapText="1"/>
    </xf>
    <xf numFmtId="0" fontId="27" fillId="23" borderId="25" xfId="16" applyFont="1" applyFill="1" applyBorder="1" applyAlignment="1">
      <alignment horizontal="center"/>
    </xf>
    <xf numFmtId="0" fontId="27" fillId="23" borderId="13" xfId="16" applyFont="1" applyFill="1" applyBorder="1" applyAlignment="1">
      <alignment horizontal="center"/>
    </xf>
    <xf numFmtId="0" fontId="27" fillId="23" borderId="42" xfId="16" applyFont="1" applyFill="1" applyBorder="1" applyAlignment="1">
      <alignment horizontal="center"/>
    </xf>
    <xf numFmtId="0" fontId="51" fillId="0" borderId="0" xfId="16" applyFont="1"/>
    <xf numFmtId="0" fontId="52" fillId="4" borderId="1" xfId="16" applyFont="1" applyFill="1" applyBorder="1" applyAlignment="1">
      <alignment horizontal="left" vertical="top" wrapText="1"/>
    </xf>
    <xf numFmtId="0" fontId="1" fillId="4" borderId="1" xfId="16" applyFill="1" applyBorder="1" applyAlignment="1">
      <alignment horizontal="left" vertical="top" wrapText="1"/>
    </xf>
    <xf numFmtId="0" fontId="53" fillId="24" borderId="25" xfId="16" applyFont="1" applyFill="1" applyBorder="1" applyAlignment="1">
      <alignment vertical="top" wrapText="1"/>
    </xf>
    <xf numFmtId="0" fontId="26" fillId="24" borderId="42" xfId="16" applyFont="1" applyFill="1" applyBorder="1" applyAlignment="1">
      <alignment vertical="top" wrapText="1"/>
    </xf>
    <xf numFmtId="0" fontId="52" fillId="4" borderId="19" xfId="16" applyFont="1" applyFill="1" applyBorder="1" applyAlignment="1">
      <alignment horizontal="left" vertical="top" wrapText="1"/>
    </xf>
    <xf numFmtId="0" fontId="52" fillId="4" borderId="31" xfId="16" applyFont="1" applyFill="1" applyBorder="1" applyAlignment="1">
      <alignment horizontal="left" vertical="top" wrapText="1"/>
    </xf>
    <xf numFmtId="0" fontId="52" fillId="4" borderId="1" xfId="16" applyFont="1" applyFill="1" applyBorder="1" applyAlignment="1">
      <alignment horizontal="left" vertical="center" wrapText="1"/>
    </xf>
    <xf numFmtId="0" fontId="26" fillId="24" borderId="25" xfId="16" applyFont="1" applyFill="1" applyBorder="1" applyAlignment="1">
      <alignment horizontal="left" vertical="top" wrapText="1"/>
    </xf>
    <xf numFmtId="0" fontId="26" fillId="24" borderId="42" xfId="16" applyFont="1" applyFill="1" applyBorder="1" applyAlignment="1">
      <alignment horizontal="left" vertical="top" wrapText="1"/>
    </xf>
    <xf numFmtId="0" fontId="51" fillId="23" borderId="1" xfId="16" applyFont="1" applyFill="1" applyBorder="1"/>
    <xf numFmtId="0" fontId="27" fillId="23" borderId="1" xfId="16" applyFont="1" applyFill="1" applyBorder="1"/>
    <xf numFmtId="0" fontId="1" fillId="25" borderId="0" xfId="16" applyFill="1" applyAlignment="1">
      <alignment horizontal="center"/>
    </xf>
    <xf numFmtId="0" fontId="1" fillId="0" borderId="22" xfId="16" applyFill="1" applyBorder="1" applyAlignment="1">
      <alignment horizontal="center"/>
    </xf>
    <xf numFmtId="0" fontId="1" fillId="0" borderId="20" xfId="16" applyFill="1" applyBorder="1" applyAlignment="1">
      <alignment horizontal="center"/>
    </xf>
    <xf numFmtId="0" fontId="1" fillId="26" borderId="80" xfId="16" applyFill="1" applyBorder="1" applyAlignment="1">
      <alignment horizontal="center"/>
    </xf>
    <xf numFmtId="0" fontId="1" fillId="27" borderId="0" xfId="16" applyFill="1" applyAlignment="1">
      <alignment horizontal="center"/>
    </xf>
    <xf numFmtId="0" fontId="1" fillId="0" borderId="0" xfId="16" applyAlignment="1">
      <alignment horizontal="center" vertical="center"/>
    </xf>
    <xf numFmtId="0" fontId="1" fillId="28" borderId="0" xfId="16" applyFill="1" applyAlignment="1">
      <alignment horizontal="center" vertical="center" textRotation="255"/>
    </xf>
    <xf numFmtId="0" fontId="1" fillId="29" borderId="0" xfId="16" applyFill="1" applyAlignment="1">
      <alignment horizontal="center"/>
    </xf>
    <xf numFmtId="0" fontId="1" fillId="0" borderId="48" xfId="16" applyBorder="1" applyAlignment="1">
      <alignment horizontal="center"/>
    </xf>
    <xf numFmtId="0" fontId="1" fillId="12" borderId="48" xfId="16" applyFill="1" applyBorder="1" applyAlignment="1">
      <alignment horizontal="center"/>
    </xf>
    <xf numFmtId="0" fontId="1" fillId="0" borderId="0" xfId="16" applyAlignment="1">
      <alignment horizontal="center" vertical="center"/>
    </xf>
    <xf numFmtId="0" fontId="1" fillId="28" borderId="0" xfId="16" applyFill="1" applyAlignment="1">
      <alignment horizontal="center" vertical="center" textRotation="255"/>
    </xf>
    <xf numFmtId="0" fontId="1" fillId="12" borderId="0" xfId="16" applyFill="1" applyBorder="1" applyAlignment="1">
      <alignment horizontal="center"/>
    </xf>
    <xf numFmtId="0" fontId="1" fillId="29" borderId="49" xfId="16" applyFill="1" applyBorder="1" applyAlignment="1">
      <alignment horizontal="center"/>
    </xf>
    <xf numFmtId="0" fontId="1" fillId="0" borderId="49" xfId="16" applyBorder="1" applyAlignment="1">
      <alignment horizontal="center"/>
    </xf>
    <xf numFmtId="0" fontId="1" fillId="12" borderId="49" xfId="16" applyFill="1" applyBorder="1" applyAlignment="1">
      <alignment horizontal="center"/>
    </xf>
    <xf numFmtId="0" fontId="25" fillId="3" borderId="48" xfId="16" applyFont="1" applyFill="1" applyBorder="1" applyAlignment="1">
      <alignment horizontal="center"/>
    </xf>
    <xf numFmtId="0" fontId="1" fillId="30" borderId="48" xfId="16" applyFill="1" applyBorder="1" applyAlignment="1">
      <alignment horizontal="center"/>
    </xf>
    <xf numFmtId="0" fontId="25" fillId="3" borderId="0" xfId="16" applyFont="1" applyFill="1" applyAlignment="1">
      <alignment horizontal="center"/>
    </xf>
    <xf numFmtId="0" fontId="1" fillId="30" borderId="0" xfId="16" applyFill="1" applyAlignment="1">
      <alignment horizontal="center"/>
    </xf>
    <xf numFmtId="0" fontId="1" fillId="28" borderId="0" xfId="16" applyFill="1" applyAlignment="1">
      <alignment horizontal="center"/>
    </xf>
    <xf numFmtId="0" fontId="1" fillId="31" borderId="80" xfId="16" applyFill="1" applyBorder="1" applyAlignment="1">
      <alignment horizontal="center"/>
    </xf>
    <xf numFmtId="0" fontId="1" fillId="4" borderId="19" xfId="16" applyFill="1" applyBorder="1" applyAlignment="1">
      <alignment horizontal="left" vertical="top" wrapText="1"/>
    </xf>
    <xf numFmtId="0" fontId="1" fillId="4" borderId="31" xfId="16" applyFill="1" applyBorder="1" applyAlignment="1">
      <alignment horizontal="left" vertical="top" wrapText="1"/>
    </xf>
    <xf numFmtId="0" fontId="26" fillId="0" borderId="22" xfId="16" applyFont="1" applyBorder="1"/>
    <xf numFmtId="0" fontId="26" fillId="0" borderId="50" xfId="16" applyFont="1" applyBorder="1"/>
    <xf numFmtId="0" fontId="1" fillId="0" borderId="0" xfId="16" applyAlignment="1">
      <alignment horizontal="left" wrapText="1"/>
    </xf>
    <xf numFmtId="0" fontId="1" fillId="0" borderId="0" xfId="16" applyAlignment="1">
      <alignment vertical="center"/>
    </xf>
    <xf numFmtId="0" fontId="1" fillId="0" borderId="22" xfId="16" applyBorder="1" applyAlignment="1">
      <alignment vertical="center"/>
    </xf>
    <xf numFmtId="0" fontId="1" fillId="0" borderId="50" xfId="16" applyBorder="1" applyAlignment="1">
      <alignment vertical="center"/>
    </xf>
    <xf numFmtId="0" fontId="1" fillId="0" borderId="21" xfId="16" applyBorder="1" applyAlignment="1">
      <alignment vertical="center"/>
    </xf>
    <xf numFmtId="0" fontId="1" fillId="0" borderId="50" xfId="16" applyBorder="1" applyAlignment="1">
      <alignment horizontal="center" vertical="center" wrapText="1"/>
    </xf>
    <xf numFmtId="0" fontId="1" fillId="0" borderId="0" xfId="16" applyBorder="1"/>
    <xf numFmtId="0" fontId="10" fillId="0" borderId="0" xfId="16" applyFont="1" applyBorder="1" applyAlignment="1">
      <alignment horizontal="right" vertical="center" wrapText="1"/>
    </xf>
    <xf numFmtId="14" fontId="10" fillId="0" borderId="0" xfId="16" applyNumberFormat="1" applyFont="1" applyBorder="1" applyAlignment="1">
      <alignment vertical="center" wrapText="1"/>
    </xf>
    <xf numFmtId="0" fontId="38" fillId="0" borderId="0" xfId="16" applyFont="1" applyBorder="1" applyAlignment="1">
      <alignment vertical="top" wrapText="1"/>
    </xf>
    <xf numFmtId="0" fontId="10" fillId="0" borderId="0" xfId="16" applyFont="1" applyBorder="1" applyAlignment="1">
      <alignment horizontal="justify" vertical="center" wrapText="1"/>
    </xf>
    <xf numFmtId="0" fontId="10" fillId="0" borderId="0" xfId="16" applyFont="1" applyBorder="1" applyAlignment="1">
      <alignment vertical="center" wrapText="1"/>
    </xf>
    <xf numFmtId="0" fontId="39" fillId="0" borderId="0" xfId="16" applyFont="1" applyBorder="1" applyAlignment="1">
      <alignment vertical="center" wrapText="1"/>
    </xf>
    <xf numFmtId="0" fontId="48" fillId="32" borderId="1" xfId="16" applyFont="1" applyFill="1" applyBorder="1" applyAlignment="1">
      <alignment wrapText="1"/>
    </xf>
    <xf numFmtId="0" fontId="1" fillId="32" borderId="1" xfId="16" applyFill="1" applyBorder="1" applyAlignment="1">
      <alignment horizontal="center" vertical="center" wrapText="1"/>
    </xf>
    <xf numFmtId="0" fontId="1" fillId="32" borderId="1" xfId="16" applyFill="1" applyBorder="1" applyAlignment="1">
      <alignment horizontal="center" vertical="center"/>
    </xf>
    <xf numFmtId="0" fontId="1" fillId="0" borderId="0" xfId="16" applyAlignment="1">
      <alignment horizontal="center"/>
    </xf>
    <xf numFmtId="0" fontId="1" fillId="0" borderId="1" xfId="16" applyNumberFormat="1" applyBorder="1" applyAlignment="1">
      <alignment vertical="center" wrapText="1"/>
    </xf>
    <xf numFmtId="0" fontId="1" fillId="0" borderId="1" xfId="16" applyNumberFormat="1" applyBorder="1" applyAlignment="1">
      <alignment horizontal="center" vertical="center"/>
    </xf>
    <xf numFmtId="0" fontId="54" fillId="0" borderId="1" xfId="16" applyFont="1" applyFill="1" applyBorder="1" applyAlignment="1">
      <alignment vertical="center"/>
    </xf>
    <xf numFmtId="9" fontId="1" fillId="0" borderId="1" xfId="16" applyNumberFormat="1" applyBorder="1" applyAlignment="1">
      <alignment vertical="center" wrapText="1"/>
    </xf>
    <xf numFmtId="9" fontId="27" fillId="33" borderId="81" xfId="17" applyFont="1" applyFill="1" applyBorder="1" applyAlignment="1">
      <alignment horizontal="center" vertical="center"/>
    </xf>
    <xf numFmtId="0" fontId="27" fillId="33" borderId="82" xfId="16" applyNumberFormat="1" applyFont="1" applyFill="1" applyBorder="1" applyAlignment="1">
      <alignment horizontal="center" vertical="center"/>
    </xf>
    <xf numFmtId="0" fontId="55" fillId="33" borderId="83" xfId="16" applyFont="1" applyFill="1" applyBorder="1" applyAlignment="1">
      <alignment vertical="center"/>
    </xf>
    <xf numFmtId="0" fontId="1" fillId="0" borderId="42" xfId="16" applyNumberFormat="1" applyBorder="1" applyAlignment="1">
      <alignment horizontal="center" vertical="center"/>
    </xf>
    <xf numFmtId="9" fontId="27" fillId="33" borderId="1" xfId="17" applyFont="1" applyFill="1" applyBorder="1" applyAlignment="1">
      <alignment horizontal="center" vertical="center"/>
    </xf>
    <xf numFmtId="0" fontId="27" fillId="33" borderId="84" xfId="16" applyNumberFormat="1" applyFont="1" applyFill="1" applyBorder="1" applyAlignment="1">
      <alignment horizontal="center" vertical="center"/>
    </xf>
    <xf numFmtId="0" fontId="54" fillId="0" borderId="1" xfId="16" applyFont="1" applyFill="1" applyBorder="1" applyAlignment="1">
      <alignment vertical="center" wrapText="1"/>
    </xf>
    <xf numFmtId="0" fontId="1" fillId="27" borderId="0" xfId="16" applyFill="1"/>
    <xf numFmtId="0" fontId="54" fillId="0" borderId="1" xfId="16" applyFont="1" applyFill="1" applyBorder="1" applyAlignment="1"/>
    <xf numFmtId="9" fontId="27" fillId="33" borderId="82" xfId="17" applyFont="1" applyFill="1" applyBorder="1" applyAlignment="1">
      <alignment horizontal="center" vertical="center"/>
    </xf>
    <xf numFmtId="9" fontId="27" fillId="34" borderId="83" xfId="17" applyFont="1" applyFill="1" applyBorder="1" applyAlignment="1">
      <alignment horizontal="center" vertical="center"/>
    </xf>
    <xf numFmtId="0" fontId="27" fillId="34" borderId="83" xfId="16" applyNumberFormat="1" applyFont="1" applyFill="1" applyBorder="1" applyAlignment="1">
      <alignment horizontal="center" vertical="center"/>
    </xf>
    <xf numFmtId="0" fontId="24" fillId="34" borderId="83" xfId="16" applyFont="1" applyFill="1" applyBorder="1"/>
    <xf numFmtId="0" fontId="56" fillId="33" borderId="83" xfId="16" applyFont="1" applyFill="1" applyBorder="1" applyAlignment="1">
      <alignment horizontal="center"/>
    </xf>
    <xf numFmtId="0" fontId="27" fillId="33" borderId="83" xfId="16" applyFont="1" applyFill="1" applyBorder="1" applyAlignment="1">
      <alignment horizontal="center" vertical="center"/>
    </xf>
    <xf numFmtId="0" fontId="27" fillId="33" borderId="83" xfId="16" applyFont="1" applyFill="1" applyBorder="1" applyAlignment="1">
      <alignment horizontal="center" vertical="center"/>
    </xf>
    <xf numFmtId="0" fontId="57" fillId="33" borderId="83" xfId="16" applyFont="1" applyFill="1" applyBorder="1" applyAlignment="1">
      <alignment horizontal="center" vertical="center"/>
    </xf>
    <xf numFmtId="0" fontId="1" fillId="0" borderId="0" xfId="16" applyFill="1"/>
    <xf numFmtId="0" fontId="10" fillId="0" borderId="85" xfId="16" applyFont="1" applyBorder="1" applyAlignment="1">
      <alignment horizontal="center" vertical="center" wrapText="1"/>
    </xf>
    <xf numFmtId="0" fontId="10" fillId="0" borderId="73" xfId="16" applyFont="1" applyBorder="1" applyAlignment="1">
      <alignment horizontal="center" vertical="center" wrapText="1"/>
    </xf>
    <xf numFmtId="14" fontId="10" fillId="0" borderId="73" xfId="16" applyNumberFormat="1" applyFont="1" applyBorder="1" applyAlignment="1">
      <alignment vertical="center" wrapText="1"/>
    </xf>
    <xf numFmtId="0" fontId="38" fillId="0" borderId="60" xfId="16" applyFont="1" applyBorder="1" applyAlignment="1">
      <alignment vertical="top" wrapText="1"/>
    </xf>
    <xf numFmtId="0" fontId="10" fillId="0" borderId="86" xfId="16" applyFont="1" applyBorder="1" applyAlignment="1">
      <alignment horizontal="left" vertical="center" wrapText="1"/>
    </xf>
    <xf numFmtId="0" fontId="10" fillId="0" borderId="87" xfId="16" applyFont="1" applyBorder="1" applyAlignment="1">
      <alignment horizontal="left" vertical="center" wrapText="1"/>
    </xf>
    <xf numFmtId="0" fontId="10" fillId="0" borderId="87" xfId="16" applyFont="1" applyBorder="1" applyAlignment="1">
      <alignment vertical="center" wrapText="1"/>
    </xf>
    <xf numFmtId="0" fontId="38" fillId="0" borderId="88" xfId="16" applyFont="1" applyBorder="1" applyAlignment="1">
      <alignment vertical="top" wrapText="1"/>
    </xf>
    <xf numFmtId="0" fontId="10" fillId="0" borderId="80" xfId="16" applyFont="1" applyBorder="1" applyAlignment="1">
      <alignment horizontal="center" vertical="center" wrapText="1"/>
    </xf>
    <xf numFmtId="0" fontId="10" fillId="0" borderId="89" xfId="16" applyFont="1" applyBorder="1" applyAlignment="1">
      <alignment horizontal="center" vertical="center" wrapText="1"/>
    </xf>
    <xf numFmtId="0" fontId="10" fillId="0" borderId="90" xfId="16" applyFont="1" applyBorder="1" applyAlignment="1">
      <alignment horizontal="justify" vertical="center" wrapText="1"/>
    </xf>
    <xf numFmtId="0" fontId="1" fillId="0" borderId="91" xfId="16" applyNumberFormat="1" applyBorder="1" applyAlignment="1">
      <alignment vertical="center"/>
    </xf>
    <xf numFmtId="0" fontId="1" fillId="0" borderId="91" xfId="16" applyNumberFormat="1" applyBorder="1" applyAlignment="1">
      <alignment horizontal="center" vertical="center"/>
    </xf>
    <xf numFmtId="0" fontId="59" fillId="0" borderId="91" xfId="16" applyFont="1" applyFill="1" applyBorder="1" applyAlignment="1">
      <alignment vertical="center" wrapText="1"/>
    </xf>
    <xf numFmtId="0" fontId="59" fillId="0" borderId="91" xfId="16" applyFont="1" applyFill="1" applyBorder="1" applyAlignment="1">
      <alignment vertical="center"/>
    </xf>
    <xf numFmtId="9" fontId="1" fillId="0" borderId="91" xfId="16" applyNumberFormat="1" applyBorder="1" applyAlignment="1">
      <alignment vertical="center"/>
    </xf>
    <xf numFmtId="9" fontId="27" fillId="33" borderId="91" xfId="17" applyFont="1" applyFill="1" applyBorder="1" applyAlignment="1">
      <alignment horizontal="center" vertical="center"/>
    </xf>
    <xf numFmtId="0" fontId="27" fillId="33" borderId="91" xfId="16" applyNumberFormat="1" applyFont="1" applyFill="1" applyBorder="1" applyAlignment="1">
      <alignment horizontal="center" vertical="center"/>
    </xf>
    <xf numFmtId="0" fontId="55" fillId="33" borderId="91" xfId="16" applyFont="1" applyFill="1" applyBorder="1" applyAlignment="1">
      <alignment vertical="center"/>
    </xf>
    <xf numFmtId="9" fontId="1" fillId="0" borderId="91" xfId="16" applyNumberFormat="1" applyBorder="1" applyAlignment="1">
      <alignment horizontal="center" vertical="center"/>
    </xf>
    <xf numFmtId="0" fontId="1" fillId="0" borderId="91" xfId="16" applyNumberFormat="1" applyBorder="1" applyAlignment="1">
      <alignment vertical="center" wrapText="1"/>
    </xf>
    <xf numFmtId="0" fontId="55" fillId="33" borderId="82" xfId="16" applyFont="1" applyFill="1" applyBorder="1" applyAlignment="1">
      <alignment vertical="center"/>
    </xf>
    <xf numFmtId="9" fontId="1" fillId="0" borderId="92" xfId="16" applyNumberFormat="1" applyBorder="1" applyAlignment="1">
      <alignment vertical="center" wrapText="1"/>
    </xf>
    <xf numFmtId="0" fontId="1" fillId="0" borderId="92" xfId="16" applyNumberFormat="1" applyBorder="1" applyAlignment="1">
      <alignment horizontal="center" vertical="center"/>
    </xf>
    <xf numFmtId="0" fontId="59" fillId="0" borderId="92" xfId="16" applyFont="1" applyFill="1" applyBorder="1" applyAlignment="1">
      <alignment vertical="center"/>
    </xf>
    <xf numFmtId="0" fontId="10" fillId="0" borderId="85" xfId="16" applyFont="1" applyBorder="1" applyAlignment="1">
      <alignment horizontal="right" vertical="center" wrapText="1"/>
    </xf>
    <xf numFmtId="0" fontId="10" fillId="0" borderId="86" xfId="16" applyFont="1" applyBorder="1" applyAlignment="1">
      <alignment horizontal="justify" vertical="center" wrapText="1"/>
    </xf>
    <xf numFmtId="0" fontId="10" fillId="0" borderId="87" xfId="16" applyFont="1" applyBorder="1" applyAlignment="1">
      <alignment horizontal="justify" vertical="center" wrapText="1"/>
    </xf>
    <xf numFmtId="0" fontId="10" fillId="0" borderId="50" xfId="16" applyFont="1" applyBorder="1" applyAlignment="1">
      <alignment horizontal="left" vertical="center" wrapText="1"/>
    </xf>
    <xf numFmtId="0" fontId="10" fillId="0" borderId="78" xfId="16" applyFont="1" applyBorder="1" applyAlignment="1">
      <alignment horizontal="left" vertical="center" wrapText="1"/>
    </xf>
    <xf numFmtId="0" fontId="50" fillId="0" borderId="22" xfId="16" applyFont="1" applyFill="1" applyBorder="1" applyAlignment="1">
      <alignment wrapText="1"/>
    </xf>
    <xf numFmtId="0" fontId="50" fillId="0" borderId="76" xfId="16" applyFont="1" applyFill="1" applyBorder="1" applyAlignment="1">
      <alignment wrapText="1"/>
    </xf>
    <xf numFmtId="0" fontId="50" fillId="0" borderId="77" xfId="16" applyFont="1" applyFill="1" applyBorder="1" applyAlignment="1">
      <alignment wrapText="1"/>
    </xf>
    <xf numFmtId="0" fontId="50" fillId="0" borderId="0" xfId="16" applyFont="1" applyBorder="1" applyAlignment="1">
      <alignment wrapText="1"/>
    </xf>
    <xf numFmtId="0" fontId="50" fillId="0" borderId="59" xfId="16" applyFont="1" applyBorder="1" applyAlignment="1">
      <alignment wrapText="1"/>
    </xf>
    <xf numFmtId="0" fontId="10" fillId="0" borderId="61" xfId="16" applyFont="1" applyBorder="1" applyAlignment="1">
      <alignment horizontal="center" vertical="center" wrapText="1"/>
    </xf>
    <xf numFmtId="0" fontId="1" fillId="0" borderId="85" xfId="16" applyBorder="1" applyAlignment="1">
      <alignment horizontal="center"/>
    </xf>
    <xf numFmtId="0" fontId="1" fillId="0" borderId="41" xfId="16" applyBorder="1" applyAlignment="1">
      <alignment horizontal="center"/>
    </xf>
    <xf numFmtId="0" fontId="1" fillId="0" borderId="73" xfId="16" applyBorder="1" applyAlignment="1">
      <alignment horizontal="center"/>
    </xf>
    <xf numFmtId="0" fontId="1" fillId="0" borderId="54" xfId="16" applyBorder="1" applyAlignment="1">
      <alignment wrapText="1"/>
    </xf>
    <xf numFmtId="0" fontId="1" fillId="0" borderId="21" xfId="16" applyBorder="1" applyAlignment="1">
      <alignment horizontal="center"/>
    </xf>
    <xf numFmtId="0" fontId="1" fillId="0" borderId="22" xfId="16" applyBorder="1" applyAlignment="1">
      <alignment horizontal="center" vertical="center"/>
    </xf>
    <xf numFmtId="0" fontId="1" fillId="0" borderId="21" xfId="16" applyBorder="1" applyAlignment="1">
      <alignment horizontal="center" vertical="center"/>
    </xf>
    <xf numFmtId="0" fontId="1" fillId="0" borderId="20" xfId="16" applyBorder="1" applyAlignment="1">
      <alignment horizontal="center" vertical="center"/>
    </xf>
    <xf numFmtId="0" fontId="11" fillId="0" borderId="0" xfId="16" applyFont="1" applyBorder="1" applyAlignment="1">
      <alignment horizontal="right" vertical="center" wrapText="1"/>
    </xf>
    <xf numFmtId="0" fontId="11" fillId="0" borderId="0" xfId="16" applyFont="1" applyBorder="1" applyAlignment="1">
      <alignment horizontal="center" vertical="center" wrapText="1"/>
    </xf>
    <xf numFmtId="14" fontId="11" fillId="0" borderId="0" xfId="16" applyNumberFormat="1" applyFont="1" applyBorder="1" applyAlignment="1">
      <alignment horizontal="center" vertical="center" wrapText="1"/>
    </xf>
    <xf numFmtId="0" fontId="61" fillId="0" borderId="0" xfId="16" applyFont="1" applyBorder="1" applyAlignment="1">
      <alignment wrapText="1"/>
    </xf>
    <xf numFmtId="0" fontId="11" fillId="0" borderId="0" xfId="16" applyFont="1" applyBorder="1" applyAlignment="1">
      <alignment vertical="center" wrapText="1"/>
    </xf>
    <xf numFmtId="0" fontId="11" fillId="0" borderId="0" xfId="16" applyFont="1" applyBorder="1" applyAlignment="1">
      <alignment horizontal="left" vertical="center" wrapText="1"/>
    </xf>
    <xf numFmtId="0" fontId="62" fillId="0" borderId="0" xfId="16" applyFont="1" applyBorder="1" applyAlignment="1">
      <alignment horizontal="center" vertical="center" wrapText="1"/>
    </xf>
    <xf numFmtId="0" fontId="63" fillId="0" borderId="0" xfId="16" applyFont="1" applyBorder="1" applyAlignment="1">
      <alignment vertical="center"/>
    </xf>
    <xf numFmtId="0" fontId="63" fillId="0" borderId="0" xfId="16" applyFont="1" applyAlignment="1">
      <alignment vertical="center"/>
    </xf>
    <xf numFmtId="0" fontId="64" fillId="0" borderId="59" xfId="16" applyFont="1" applyBorder="1" applyAlignment="1">
      <alignment horizontal="center" vertical="center" wrapText="1"/>
    </xf>
    <xf numFmtId="0" fontId="64" fillId="0" borderId="61" xfId="16" applyFont="1" applyBorder="1" applyAlignment="1">
      <alignment horizontal="center" vertical="center" wrapText="1"/>
    </xf>
    <xf numFmtId="0" fontId="65" fillId="35" borderId="66" xfId="16" applyFont="1" applyFill="1" applyBorder="1" applyAlignment="1">
      <alignment horizontal="center" vertical="center" wrapText="1"/>
    </xf>
    <xf numFmtId="0" fontId="65" fillId="35" borderId="93" xfId="16" applyFont="1" applyFill="1" applyBorder="1" applyAlignment="1">
      <alignment horizontal="center" vertical="center" wrapText="1"/>
    </xf>
    <xf numFmtId="0" fontId="65" fillId="35" borderId="22" xfId="16" applyFont="1" applyFill="1" applyBorder="1" applyAlignment="1">
      <alignment horizontal="center" vertical="center" wrapText="1"/>
    </xf>
    <xf numFmtId="0" fontId="65" fillId="35" borderId="21" xfId="16" applyFont="1" applyFill="1" applyBorder="1" applyAlignment="1">
      <alignment horizontal="center" vertical="center" wrapText="1"/>
    </xf>
    <xf numFmtId="0" fontId="65" fillId="35" borderId="20" xfId="16" applyFont="1" applyFill="1" applyBorder="1" applyAlignment="1">
      <alignment horizontal="center" vertical="center" wrapText="1"/>
    </xf>
    <xf numFmtId="0" fontId="66" fillId="0" borderId="85" xfId="16" applyFont="1" applyBorder="1" applyAlignment="1">
      <alignment horizontal="center" vertical="center" wrapText="1"/>
    </xf>
    <xf numFmtId="0" fontId="66" fillId="0" borderId="41" xfId="16" applyFont="1" applyBorder="1" applyAlignment="1">
      <alignment horizontal="center" vertical="center" wrapText="1"/>
    </xf>
    <xf numFmtId="0" fontId="66" fillId="0" borderId="73" xfId="16" applyFont="1" applyBorder="1" applyAlignment="1">
      <alignment horizontal="center" vertical="center" wrapText="1"/>
    </xf>
    <xf numFmtId="0" fontId="66" fillId="0" borderId="60" xfId="16" applyFont="1" applyBorder="1" applyAlignment="1">
      <alignment vertical="center" wrapText="1"/>
    </xf>
    <xf numFmtId="0" fontId="66" fillId="0" borderId="78" xfId="16" applyFont="1" applyBorder="1" applyAlignment="1">
      <alignment vertical="center" wrapText="1"/>
    </xf>
    <xf numFmtId="0" fontId="66" fillId="0" borderId="59" xfId="16" applyFont="1" applyBorder="1" applyAlignment="1">
      <alignment horizontal="center" vertical="center" wrapText="1"/>
    </xf>
    <xf numFmtId="0" fontId="66" fillId="0" borderId="78" xfId="16" applyFont="1" applyBorder="1" applyAlignment="1">
      <alignment horizontal="center" vertical="center" wrapText="1"/>
    </xf>
    <xf numFmtId="0" fontId="66" fillId="0" borderId="94" xfId="16" applyFont="1" applyBorder="1" applyAlignment="1">
      <alignment horizontal="center" vertical="center" wrapText="1"/>
    </xf>
    <xf numFmtId="0" fontId="66" fillId="0" borderId="22" xfId="16" applyFont="1" applyBorder="1" applyAlignment="1">
      <alignment horizontal="center" vertical="center" wrapText="1"/>
    </xf>
    <xf numFmtId="0" fontId="66" fillId="0" borderId="21" xfId="16" applyFont="1" applyBorder="1" applyAlignment="1">
      <alignment horizontal="center" vertical="center" wrapText="1"/>
    </xf>
    <xf numFmtId="0" fontId="66" fillId="0" borderId="20" xfId="16" applyFont="1" applyBorder="1" applyAlignment="1">
      <alignment horizontal="center" vertical="center" wrapText="1"/>
    </xf>
    <xf numFmtId="0" fontId="66" fillId="0" borderId="86" xfId="16" applyFont="1" applyBorder="1" applyAlignment="1">
      <alignment horizontal="center" vertical="center" wrapText="1"/>
    </xf>
    <xf numFmtId="0" fontId="66" fillId="0" borderId="40" xfId="16" applyFont="1" applyBorder="1" applyAlignment="1">
      <alignment horizontal="center" vertical="center" wrapText="1"/>
    </xf>
    <xf numFmtId="0" fontId="66" fillId="0" borderId="87" xfId="16" applyFont="1" applyBorder="1" applyAlignment="1">
      <alignment horizontal="center" vertical="center" wrapText="1"/>
    </xf>
    <xf numFmtId="0" fontId="65" fillId="35" borderId="0" xfId="16" applyFont="1" applyFill="1" applyBorder="1" applyAlignment="1">
      <alignment horizontal="center" vertical="center" wrapText="1"/>
    </xf>
    <xf numFmtId="0" fontId="65" fillId="35" borderId="88" xfId="16" applyFont="1" applyFill="1" applyBorder="1" applyAlignment="1">
      <alignment horizontal="center" vertical="center" wrapText="1"/>
    </xf>
    <xf numFmtId="0" fontId="11" fillId="0" borderId="85" xfId="16" applyFont="1" applyBorder="1" applyAlignment="1">
      <alignment horizontal="center" vertical="center" wrapText="1"/>
    </xf>
    <xf numFmtId="0" fontId="11" fillId="0" borderId="73" xfId="16" applyFont="1" applyBorder="1" applyAlignment="1">
      <alignment horizontal="center" vertical="center" wrapText="1"/>
    </xf>
    <xf numFmtId="0" fontId="11" fillId="0" borderId="90" xfId="16" applyFont="1" applyBorder="1" applyAlignment="1">
      <alignment horizontal="center" vertical="top" wrapText="1"/>
    </xf>
    <xf numFmtId="0" fontId="11" fillId="0" borderId="0" xfId="16" applyFont="1" applyBorder="1" applyAlignment="1">
      <alignment horizontal="center" vertical="top" wrapText="1"/>
    </xf>
    <xf numFmtId="0" fontId="11" fillId="0" borderId="95" xfId="16" applyFont="1" applyBorder="1" applyAlignment="1">
      <alignment horizontal="center" vertical="top" wrapText="1"/>
    </xf>
    <xf numFmtId="0" fontId="61" fillId="0" borderId="54" xfId="16" applyFont="1" applyBorder="1" applyAlignment="1">
      <alignment wrapText="1"/>
    </xf>
    <xf numFmtId="0" fontId="11" fillId="0" borderId="90" xfId="16" applyFont="1" applyBorder="1" applyAlignment="1">
      <alignment horizontal="center" vertical="center" wrapText="1"/>
    </xf>
    <xf numFmtId="0" fontId="11" fillId="0" borderId="95" xfId="16" applyFont="1" applyBorder="1" applyAlignment="1">
      <alignment horizontal="center" vertical="center" wrapText="1"/>
    </xf>
    <xf numFmtId="0" fontId="11" fillId="0" borderId="90" xfId="16" applyFont="1" applyBorder="1" applyAlignment="1">
      <alignment vertical="center" wrapText="1"/>
    </xf>
    <xf numFmtId="0" fontId="11" fillId="0" borderId="95" xfId="16" applyFont="1" applyBorder="1" applyAlignment="1">
      <alignment vertical="center" wrapText="1"/>
    </xf>
    <xf numFmtId="0" fontId="61" fillId="0" borderId="58" xfId="16" applyFont="1" applyBorder="1" applyAlignment="1">
      <alignment wrapText="1"/>
    </xf>
    <xf numFmtId="0" fontId="11" fillId="0" borderId="22" xfId="16" applyFont="1" applyBorder="1" applyAlignment="1">
      <alignment horizontal="center" vertical="center" wrapText="1"/>
    </xf>
    <xf numFmtId="0" fontId="11" fillId="0" borderId="21" xfId="16" applyFont="1" applyBorder="1" applyAlignment="1">
      <alignment horizontal="center" vertical="center" wrapText="1"/>
    </xf>
    <xf numFmtId="0" fontId="11" fillId="0" borderId="20" xfId="16" applyFont="1" applyBorder="1" applyAlignment="1">
      <alignment horizontal="center" vertical="center" wrapText="1"/>
    </xf>
    <xf numFmtId="0" fontId="62" fillId="0" borderId="90" xfId="16" applyFont="1" applyBorder="1" applyAlignment="1">
      <alignment horizontal="center" vertical="center" wrapText="1"/>
    </xf>
    <xf numFmtId="0" fontId="62" fillId="0" borderId="95" xfId="16" applyFont="1" applyBorder="1" applyAlignment="1">
      <alignment horizontal="center" vertical="center" wrapText="1"/>
    </xf>
    <xf numFmtId="0" fontId="61" fillId="0" borderId="57" xfId="16" applyFont="1" applyBorder="1" applyAlignment="1">
      <alignment wrapText="1"/>
    </xf>
  </cellXfs>
  <cellStyles count="18">
    <cellStyle name="Normal" xfId="0" builtinId="0"/>
    <cellStyle name="Normal 2" xfId="1" xr:uid="{00000000-0005-0000-0000-000001000000}"/>
    <cellStyle name="Normal 2 2" xfId="2" xr:uid="{00000000-0005-0000-0000-000002000000}"/>
    <cellStyle name="Normal 2 2 2" xfId="3" xr:uid="{00000000-0005-0000-0000-000003000000}"/>
    <cellStyle name="Normal 2 2 3" xfId="11" xr:uid="{00000000-0005-0000-0000-000004000000}"/>
    <cellStyle name="Normal 2 2 4" xfId="14" xr:uid="{00000000-0005-0000-0000-000005000000}"/>
    <cellStyle name="Normal 2 3" xfId="5" xr:uid="{00000000-0005-0000-0000-000006000000}"/>
    <cellStyle name="Normal 2 4" xfId="7" xr:uid="{00000000-0005-0000-0000-000007000000}"/>
    <cellStyle name="Normal 2 5" xfId="9" xr:uid="{00000000-0005-0000-0000-000008000000}"/>
    <cellStyle name="Normal 2 6" xfId="10" xr:uid="{00000000-0005-0000-0000-000009000000}"/>
    <cellStyle name="Normal 2 7" xfId="13" xr:uid="{00000000-0005-0000-0000-00000A000000}"/>
    <cellStyle name="Normal 3" xfId="16" xr:uid="{6702EDC3-81A2-4C3E-8761-45439FFB5409}"/>
    <cellStyle name="Normal 3 2" xfId="4" xr:uid="{00000000-0005-0000-0000-00000B000000}"/>
    <cellStyle name="Normal 3 3" xfId="12" xr:uid="{00000000-0005-0000-0000-00000C000000}"/>
    <cellStyle name="Normal 3 4" xfId="15" xr:uid="{00000000-0005-0000-0000-00000D000000}"/>
    <cellStyle name="Normal 4" xfId="6" xr:uid="{00000000-0005-0000-0000-00000E000000}"/>
    <cellStyle name="Normal 5" xfId="8" xr:uid="{00000000-0005-0000-0000-00000F000000}"/>
    <cellStyle name="Porcentaje 2" xfId="17" xr:uid="{470F2384-B67D-47E0-97A5-C6CA7ADC42F1}"/>
  </cellStyles>
  <dxfs count="0"/>
  <tableStyles count="0" defaultTableStyle="TableStyleMedium9" defaultPivotStyle="PivotStyleLight16"/>
  <colors>
    <mruColors>
      <color rgb="FFFFFF99"/>
      <color rgb="FF0099CC"/>
      <color rgb="FF33CCCC"/>
      <color rgb="FF009999"/>
      <color rgb="FFABDB77"/>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312420</xdr:colOff>
      <xdr:row>2</xdr:row>
      <xdr:rowOff>68580</xdr:rowOff>
    </xdr:from>
    <xdr:to>
      <xdr:col>1</xdr:col>
      <xdr:colOff>1325880</xdr:colOff>
      <xdr:row>6</xdr:row>
      <xdr:rowOff>198120</xdr:rowOff>
    </xdr:to>
    <xdr:pic>
      <xdr:nvPicPr>
        <xdr:cNvPr id="2" name="Imagen 3">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04900" y="236220"/>
          <a:ext cx="1013460" cy="891540"/>
        </a:xfrm>
        <a:prstGeom prst="rect">
          <a:avLst/>
        </a:prstGeom>
        <a:noFill/>
        <a:ln w="9525">
          <a:noFill/>
          <a:miter lim="800000"/>
          <a:headEnd/>
          <a:tailEnd/>
        </a:ln>
      </xdr:spPr>
    </xdr:pic>
    <xdr:clientData/>
  </xdr:twoCellAnchor>
  <xdr:twoCellAnchor>
    <xdr:from>
      <xdr:col>1</xdr:col>
      <xdr:colOff>312420</xdr:colOff>
      <xdr:row>2</xdr:row>
      <xdr:rowOff>76200</xdr:rowOff>
    </xdr:from>
    <xdr:to>
      <xdr:col>1</xdr:col>
      <xdr:colOff>1325880</xdr:colOff>
      <xdr:row>7</xdr:row>
      <xdr:rowOff>0</xdr:rowOff>
    </xdr:to>
    <xdr:pic>
      <xdr:nvPicPr>
        <xdr:cNvPr id="3" name="Imagen 3">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04900" y="243840"/>
          <a:ext cx="1013460" cy="89154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1</xdr:row>
      <xdr:rowOff>9525</xdr:rowOff>
    </xdr:from>
    <xdr:to>
      <xdr:col>1</xdr:col>
      <xdr:colOff>3686</xdr:colOff>
      <xdr:row>5</xdr:row>
      <xdr:rowOff>177088</xdr:rowOff>
    </xdr:to>
    <xdr:pic>
      <xdr:nvPicPr>
        <xdr:cNvPr id="2" name="Imagen 1">
          <a:extLst>
            <a:ext uri="{FF2B5EF4-FFF2-40B4-BE49-F238E27FC236}">
              <a16:creationId xmlns:a16="http://schemas.microsoft.com/office/drawing/2014/main" id="{B60224D2-EF42-4FAC-93AF-1133FD3F72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200025"/>
          <a:ext cx="641861" cy="929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123825</xdr:colOff>
      <xdr:row>1</xdr:row>
      <xdr:rowOff>9525</xdr:rowOff>
    </xdr:from>
    <xdr:to>
      <xdr:col>1</xdr:col>
      <xdr:colOff>3686</xdr:colOff>
      <xdr:row>5</xdr:row>
      <xdr:rowOff>177088</xdr:rowOff>
    </xdr:to>
    <xdr:pic>
      <xdr:nvPicPr>
        <xdr:cNvPr id="2" name="Imagen 3">
          <a:extLst>
            <a:ext uri="{FF2B5EF4-FFF2-40B4-BE49-F238E27FC236}">
              <a16:creationId xmlns:a16="http://schemas.microsoft.com/office/drawing/2014/main" id="{4BC5F2CC-32E6-4F2D-9A71-4ACA7D3D96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200025"/>
          <a:ext cx="641861" cy="929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715061</xdr:colOff>
      <xdr:row>3</xdr:row>
      <xdr:rowOff>284644</xdr:rowOff>
    </xdr:from>
    <xdr:to>
      <xdr:col>5</xdr:col>
      <xdr:colOff>142240</xdr:colOff>
      <xdr:row>3</xdr:row>
      <xdr:rowOff>326659</xdr:rowOff>
    </xdr:to>
    <xdr:sp macro="" textlink="">
      <xdr:nvSpPr>
        <xdr:cNvPr id="2" name="Rectangle 7267">
          <a:extLst>
            <a:ext uri="{FF2B5EF4-FFF2-40B4-BE49-F238E27FC236}">
              <a16:creationId xmlns:a16="http://schemas.microsoft.com/office/drawing/2014/main" id="{4A6E05B2-9E95-4E4E-9CAF-EB3552135759}"/>
            </a:ext>
          </a:extLst>
        </xdr:cNvPr>
        <xdr:cNvSpPr>
          <a:spLocks noChangeArrowheads="1"/>
        </xdr:cNvSpPr>
      </xdr:nvSpPr>
      <xdr:spPr bwMode="auto">
        <a:xfrm rot="5399999">
          <a:off x="3855693" y="668262"/>
          <a:ext cx="3915" cy="189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16510" marR="389890" indent="-6350" algn="l">
            <a:lnSpc>
              <a:spcPct val="107000"/>
            </a:lnSpc>
            <a:spcAft>
              <a:spcPts val="800"/>
            </a:spcAft>
          </a:pPr>
          <a:r>
            <a:rPr lang="es-CO" sz="1100">
              <a:solidFill>
                <a:srgbClr val="000000"/>
              </a:solidFill>
              <a:effectLst/>
              <a:latin typeface="Calibri" panose="020F0502020204030204" pitchFamily="34" charset="0"/>
              <a:ea typeface="Calibri" panose="020F0502020204030204" pitchFamily="34" charset="0"/>
            </a:rPr>
            <a:t> </a:t>
          </a:r>
          <a:endParaRPr lang="es-CO" sz="1100">
            <a:solidFill>
              <a:srgbClr val="000000"/>
            </a:solidFill>
            <a:effectLst/>
            <a:latin typeface="Arial" panose="020B0604020202020204" pitchFamily="34" charset="0"/>
            <a:ea typeface="Arial" panose="020B0604020202020204" pitchFamily="34" charset="0"/>
          </a:endParaRPr>
        </a:p>
      </xdr:txBody>
    </xdr:sp>
    <xdr:clientData/>
  </xdr:twoCellAnchor>
  <xdr:twoCellAnchor>
    <xdr:from>
      <xdr:col>5</xdr:col>
      <xdr:colOff>715061</xdr:colOff>
      <xdr:row>3</xdr:row>
      <xdr:rowOff>284643</xdr:rowOff>
    </xdr:from>
    <xdr:to>
      <xdr:col>6</xdr:col>
      <xdr:colOff>0</xdr:colOff>
      <xdr:row>3</xdr:row>
      <xdr:rowOff>326658</xdr:rowOff>
    </xdr:to>
    <xdr:sp macro="" textlink="">
      <xdr:nvSpPr>
        <xdr:cNvPr id="3" name="Rectangle 7269">
          <a:extLst>
            <a:ext uri="{FF2B5EF4-FFF2-40B4-BE49-F238E27FC236}">
              <a16:creationId xmlns:a16="http://schemas.microsoft.com/office/drawing/2014/main" id="{557982F5-0C58-41BD-9A96-A24EF32CE205}"/>
            </a:ext>
          </a:extLst>
        </xdr:cNvPr>
        <xdr:cNvSpPr>
          <a:spLocks noChangeArrowheads="1"/>
        </xdr:cNvSpPr>
      </xdr:nvSpPr>
      <xdr:spPr bwMode="auto">
        <a:xfrm rot="5399999">
          <a:off x="4546573" y="739381"/>
          <a:ext cx="3915" cy="46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16510" marR="389890" indent="-6350" algn="l">
            <a:lnSpc>
              <a:spcPct val="107000"/>
            </a:lnSpc>
            <a:spcAft>
              <a:spcPts val="800"/>
            </a:spcAft>
          </a:pPr>
          <a:r>
            <a:rPr lang="es-CO" sz="1100">
              <a:solidFill>
                <a:srgbClr val="000000"/>
              </a:solidFill>
              <a:effectLst/>
              <a:latin typeface="Calibri" panose="020F0502020204030204" pitchFamily="34" charset="0"/>
              <a:ea typeface="Calibri" panose="020F0502020204030204" pitchFamily="34" charset="0"/>
            </a:rPr>
            <a:t> </a:t>
          </a:r>
          <a:endParaRPr lang="es-CO" sz="1100">
            <a:solidFill>
              <a:srgbClr val="000000"/>
            </a:solidFill>
            <a:effectLst/>
            <a:latin typeface="Arial" panose="020B0604020202020204" pitchFamily="34" charset="0"/>
            <a:ea typeface="Arial" panose="020B0604020202020204" pitchFamily="34" charset="0"/>
          </a:endParaRPr>
        </a:p>
      </xdr:txBody>
    </xdr:sp>
    <xdr:clientData/>
  </xdr:twoCellAnchor>
  <xdr:twoCellAnchor>
    <xdr:from>
      <xdr:col>6</xdr:col>
      <xdr:colOff>0</xdr:colOff>
      <xdr:row>3</xdr:row>
      <xdr:rowOff>302419</xdr:rowOff>
    </xdr:from>
    <xdr:to>
      <xdr:col>6</xdr:col>
      <xdr:colOff>0</xdr:colOff>
      <xdr:row>3</xdr:row>
      <xdr:rowOff>344433</xdr:rowOff>
    </xdr:to>
    <xdr:sp macro="" textlink="">
      <xdr:nvSpPr>
        <xdr:cNvPr id="4" name="Rectangle 7271">
          <a:extLst>
            <a:ext uri="{FF2B5EF4-FFF2-40B4-BE49-F238E27FC236}">
              <a16:creationId xmlns:a16="http://schemas.microsoft.com/office/drawing/2014/main" id="{F9A512A2-B933-41FE-9291-CC5E60B20088}"/>
            </a:ext>
          </a:extLst>
        </xdr:cNvPr>
        <xdr:cNvSpPr>
          <a:spLocks noChangeArrowheads="1"/>
        </xdr:cNvSpPr>
      </xdr:nvSpPr>
      <xdr:spPr bwMode="auto">
        <a:xfrm rot="5399999">
          <a:off x="4570043" y="761576"/>
          <a:ext cx="391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16510" marR="389890" indent="-6350" algn="l">
            <a:lnSpc>
              <a:spcPct val="107000"/>
            </a:lnSpc>
            <a:spcAft>
              <a:spcPts val="800"/>
            </a:spcAft>
          </a:pPr>
          <a:r>
            <a:rPr lang="es-CO" sz="1100">
              <a:solidFill>
                <a:srgbClr val="000000"/>
              </a:solidFill>
              <a:effectLst/>
              <a:latin typeface="Calibri" panose="020F0502020204030204" pitchFamily="34" charset="0"/>
              <a:ea typeface="Calibri" panose="020F0502020204030204" pitchFamily="34" charset="0"/>
            </a:rPr>
            <a:t> </a:t>
          </a:r>
          <a:endParaRPr lang="es-CO" sz="1100">
            <a:solidFill>
              <a:srgbClr val="000000"/>
            </a:solidFill>
            <a:effectLst/>
            <a:latin typeface="Arial" panose="020B0604020202020204" pitchFamily="34" charset="0"/>
            <a:ea typeface="Arial" panose="020B0604020202020204" pitchFamily="34" charset="0"/>
          </a:endParaRPr>
        </a:p>
      </xdr:txBody>
    </xdr:sp>
    <xdr:clientData/>
  </xdr:twoCellAnchor>
  <xdr:oneCellAnchor>
    <xdr:from>
      <xdr:col>2</xdr:col>
      <xdr:colOff>666749</xdr:colOff>
      <xdr:row>0</xdr:row>
      <xdr:rowOff>76200</xdr:rowOff>
    </xdr:from>
    <xdr:ext cx="4981575" cy="971550"/>
    <xdr:pic>
      <xdr:nvPicPr>
        <xdr:cNvPr id="5" name="Imagen 4">
          <a:extLst>
            <a:ext uri="{FF2B5EF4-FFF2-40B4-BE49-F238E27FC236}">
              <a16:creationId xmlns:a16="http://schemas.microsoft.com/office/drawing/2014/main" id="{8D60F278-7639-4292-A839-85E26A313195}"/>
            </a:ext>
          </a:extLst>
        </xdr:cNvPr>
        <xdr:cNvPicPr/>
      </xdr:nvPicPr>
      <xdr:blipFill rotWithShape="1">
        <a:blip xmlns:r="http://schemas.openxmlformats.org/officeDocument/2006/relationships" r:embed="rId1"/>
        <a:srcRect l="18125" t="52120" r="19219" b="26901"/>
        <a:stretch/>
      </xdr:blipFill>
      <xdr:spPr bwMode="auto">
        <a:xfrm>
          <a:off x="2190749" y="76200"/>
          <a:ext cx="4981575" cy="971550"/>
        </a:xfrm>
        <a:prstGeom prst="rect">
          <a:avLst/>
        </a:prstGeom>
        <a:ln>
          <a:noFill/>
        </a:ln>
        <a:extLst>
          <a:ext uri="{53640926-AAD7-44D8-BBD7-CCE9431645EC}">
            <a14:shadowObscured xmlns:a14="http://schemas.microsoft.com/office/drawing/2010/main"/>
          </a:ext>
        </a:extLst>
      </xdr:spPr>
    </xdr:pic>
    <xdr:clientData/>
  </xdr:oneCellAnchor>
  <xdr:oneCellAnchor>
    <xdr:from>
      <xdr:col>3</xdr:col>
      <xdr:colOff>47625</xdr:colOff>
      <xdr:row>1</xdr:row>
      <xdr:rowOff>152400</xdr:rowOff>
    </xdr:from>
    <xdr:ext cx="184731" cy="170624"/>
    <xdr:sp macro="" textlink="">
      <xdr:nvSpPr>
        <xdr:cNvPr id="6" name="CuadroTexto 5">
          <a:extLst>
            <a:ext uri="{FF2B5EF4-FFF2-40B4-BE49-F238E27FC236}">
              <a16:creationId xmlns:a16="http://schemas.microsoft.com/office/drawing/2014/main" id="{F4566598-EA71-4EFF-9D1F-97A45D06EF3D}"/>
            </a:ext>
          </a:extLst>
        </xdr:cNvPr>
        <xdr:cNvSpPr txBox="1"/>
      </xdr:nvSpPr>
      <xdr:spPr>
        <a:xfrm>
          <a:off x="2333625" y="342900"/>
          <a:ext cx="184731" cy="170624"/>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500"/>
        </a:p>
      </xdr:txBody>
    </xdr:sp>
    <xdr:clientData/>
  </xdr:oneCellAnchor>
  <xdr:oneCellAnchor>
    <xdr:from>
      <xdr:col>4</xdr:col>
      <xdr:colOff>876300</xdr:colOff>
      <xdr:row>1</xdr:row>
      <xdr:rowOff>152400</xdr:rowOff>
    </xdr:from>
    <xdr:ext cx="184731" cy="170624"/>
    <xdr:sp macro="" textlink="">
      <xdr:nvSpPr>
        <xdr:cNvPr id="7" name="CuadroTexto 6">
          <a:extLst>
            <a:ext uri="{FF2B5EF4-FFF2-40B4-BE49-F238E27FC236}">
              <a16:creationId xmlns:a16="http://schemas.microsoft.com/office/drawing/2014/main" id="{8A672C05-1895-409F-9E22-B74B3F08D0B4}"/>
            </a:ext>
          </a:extLst>
        </xdr:cNvPr>
        <xdr:cNvSpPr txBox="1"/>
      </xdr:nvSpPr>
      <xdr:spPr>
        <a:xfrm>
          <a:off x="3810000" y="342900"/>
          <a:ext cx="184731" cy="170624"/>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500"/>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19641</xdr:colOff>
      <xdr:row>0</xdr:row>
      <xdr:rowOff>104775</xdr:rowOff>
    </xdr:from>
    <xdr:to>
      <xdr:col>2</xdr:col>
      <xdr:colOff>762000</xdr:colOff>
      <xdr:row>3</xdr:row>
      <xdr:rowOff>65804</xdr:rowOff>
    </xdr:to>
    <xdr:pic>
      <xdr:nvPicPr>
        <xdr:cNvPr id="2" name="1 Imagen" descr="Logo de la Contaduria.png">
          <a:extLst>
            <a:ext uri="{FF2B5EF4-FFF2-40B4-BE49-F238E27FC236}">
              <a16:creationId xmlns:a16="http://schemas.microsoft.com/office/drawing/2014/main" id="{83125928-63A3-4E09-8E1D-4A1A423D3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641" y="104775"/>
          <a:ext cx="742359" cy="532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15</xdr:row>
      <xdr:rowOff>0</xdr:rowOff>
    </xdr:from>
    <xdr:to>
      <xdr:col>2</xdr:col>
      <xdr:colOff>181610</xdr:colOff>
      <xdr:row>15</xdr:row>
      <xdr:rowOff>40640</xdr:rowOff>
    </xdr:to>
    <xdr:grpSp>
      <xdr:nvGrpSpPr>
        <xdr:cNvPr id="2" name="Group 242282">
          <a:extLst>
            <a:ext uri="{FF2B5EF4-FFF2-40B4-BE49-F238E27FC236}">
              <a16:creationId xmlns:a16="http://schemas.microsoft.com/office/drawing/2014/main" id="{67BAA6F0-1560-4539-9DB4-887619069AA7}"/>
            </a:ext>
          </a:extLst>
        </xdr:cNvPr>
        <xdr:cNvGrpSpPr/>
      </xdr:nvGrpSpPr>
      <xdr:grpSpPr>
        <a:xfrm>
          <a:off x="1905000" y="4923585"/>
          <a:ext cx="181610" cy="40640"/>
          <a:chOff x="0" y="0"/>
          <a:chExt cx="182203" cy="41149"/>
        </a:xfrm>
      </xdr:grpSpPr>
      <xdr:sp macro="" textlink="">
        <xdr:nvSpPr>
          <xdr:cNvPr id="3" name="Rectangle 28677">
            <a:extLst>
              <a:ext uri="{FF2B5EF4-FFF2-40B4-BE49-F238E27FC236}">
                <a16:creationId xmlns:a16="http://schemas.microsoft.com/office/drawing/2014/main" id="{627EE63D-B1C5-41FB-8D5B-EFA2A96F7FAD}"/>
              </a:ext>
            </a:extLst>
          </xdr:cNvPr>
          <xdr:cNvSpPr/>
        </xdr:nvSpPr>
        <xdr:spPr>
          <a:xfrm rot="-5399999">
            <a:off x="93802" y="-107379"/>
            <a:ext cx="54728" cy="242331"/>
          </a:xfrm>
          <a:prstGeom prst="rect">
            <a:avLst/>
          </a:prstGeom>
          <a:ln>
            <a:noFill/>
          </a:ln>
        </xdr:spPr>
        <xdr:txBody>
          <a:bodyPr vert="horz" lIns="0" tIns="0" rIns="0" bIns="0" rtlCol="0">
            <a:noAutofit/>
          </a:bodyPr>
          <a:lstStyle/>
          <a:p>
            <a:pPr>
              <a:lnSpc>
                <a:spcPct val="107000"/>
              </a:lnSpc>
              <a:spcAft>
                <a:spcPts val="800"/>
              </a:spcAft>
            </a:pPr>
            <a:r>
              <a:rPr lang="es-CO" sz="1300" b="1">
                <a:solidFill>
                  <a:srgbClr val="000000"/>
                </a:solidFill>
                <a:effectLst/>
                <a:latin typeface="Times New Roman" panose="02020603050405020304" pitchFamily="18" charset="0"/>
                <a:ea typeface="Times New Roman" panose="02020603050405020304" pitchFamily="18" charset="0"/>
              </a:rPr>
              <a:t> </a:t>
            </a:r>
            <a:endParaRPr lang="es-CO" sz="1100">
              <a:solidFill>
                <a:srgbClr val="000000"/>
              </a:solidFill>
              <a:effectLst/>
              <a:latin typeface="Calibri" panose="020F0502020204030204" pitchFamily="34" charset="0"/>
              <a:ea typeface="Calibri" panose="020F0502020204030204" pitchFamily="34" charset="0"/>
            </a:endParaRPr>
          </a:p>
        </xdr:txBody>
      </xdr:sp>
    </xdr:grpSp>
    <xdr:clientData/>
  </xdr:twoCellAnchor>
  <xdr:twoCellAnchor>
    <xdr:from>
      <xdr:col>3</xdr:col>
      <xdr:colOff>0</xdr:colOff>
      <xdr:row>14</xdr:row>
      <xdr:rowOff>170732</xdr:rowOff>
    </xdr:from>
    <xdr:to>
      <xdr:col>3</xdr:col>
      <xdr:colOff>522777</xdr:colOff>
      <xdr:row>15</xdr:row>
      <xdr:rowOff>88775</xdr:rowOff>
    </xdr:to>
    <xdr:sp macro="" textlink="">
      <xdr:nvSpPr>
        <xdr:cNvPr id="4" name="Rectangle 28684">
          <a:extLst>
            <a:ext uri="{FF2B5EF4-FFF2-40B4-BE49-F238E27FC236}">
              <a16:creationId xmlns:a16="http://schemas.microsoft.com/office/drawing/2014/main" id="{A4082DF7-4332-46CA-9A92-D4C864666501}"/>
            </a:ext>
          </a:extLst>
        </xdr:cNvPr>
        <xdr:cNvSpPr/>
      </xdr:nvSpPr>
      <xdr:spPr>
        <a:xfrm rot="16200001">
          <a:off x="2493117" y="2630615"/>
          <a:ext cx="108543" cy="522777"/>
        </a:xfrm>
        <a:prstGeom prst="rect">
          <a:avLst/>
        </a:prstGeom>
        <a:ln>
          <a:noFill/>
        </a:ln>
      </xdr:spPr>
      <xdr:txBody>
        <a:bodyPr vert="horz" lIns="0" tIns="0" rIns="0" bIns="0" rtlCol="0">
          <a:noAutofit/>
        </a:bodyPr>
        <a:lstStyle/>
        <a:p>
          <a:pPr>
            <a:lnSpc>
              <a:spcPct val="107000"/>
            </a:lnSpc>
            <a:spcAft>
              <a:spcPts val="800"/>
            </a:spcAft>
          </a:pPr>
          <a:r>
            <a:rPr lang="es-CO" sz="2800">
              <a:solidFill>
                <a:srgbClr val="000000"/>
              </a:solidFill>
              <a:effectLst/>
              <a:latin typeface="Times New Roman" panose="02020603050405020304" pitchFamily="18" charset="0"/>
              <a:ea typeface="Times New Roman" panose="02020603050405020304" pitchFamily="18" charset="0"/>
            </a:rPr>
            <a:t> </a:t>
          </a:r>
          <a:endParaRPr lang="es-CO" sz="1100">
            <a:solidFill>
              <a:srgbClr val="000000"/>
            </a:solidFill>
            <a:effectLst/>
            <a:latin typeface="Calibri" panose="020F0502020204030204" pitchFamily="34" charset="0"/>
            <a:ea typeface="Calibri" panose="020F0502020204030204" pitchFamily="34" charset="0"/>
          </a:endParaRPr>
        </a:p>
      </xdr:txBody>
    </xdr:sp>
    <xdr:clientData/>
  </xdr:twoCellAnchor>
  <xdr:twoCellAnchor>
    <xdr:from>
      <xdr:col>1</xdr:col>
      <xdr:colOff>190499</xdr:colOff>
      <xdr:row>0</xdr:row>
      <xdr:rowOff>0</xdr:rowOff>
    </xdr:from>
    <xdr:to>
      <xdr:col>1</xdr:col>
      <xdr:colOff>1222886</xdr:colOff>
      <xdr:row>4</xdr:row>
      <xdr:rowOff>68035</xdr:rowOff>
    </xdr:to>
    <xdr:pic>
      <xdr:nvPicPr>
        <xdr:cNvPr id="5" name="Imagen 3">
          <a:extLst>
            <a:ext uri="{FF2B5EF4-FFF2-40B4-BE49-F238E27FC236}">
              <a16:creationId xmlns:a16="http://schemas.microsoft.com/office/drawing/2014/main" id="{922A4D79-626D-4807-A920-5A99D337D7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499" y="0"/>
          <a:ext cx="575187" cy="830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15</xdr:row>
      <xdr:rowOff>0</xdr:rowOff>
    </xdr:from>
    <xdr:to>
      <xdr:col>2</xdr:col>
      <xdr:colOff>181610</xdr:colOff>
      <xdr:row>15</xdr:row>
      <xdr:rowOff>40640</xdr:rowOff>
    </xdr:to>
    <xdr:grpSp>
      <xdr:nvGrpSpPr>
        <xdr:cNvPr id="2" name="Group 242282">
          <a:extLst>
            <a:ext uri="{FF2B5EF4-FFF2-40B4-BE49-F238E27FC236}">
              <a16:creationId xmlns:a16="http://schemas.microsoft.com/office/drawing/2014/main" id="{91395C9A-B550-40F9-B66D-22C8E2BF9967}"/>
            </a:ext>
          </a:extLst>
        </xdr:cNvPr>
        <xdr:cNvGrpSpPr/>
      </xdr:nvGrpSpPr>
      <xdr:grpSpPr>
        <a:xfrm>
          <a:off x="1905000" y="4882931"/>
          <a:ext cx="181610" cy="40640"/>
          <a:chOff x="0" y="0"/>
          <a:chExt cx="182203" cy="41149"/>
        </a:xfrm>
      </xdr:grpSpPr>
      <xdr:sp macro="" textlink="">
        <xdr:nvSpPr>
          <xdr:cNvPr id="3" name="Rectangle 28677">
            <a:extLst>
              <a:ext uri="{FF2B5EF4-FFF2-40B4-BE49-F238E27FC236}">
                <a16:creationId xmlns:a16="http://schemas.microsoft.com/office/drawing/2014/main" id="{9B5A1DC6-7F2C-421E-86BC-4F23D9DF8E3C}"/>
              </a:ext>
            </a:extLst>
          </xdr:cNvPr>
          <xdr:cNvSpPr/>
        </xdr:nvSpPr>
        <xdr:spPr>
          <a:xfrm rot="-5399999">
            <a:off x="93802" y="-107379"/>
            <a:ext cx="54728" cy="242331"/>
          </a:xfrm>
          <a:prstGeom prst="rect">
            <a:avLst/>
          </a:prstGeom>
          <a:ln>
            <a:noFill/>
          </a:ln>
        </xdr:spPr>
        <xdr:txBody>
          <a:bodyPr vert="horz" lIns="0" tIns="0" rIns="0" bIns="0" rtlCol="0">
            <a:noAutofit/>
          </a:bodyPr>
          <a:lstStyle/>
          <a:p>
            <a:pPr>
              <a:lnSpc>
                <a:spcPct val="107000"/>
              </a:lnSpc>
              <a:spcAft>
                <a:spcPts val="800"/>
              </a:spcAft>
            </a:pPr>
            <a:r>
              <a:rPr lang="es-CO" sz="1300" b="1">
                <a:solidFill>
                  <a:srgbClr val="000000"/>
                </a:solidFill>
                <a:effectLst/>
                <a:latin typeface="Times New Roman" panose="02020603050405020304" pitchFamily="18" charset="0"/>
                <a:ea typeface="Times New Roman" panose="02020603050405020304" pitchFamily="18" charset="0"/>
              </a:rPr>
              <a:t> </a:t>
            </a:r>
            <a:endParaRPr lang="es-CO" sz="1100">
              <a:solidFill>
                <a:srgbClr val="000000"/>
              </a:solidFill>
              <a:effectLst/>
              <a:latin typeface="Calibri" panose="020F0502020204030204" pitchFamily="34" charset="0"/>
              <a:ea typeface="Calibri" panose="020F0502020204030204" pitchFamily="34" charset="0"/>
            </a:endParaRPr>
          </a:p>
        </xdr:txBody>
      </xdr:sp>
    </xdr:grpSp>
    <xdr:clientData/>
  </xdr:twoCellAnchor>
  <xdr:twoCellAnchor>
    <xdr:from>
      <xdr:col>3</xdr:col>
      <xdr:colOff>0</xdr:colOff>
      <xdr:row>14</xdr:row>
      <xdr:rowOff>170732</xdr:rowOff>
    </xdr:from>
    <xdr:to>
      <xdr:col>3</xdr:col>
      <xdr:colOff>522777</xdr:colOff>
      <xdr:row>15</xdr:row>
      <xdr:rowOff>88775</xdr:rowOff>
    </xdr:to>
    <xdr:sp macro="" textlink="">
      <xdr:nvSpPr>
        <xdr:cNvPr id="4" name="Rectangle 28684">
          <a:extLst>
            <a:ext uri="{FF2B5EF4-FFF2-40B4-BE49-F238E27FC236}">
              <a16:creationId xmlns:a16="http://schemas.microsoft.com/office/drawing/2014/main" id="{E5875D0B-6FCC-4BD0-8399-4DB1E151B19C}"/>
            </a:ext>
          </a:extLst>
        </xdr:cNvPr>
        <xdr:cNvSpPr/>
      </xdr:nvSpPr>
      <xdr:spPr>
        <a:xfrm rot="16200001">
          <a:off x="2493117" y="2630615"/>
          <a:ext cx="108543" cy="522777"/>
        </a:xfrm>
        <a:prstGeom prst="rect">
          <a:avLst/>
        </a:prstGeom>
        <a:ln>
          <a:noFill/>
        </a:ln>
      </xdr:spPr>
      <xdr:txBody>
        <a:bodyPr vert="horz" lIns="0" tIns="0" rIns="0" bIns="0" rtlCol="0">
          <a:noAutofit/>
        </a:bodyPr>
        <a:lstStyle/>
        <a:p>
          <a:pPr>
            <a:lnSpc>
              <a:spcPct val="107000"/>
            </a:lnSpc>
            <a:spcAft>
              <a:spcPts val="800"/>
            </a:spcAft>
          </a:pPr>
          <a:r>
            <a:rPr lang="es-CO" sz="2800">
              <a:solidFill>
                <a:srgbClr val="000000"/>
              </a:solidFill>
              <a:effectLst/>
              <a:latin typeface="Times New Roman" panose="02020603050405020304" pitchFamily="18" charset="0"/>
              <a:ea typeface="Times New Roman" panose="02020603050405020304" pitchFamily="18" charset="0"/>
            </a:rPr>
            <a:t> </a:t>
          </a:r>
          <a:endParaRPr lang="es-CO" sz="1100">
            <a:solidFill>
              <a:srgbClr val="000000"/>
            </a:solidFill>
            <a:effectLst/>
            <a:latin typeface="Calibri" panose="020F0502020204030204" pitchFamily="34" charset="0"/>
            <a:ea typeface="Calibri" panose="020F0502020204030204" pitchFamily="34" charset="0"/>
          </a:endParaRPr>
        </a:p>
      </xdr:txBody>
    </xdr:sp>
    <xdr:clientData/>
  </xdr:twoCellAnchor>
  <xdr:twoCellAnchor>
    <xdr:from>
      <xdr:col>1</xdr:col>
      <xdr:colOff>190499</xdr:colOff>
      <xdr:row>0</xdr:row>
      <xdr:rowOff>0</xdr:rowOff>
    </xdr:from>
    <xdr:to>
      <xdr:col>1</xdr:col>
      <xdr:colOff>1222886</xdr:colOff>
      <xdr:row>4</xdr:row>
      <xdr:rowOff>68035</xdr:rowOff>
    </xdr:to>
    <xdr:pic>
      <xdr:nvPicPr>
        <xdr:cNvPr id="5" name="Imagen 3">
          <a:extLst>
            <a:ext uri="{FF2B5EF4-FFF2-40B4-BE49-F238E27FC236}">
              <a16:creationId xmlns:a16="http://schemas.microsoft.com/office/drawing/2014/main" id="{23039B2A-6D2D-4903-80AC-146A3E6AFA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499" y="0"/>
          <a:ext cx="575187" cy="830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438150</xdr:colOff>
      <xdr:row>1</xdr:row>
      <xdr:rowOff>66675</xdr:rowOff>
    </xdr:from>
    <xdr:ext cx="5705475" cy="1050925"/>
    <xdr:pic>
      <xdr:nvPicPr>
        <xdr:cNvPr id="2" name="Imagen 1">
          <a:extLst>
            <a:ext uri="{FF2B5EF4-FFF2-40B4-BE49-F238E27FC236}">
              <a16:creationId xmlns:a16="http://schemas.microsoft.com/office/drawing/2014/main" id="{F1FF7DC6-CC3F-47B1-AA29-BF9622198D0B}"/>
            </a:ext>
          </a:extLst>
        </xdr:cNvPr>
        <xdr:cNvPicPr/>
      </xdr:nvPicPr>
      <xdr:blipFill rotWithShape="1">
        <a:blip xmlns:r="http://schemas.openxmlformats.org/officeDocument/2006/relationships" r:embed="rId1"/>
        <a:srcRect l="38187" t="26553" r="23116" b="60774"/>
        <a:stretch/>
      </xdr:blipFill>
      <xdr:spPr bwMode="auto">
        <a:xfrm>
          <a:off x="438150" y="257175"/>
          <a:ext cx="5705475" cy="1050925"/>
        </a:xfrm>
        <a:prstGeom prst="rect">
          <a:avLst/>
        </a:prstGeom>
        <a:ln>
          <a:noFill/>
        </a:ln>
        <a:extLst>
          <a:ext uri="{53640926-AAD7-44D8-BBD7-CCE9431645EC}">
            <a14:shadowObscured xmlns:a14="http://schemas.microsoft.com/office/drawing/2010/main"/>
          </a:ext>
        </a:extLst>
      </xdr:spPr>
    </xdr:pic>
    <xdr:clientData/>
  </xdr:oneCellAnchor>
  <xdr:oneCellAnchor>
    <xdr:from>
      <xdr:col>2</xdr:col>
      <xdr:colOff>228600</xdr:colOff>
      <xdr:row>2</xdr:row>
      <xdr:rowOff>76200</xdr:rowOff>
    </xdr:from>
    <xdr:ext cx="184731" cy="170624"/>
    <xdr:sp macro="" textlink="">
      <xdr:nvSpPr>
        <xdr:cNvPr id="3" name="CuadroTexto 2">
          <a:extLst>
            <a:ext uri="{FF2B5EF4-FFF2-40B4-BE49-F238E27FC236}">
              <a16:creationId xmlns:a16="http://schemas.microsoft.com/office/drawing/2014/main" id="{8FCC0936-5CD4-4FB7-B729-69E5715F1FE4}"/>
            </a:ext>
          </a:extLst>
        </xdr:cNvPr>
        <xdr:cNvSpPr txBox="1"/>
      </xdr:nvSpPr>
      <xdr:spPr>
        <a:xfrm>
          <a:off x="1752600" y="457200"/>
          <a:ext cx="184731" cy="170624"/>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500"/>
        </a:p>
      </xdr:txBody>
    </xdr:sp>
    <xdr:clientData/>
  </xdr:oneCellAnchor>
  <xdr:oneCellAnchor>
    <xdr:from>
      <xdr:col>2</xdr:col>
      <xdr:colOff>2085975</xdr:colOff>
      <xdr:row>2</xdr:row>
      <xdr:rowOff>95250</xdr:rowOff>
    </xdr:from>
    <xdr:ext cx="184731" cy="170624"/>
    <xdr:sp macro="" textlink="">
      <xdr:nvSpPr>
        <xdr:cNvPr id="4" name="CuadroTexto 3">
          <a:extLst>
            <a:ext uri="{FF2B5EF4-FFF2-40B4-BE49-F238E27FC236}">
              <a16:creationId xmlns:a16="http://schemas.microsoft.com/office/drawing/2014/main" id="{EE777305-2091-410C-AB1A-221C61D729AD}"/>
            </a:ext>
          </a:extLst>
        </xdr:cNvPr>
        <xdr:cNvSpPr txBox="1"/>
      </xdr:nvSpPr>
      <xdr:spPr>
        <a:xfrm>
          <a:off x="2286000" y="476250"/>
          <a:ext cx="184731" cy="170624"/>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5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314325</xdr:colOff>
      <xdr:row>0</xdr:row>
      <xdr:rowOff>57150</xdr:rowOff>
    </xdr:from>
    <xdr:ext cx="5705475" cy="1050925"/>
    <xdr:pic>
      <xdr:nvPicPr>
        <xdr:cNvPr id="2" name="Imagen 1">
          <a:extLst>
            <a:ext uri="{FF2B5EF4-FFF2-40B4-BE49-F238E27FC236}">
              <a16:creationId xmlns:a16="http://schemas.microsoft.com/office/drawing/2014/main" id="{68050F79-179F-4035-9871-C5E6CA1F486A}"/>
            </a:ext>
          </a:extLst>
        </xdr:cNvPr>
        <xdr:cNvPicPr/>
      </xdr:nvPicPr>
      <xdr:blipFill rotWithShape="1">
        <a:blip xmlns:r="http://schemas.openxmlformats.org/officeDocument/2006/relationships" r:embed="rId1"/>
        <a:srcRect l="38187" t="26553" r="23116" b="60774"/>
        <a:stretch/>
      </xdr:blipFill>
      <xdr:spPr bwMode="auto">
        <a:xfrm>
          <a:off x="1076325" y="57150"/>
          <a:ext cx="5705475" cy="1050925"/>
        </a:xfrm>
        <a:prstGeom prst="rect">
          <a:avLst/>
        </a:prstGeom>
        <a:ln>
          <a:noFill/>
        </a:ln>
        <a:extLst>
          <a:ext uri="{53640926-AAD7-44D8-BBD7-CCE9431645EC}">
            <a14:shadowObscured xmlns:a14="http://schemas.microsoft.com/office/drawing/2010/main"/>
          </a:ext>
        </a:extLst>
      </xdr:spPr>
    </xdr:pic>
    <xdr:clientData/>
  </xdr:oneCellAnchor>
  <xdr:twoCellAnchor>
    <xdr:from>
      <xdr:col>4</xdr:col>
      <xdr:colOff>715061</xdr:colOff>
      <xdr:row>4</xdr:row>
      <xdr:rowOff>284644</xdr:rowOff>
    </xdr:from>
    <xdr:to>
      <xdr:col>5</xdr:col>
      <xdr:colOff>142240</xdr:colOff>
      <xdr:row>4</xdr:row>
      <xdr:rowOff>326659</xdr:rowOff>
    </xdr:to>
    <xdr:sp macro="" textlink="">
      <xdr:nvSpPr>
        <xdr:cNvPr id="3" name="Rectangle 7267">
          <a:extLst>
            <a:ext uri="{FF2B5EF4-FFF2-40B4-BE49-F238E27FC236}">
              <a16:creationId xmlns:a16="http://schemas.microsoft.com/office/drawing/2014/main" id="{81DBFD19-ED13-44AD-9393-4E10506D6D8A}"/>
            </a:ext>
          </a:extLst>
        </xdr:cNvPr>
        <xdr:cNvSpPr>
          <a:spLocks noChangeArrowheads="1"/>
        </xdr:cNvSpPr>
      </xdr:nvSpPr>
      <xdr:spPr bwMode="auto">
        <a:xfrm rot="5399999">
          <a:off x="3855693" y="858762"/>
          <a:ext cx="3915" cy="189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16510" marR="389890" indent="-6350" algn="l">
            <a:lnSpc>
              <a:spcPct val="107000"/>
            </a:lnSpc>
            <a:spcAft>
              <a:spcPts val="800"/>
            </a:spcAft>
          </a:pPr>
          <a:r>
            <a:rPr lang="es-CO" sz="1100">
              <a:solidFill>
                <a:srgbClr val="000000"/>
              </a:solidFill>
              <a:effectLst/>
              <a:latin typeface="Calibri" panose="020F0502020204030204" pitchFamily="34" charset="0"/>
              <a:ea typeface="Calibri" panose="020F0502020204030204" pitchFamily="34" charset="0"/>
            </a:rPr>
            <a:t> </a:t>
          </a:r>
          <a:endParaRPr lang="es-CO" sz="1100">
            <a:solidFill>
              <a:srgbClr val="000000"/>
            </a:solidFill>
            <a:effectLst/>
            <a:latin typeface="Arial" panose="020B0604020202020204" pitchFamily="34" charset="0"/>
            <a:ea typeface="Arial" panose="020B0604020202020204" pitchFamily="34" charset="0"/>
          </a:endParaRPr>
        </a:p>
      </xdr:txBody>
    </xdr:sp>
    <xdr:clientData/>
  </xdr:twoCellAnchor>
  <xdr:twoCellAnchor>
    <xdr:from>
      <xdr:col>5</xdr:col>
      <xdr:colOff>715061</xdr:colOff>
      <xdr:row>4</xdr:row>
      <xdr:rowOff>284643</xdr:rowOff>
    </xdr:from>
    <xdr:to>
      <xdr:col>6</xdr:col>
      <xdr:colOff>142240</xdr:colOff>
      <xdr:row>4</xdr:row>
      <xdr:rowOff>326658</xdr:rowOff>
    </xdr:to>
    <xdr:sp macro="" textlink="">
      <xdr:nvSpPr>
        <xdr:cNvPr id="4" name="Rectangle 7269">
          <a:extLst>
            <a:ext uri="{FF2B5EF4-FFF2-40B4-BE49-F238E27FC236}">
              <a16:creationId xmlns:a16="http://schemas.microsoft.com/office/drawing/2014/main" id="{B82C3C67-4403-4E41-9573-8C7D2E6CF751}"/>
            </a:ext>
          </a:extLst>
        </xdr:cNvPr>
        <xdr:cNvSpPr>
          <a:spLocks noChangeArrowheads="1"/>
        </xdr:cNvSpPr>
      </xdr:nvSpPr>
      <xdr:spPr bwMode="auto">
        <a:xfrm rot="5399999">
          <a:off x="4617693" y="858761"/>
          <a:ext cx="3915" cy="189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16510" marR="389890" indent="-6350" algn="l">
            <a:lnSpc>
              <a:spcPct val="107000"/>
            </a:lnSpc>
            <a:spcAft>
              <a:spcPts val="800"/>
            </a:spcAft>
          </a:pPr>
          <a:r>
            <a:rPr lang="es-CO" sz="1100">
              <a:solidFill>
                <a:srgbClr val="000000"/>
              </a:solidFill>
              <a:effectLst/>
              <a:latin typeface="Calibri" panose="020F0502020204030204" pitchFamily="34" charset="0"/>
              <a:ea typeface="Calibri" panose="020F0502020204030204" pitchFamily="34" charset="0"/>
            </a:rPr>
            <a:t> </a:t>
          </a:r>
          <a:endParaRPr lang="es-CO" sz="1100">
            <a:solidFill>
              <a:srgbClr val="000000"/>
            </a:solidFill>
            <a:effectLst/>
            <a:latin typeface="Arial" panose="020B0604020202020204" pitchFamily="34" charset="0"/>
            <a:ea typeface="Arial" panose="020B0604020202020204" pitchFamily="34" charset="0"/>
          </a:endParaRPr>
        </a:p>
      </xdr:txBody>
    </xdr:sp>
    <xdr:clientData/>
  </xdr:twoCellAnchor>
  <xdr:twoCellAnchor>
    <xdr:from>
      <xdr:col>6</xdr:col>
      <xdr:colOff>715061</xdr:colOff>
      <xdr:row>4</xdr:row>
      <xdr:rowOff>302419</xdr:rowOff>
    </xdr:from>
    <xdr:to>
      <xdr:col>7</xdr:col>
      <xdr:colOff>142240</xdr:colOff>
      <xdr:row>4</xdr:row>
      <xdr:rowOff>344433</xdr:rowOff>
    </xdr:to>
    <xdr:sp macro="" textlink="">
      <xdr:nvSpPr>
        <xdr:cNvPr id="5" name="Rectangle 7271">
          <a:extLst>
            <a:ext uri="{FF2B5EF4-FFF2-40B4-BE49-F238E27FC236}">
              <a16:creationId xmlns:a16="http://schemas.microsoft.com/office/drawing/2014/main" id="{3CE8C60C-FBC0-4256-A8EC-87DAC266CCD0}"/>
            </a:ext>
          </a:extLst>
        </xdr:cNvPr>
        <xdr:cNvSpPr>
          <a:spLocks noChangeArrowheads="1"/>
        </xdr:cNvSpPr>
      </xdr:nvSpPr>
      <xdr:spPr bwMode="auto">
        <a:xfrm rot="5399999">
          <a:off x="5379694" y="857486"/>
          <a:ext cx="3914" cy="189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16510" marR="389890" indent="-6350" algn="l">
            <a:lnSpc>
              <a:spcPct val="107000"/>
            </a:lnSpc>
            <a:spcAft>
              <a:spcPts val="800"/>
            </a:spcAft>
          </a:pPr>
          <a:r>
            <a:rPr lang="es-CO" sz="1100">
              <a:solidFill>
                <a:srgbClr val="000000"/>
              </a:solidFill>
              <a:effectLst/>
              <a:latin typeface="Calibri" panose="020F0502020204030204" pitchFamily="34" charset="0"/>
              <a:ea typeface="Calibri" panose="020F0502020204030204" pitchFamily="34" charset="0"/>
            </a:rPr>
            <a:t> </a:t>
          </a:r>
          <a:endParaRPr lang="es-CO" sz="1100">
            <a:solidFill>
              <a:srgbClr val="000000"/>
            </a:solidFill>
            <a:effectLst/>
            <a:latin typeface="Arial" panose="020B0604020202020204" pitchFamily="34" charset="0"/>
            <a:ea typeface="Arial" panose="020B0604020202020204" pitchFamily="34" charset="0"/>
          </a:endParaRPr>
        </a:p>
      </xdr:txBody>
    </xdr:sp>
    <xdr:clientData/>
  </xdr:twoCellAnchor>
  <xdr:oneCellAnchor>
    <xdr:from>
      <xdr:col>2</xdr:col>
      <xdr:colOff>1504950</xdr:colOff>
      <xdr:row>2</xdr:row>
      <xdr:rowOff>114300</xdr:rowOff>
    </xdr:from>
    <xdr:ext cx="184731" cy="170624"/>
    <xdr:sp macro="" textlink="">
      <xdr:nvSpPr>
        <xdr:cNvPr id="6" name="CuadroTexto 5">
          <a:extLst>
            <a:ext uri="{FF2B5EF4-FFF2-40B4-BE49-F238E27FC236}">
              <a16:creationId xmlns:a16="http://schemas.microsoft.com/office/drawing/2014/main" id="{A8C3B333-8CBC-460F-8A9A-4B9652F37672}"/>
            </a:ext>
          </a:extLst>
        </xdr:cNvPr>
        <xdr:cNvSpPr txBox="1"/>
      </xdr:nvSpPr>
      <xdr:spPr>
        <a:xfrm>
          <a:off x="2286000" y="495300"/>
          <a:ext cx="184731" cy="170624"/>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500"/>
        </a:p>
      </xdr:txBody>
    </xdr:sp>
    <xdr:clientData/>
  </xdr:oneCellAnchor>
  <xdr:oneCellAnchor>
    <xdr:from>
      <xdr:col>4</xdr:col>
      <xdr:colOff>314325</xdr:colOff>
      <xdr:row>2</xdr:row>
      <xdr:rowOff>123825</xdr:rowOff>
    </xdr:from>
    <xdr:ext cx="184731" cy="170624"/>
    <xdr:sp macro="" textlink="">
      <xdr:nvSpPr>
        <xdr:cNvPr id="7" name="CuadroTexto 6">
          <a:extLst>
            <a:ext uri="{FF2B5EF4-FFF2-40B4-BE49-F238E27FC236}">
              <a16:creationId xmlns:a16="http://schemas.microsoft.com/office/drawing/2014/main" id="{499107C0-88C6-4E00-9386-100D17F8F5A9}"/>
            </a:ext>
          </a:extLst>
        </xdr:cNvPr>
        <xdr:cNvSpPr txBox="1"/>
      </xdr:nvSpPr>
      <xdr:spPr>
        <a:xfrm>
          <a:off x="3362325" y="504825"/>
          <a:ext cx="184731" cy="170624"/>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500"/>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381000</xdr:colOff>
      <xdr:row>0</xdr:row>
      <xdr:rowOff>19050</xdr:rowOff>
    </xdr:from>
    <xdr:to>
      <xdr:col>0</xdr:col>
      <xdr:colOff>1362075</xdr:colOff>
      <xdr:row>4</xdr:row>
      <xdr:rowOff>85725</xdr:rowOff>
    </xdr:to>
    <xdr:pic>
      <xdr:nvPicPr>
        <xdr:cNvPr id="2" name="Imagen 3">
          <a:extLst>
            <a:ext uri="{FF2B5EF4-FFF2-40B4-BE49-F238E27FC236}">
              <a16:creationId xmlns:a16="http://schemas.microsoft.com/office/drawing/2014/main" id="{E36BEC55-5165-4CDE-8641-AC64ACB2B9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9050"/>
          <a:ext cx="3810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47625</xdr:colOff>
      <xdr:row>0</xdr:row>
      <xdr:rowOff>76200</xdr:rowOff>
    </xdr:from>
    <xdr:to>
      <xdr:col>1</xdr:col>
      <xdr:colOff>847725</xdr:colOff>
      <xdr:row>3</xdr:row>
      <xdr:rowOff>142875</xdr:rowOff>
    </xdr:to>
    <xdr:pic>
      <xdr:nvPicPr>
        <xdr:cNvPr id="2" name="Imagen 3">
          <a:extLst>
            <a:ext uri="{FF2B5EF4-FFF2-40B4-BE49-F238E27FC236}">
              <a16:creationId xmlns:a16="http://schemas.microsoft.com/office/drawing/2014/main" id="{8B62044F-BA6D-404F-9366-B097C3B1E7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76200"/>
          <a:ext cx="7143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504825</xdr:colOff>
      <xdr:row>5</xdr:row>
      <xdr:rowOff>85725</xdr:rowOff>
    </xdr:from>
    <xdr:to>
      <xdr:col>4</xdr:col>
      <xdr:colOff>514350</xdr:colOff>
      <xdr:row>15</xdr:row>
      <xdr:rowOff>314325</xdr:rowOff>
    </xdr:to>
    <xdr:cxnSp macro="">
      <xdr:nvCxnSpPr>
        <xdr:cNvPr id="3" name="Conector recto de flecha 2">
          <a:extLst>
            <a:ext uri="{FF2B5EF4-FFF2-40B4-BE49-F238E27FC236}">
              <a16:creationId xmlns:a16="http://schemas.microsoft.com/office/drawing/2014/main" id="{A3CBBE59-82FD-4D2D-9256-437AB3017A9A}"/>
            </a:ext>
          </a:extLst>
        </xdr:cNvPr>
        <xdr:cNvCxnSpPr/>
      </xdr:nvCxnSpPr>
      <xdr:spPr>
        <a:xfrm flipH="1" flipV="1">
          <a:off x="3552825" y="1038225"/>
          <a:ext cx="9525" cy="20097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514350</xdr:colOff>
      <xdr:row>0</xdr:row>
      <xdr:rowOff>104775</xdr:rowOff>
    </xdr:from>
    <xdr:to>
      <xdr:col>1</xdr:col>
      <xdr:colOff>1333500</xdr:colOff>
      <xdr:row>4</xdr:row>
      <xdr:rowOff>99686</xdr:rowOff>
    </xdr:to>
    <xdr:pic>
      <xdr:nvPicPr>
        <xdr:cNvPr id="2" name="Imagen 3">
          <a:extLst>
            <a:ext uri="{FF2B5EF4-FFF2-40B4-BE49-F238E27FC236}">
              <a16:creationId xmlns:a16="http://schemas.microsoft.com/office/drawing/2014/main" id="{B53D3894-06C8-4C77-84AD-8E8A827785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104775"/>
          <a:ext cx="247650" cy="756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47625</xdr:colOff>
      <xdr:row>1</xdr:row>
      <xdr:rowOff>76200</xdr:rowOff>
    </xdr:from>
    <xdr:to>
      <xdr:col>1</xdr:col>
      <xdr:colOff>742950</xdr:colOff>
      <xdr:row>4</xdr:row>
      <xdr:rowOff>142875</xdr:rowOff>
    </xdr:to>
    <xdr:pic>
      <xdr:nvPicPr>
        <xdr:cNvPr id="2" name="Imagen 3">
          <a:extLst>
            <a:ext uri="{FF2B5EF4-FFF2-40B4-BE49-F238E27FC236}">
              <a16:creationId xmlns:a16="http://schemas.microsoft.com/office/drawing/2014/main" id="{394BAA10-7467-4ECC-8801-2DCCA1EEA8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66700"/>
          <a:ext cx="6953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1</xdr:row>
      <xdr:rowOff>76200</xdr:rowOff>
    </xdr:from>
    <xdr:to>
      <xdr:col>1</xdr:col>
      <xdr:colOff>742950</xdr:colOff>
      <xdr:row>4</xdr:row>
      <xdr:rowOff>142875</xdr:rowOff>
    </xdr:to>
    <xdr:pic>
      <xdr:nvPicPr>
        <xdr:cNvPr id="3" name="Imagen 2">
          <a:extLst>
            <a:ext uri="{FF2B5EF4-FFF2-40B4-BE49-F238E27FC236}">
              <a16:creationId xmlns:a16="http://schemas.microsoft.com/office/drawing/2014/main" id="{88549064-ECA8-4595-884D-CE8BA46429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66700"/>
          <a:ext cx="6953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IC-GES-MPY-FRM-MatrizRiesgosProyec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tilla%20del%20registro%20de%20interesados%20del%20proyec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de interesados"/>
      <sheetName val="Instructivo"/>
    </sheetNames>
    <sheetDataSet>
      <sheetData sheetId="0">
        <row r="9">
          <cell r="B9" t="str">
            <v>Cargo</v>
          </cell>
          <cell r="D9" t="str">
            <v>Ubicación física</v>
          </cell>
          <cell r="E9" t="str">
            <v>Rol en el proyecto</v>
          </cell>
          <cell r="F9" t="str">
            <v>Teléfonos de Contacto (Fijo / Cel.) / Usuario Chat</v>
          </cell>
          <cell r="G9" t="str">
            <v>Correo electrónico</v>
          </cell>
          <cell r="I9" t="str">
            <v>Expectativas principales</v>
          </cell>
          <cell r="J9" t="str">
            <v>Grado de influencia</v>
          </cell>
          <cell r="K9" t="str">
            <v>Grado de interés</v>
          </cell>
          <cell r="L9" t="str">
            <v>Fase de mayor interés</v>
          </cell>
          <cell r="M9" t="str">
            <v>Interno / Externo</v>
          </cell>
          <cell r="N9" t="str">
            <v>Partidario / Neutral / Reticente</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AU87"/>
  <sheetViews>
    <sheetView showGridLines="0" zoomScale="90" zoomScaleNormal="90" workbookViewId="0">
      <selection activeCell="L2" sqref="L2"/>
    </sheetView>
  </sheetViews>
  <sheetFormatPr baseColWidth="10" defaultColWidth="12" defaultRowHeight="12.75" x14ac:dyDescent="0.2"/>
  <cols>
    <col min="1" max="1" width="5.1640625" style="1" bestFit="1" customWidth="1"/>
    <col min="2" max="2" width="13.5" style="1" customWidth="1"/>
    <col min="3" max="7" width="14.5" style="1" customWidth="1"/>
    <col min="8" max="8" width="12.1640625" style="1" customWidth="1"/>
    <col min="9" max="9" width="14" style="1" customWidth="1"/>
    <col min="10" max="10" width="8.1640625" style="1" customWidth="1"/>
    <col min="11" max="11" width="11.1640625" style="1" bestFit="1" customWidth="1"/>
    <col min="12" max="12" width="17.1640625" style="1" customWidth="1"/>
    <col min="13" max="13" width="11.5" style="1" customWidth="1"/>
    <col min="14" max="14" width="12.83203125" style="1" bestFit="1" customWidth="1"/>
    <col min="15" max="15" width="10.5" style="1" bestFit="1" customWidth="1"/>
    <col min="16" max="16" width="10.83203125" style="1" bestFit="1" customWidth="1"/>
    <col min="17" max="17" width="14.5" style="3" customWidth="1"/>
    <col min="18" max="18" width="14.5" style="1" customWidth="1"/>
    <col min="19" max="19" width="25.83203125" style="34" customWidth="1"/>
    <col min="20" max="20" width="14.5" style="3" customWidth="1"/>
    <col min="21" max="22" width="14.5" style="1" customWidth="1"/>
    <col min="23" max="23" width="12.6640625" style="1" customWidth="1"/>
    <col min="24" max="25" width="14.5" style="3" customWidth="1"/>
    <col min="26" max="26" width="22.6640625" style="1" customWidth="1"/>
    <col min="27" max="16384" width="12" style="1"/>
  </cols>
  <sheetData>
    <row r="1" spans="1:47" ht="45.75" thickBot="1" x14ac:dyDescent="0.25">
      <c r="A1" s="122" t="s">
        <v>30</v>
      </c>
      <c r="B1" s="123"/>
      <c r="C1" s="123"/>
      <c r="D1" s="123"/>
      <c r="E1" s="123"/>
      <c r="F1" s="123"/>
      <c r="G1" s="123"/>
      <c r="H1" s="123"/>
      <c r="I1" s="123"/>
      <c r="J1" s="123"/>
      <c r="K1" s="123"/>
      <c r="L1" s="123"/>
      <c r="M1" s="123"/>
      <c r="N1" s="123"/>
      <c r="O1" s="123"/>
      <c r="P1" s="123"/>
      <c r="Q1" s="123"/>
      <c r="R1" s="123"/>
      <c r="S1" s="123"/>
      <c r="T1" s="123"/>
      <c r="U1" s="123"/>
      <c r="V1" s="123"/>
      <c r="W1" s="123"/>
      <c r="X1" s="123"/>
      <c r="Y1" s="123"/>
      <c r="Z1" s="123"/>
    </row>
    <row r="2" spans="1:47" ht="21" thickBot="1" x14ac:dyDescent="0.25">
      <c r="A2" s="129" t="s">
        <v>36</v>
      </c>
      <c r="B2" s="130"/>
      <c r="C2" s="130"/>
      <c r="D2" s="130"/>
      <c r="E2" s="131"/>
      <c r="F2" s="130" t="s">
        <v>37</v>
      </c>
      <c r="G2" s="130"/>
      <c r="H2" s="38"/>
      <c r="I2" s="38"/>
      <c r="J2" s="38"/>
      <c r="K2" s="38"/>
      <c r="L2" s="24">
        <v>43203</v>
      </c>
      <c r="M2" s="24"/>
      <c r="N2" s="24"/>
      <c r="O2" s="24"/>
      <c r="P2" s="24"/>
      <c r="Q2" s="5"/>
      <c r="R2" s="5"/>
      <c r="S2" s="32"/>
      <c r="T2" s="5"/>
      <c r="U2" s="5"/>
      <c r="V2" s="5"/>
      <c r="W2" s="5"/>
      <c r="X2" s="5"/>
      <c r="Y2" s="5"/>
      <c r="Z2" s="5"/>
    </row>
    <row r="3" spans="1:47" ht="18.75" thickBot="1" x14ac:dyDescent="0.25">
      <c r="A3" s="132"/>
      <c r="B3" s="132"/>
      <c r="C3" s="132"/>
      <c r="D3" s="132"/>
      <c r="E3" s="132"/>
      <c r="F3" s="132"/>
      <c r="G3" s="132"/>
      <c r="H3" s="132"/>
      <c r="I3" s="132"/>
      <c r="J3" s="132"/>
      <c r="K3" s="132"/>
      <c r="L3" s="132"/>
      <c r="M3" s="132"/>
      <c r="N3" s="132"/>
      <c r="O3" s="132"/>
      <c r="P3" s="132"/>
      <c r="Q3" s="132"/>
      <c r="R3" s="132"/>
      <c r="S3" s="132"/>
      <c r="T3" s="132"/>
      <c r="U3" s="132"/>
      <c r="V3" s="132"/>
      <c r="W3" s="132"/>
      <c r="X3" s="132"/>
      <c r="Y3" s="132"/>
      <c r="Z3" s="132"/>
    </row>
    <row r="4" spans="1:47" ht="63" customHeight="1" x14ac:dyDescent="0.2">
      <c r="A4" s="126" t="s">
        <v>9</v>
      </c>
      <c r="B4" s="97" t="s">
        <v>332</v>
      </c>
      <c r="C4" s="134" t="s">
        <v>27</v>
      </c>
      <c r="D4" s="125" t="s">
        <v>0</v>
      </c>
      <c r="E4" s="125" t="s">
        <v>2</v>
      </c>
      <c r="F4" s="125" t="s">
        <v>28</v>
      </c>
      <c r="G4" s="125" t="s">
        <v>29</v>
      </c>
      <c r="H4" s="137" t="s">
        <v>394</v>
      </c>
      <c r="I4" s="138"/>
      <c r="J4" s="138"/>
      <c r="K4" s="139"/>
      <c r="L4" s="125" t="s">
        <v>31</v>
      </c>
      <c r="M4" s="101" t="s">
        <v>395</v>
      </c>
      <c r="N4" s="102"/>
      <c r="O4" s="102"/>
      <c r="P4" s="103"/>
      <c r="Q4" s="125" t="s">
        <v>21</v>
      </c>
      <c r="R4" s="125" t="s">
        <v>447</v>
      </c>
      <c r="S4" s="125"/>
      <c r="T4" s="125"/>
      <c r="U4" s="125"/>
      <c r="V4" s="125"/>
      <c r="W4" s="125"/>
      <c r="X4" s="125"/>
      <c r="Y4" s="125"/>
      <c r="Z4" s="133" t="s">
        <v>4</v>
      </c>
    </row>
    <row r="5" spans="1:47" ht="15.75" customHeight="1" x14ac:dyDescent="0.2">
      <c r="A5" s="127"/>
      <c r="B5" s="98"/>
      <c r="C5" s="135"/>
      <c r="D5" s="124"/>
      <c r="E5" s="124"/>
      <c r="F5" s="124"/>
      <c r="G5" s="124"/>
      <c r="H5" s="140" t="s">
        <v>22</v>
      </c>
      <c r="I5" s="140"/>
      <c r="J5" s="140" t="s">
        <v>3</v>
      </c>
      <c r="K5" s="140"/>
      <c r="L5" s="124"/>
      <c r="M5" s="104" t="s">
        <v>22</v>
      </c>
      <c r="N5" s="104"/>
      <c r="O5" s="104" t="s">
        <v>3</v>
      </c>
      <c r="P5" s="105"/>
      <c r="Q5" s="124"/>
      <c r="R5" s="124" t="s">
        <v>34</v>
      </c>
      <c r="S5" s="97" t="s">
        <v>327</v>
      </c>
      <c r="T5" s="97" t="s">
        <v>21</v>
      </c>
      <c r="U5" s="124" t="s">
        <v>33</v>
      </c>
      <c r="V5" s="124" t="s">
        <v>32</v>
      </c>
      <c r="W5" s="124" t="s">
        <v>8</v>
      </c>
      <c r="X5" s="124" t="s">
        <v>35</v>
      </c>
      <c r="Y5" s="124"/>
      <c r="Z5" s="98"/>
    </row>
    <row r="6" spans="1:47" ht="58.15" customHeight="1" thickBot="1" x14ac:dyDescent="0.25">
      <c r="A6" s="128"/>
      <c r="B6" s="98"/>
      <c r="C6" s="136"/>
      <c r="D6" s="97"/>
      <c r="E6" s="97"/>
      <c r="F6" s="97"/>
      <c r="G6" s="97"/>
      <c r="H6" s="94" t="s">
        <v>5</v>
      </c>
      <c r="I6" s="94" t="s">
        <v>1</v>
      </c>
      <c r="J6" s="141"/>
      <c r="K6" s="141"/>
      <c r="L6" s="97"/>
      <c r="M6" s="40" t="s">
        <v>5</v>
      </c>
      <c r="N6" s="40" t="s">
        <v>1</v>
      </c>
      <c r="O6" s="106"/>
      <c r="P6" s="107"/>
      <c r="Q6" s="97"/>
      <c r="R6" s="97"/>
      <c r="S6" s="98"/>
      <c r="T6" s="98"/>
      <c r="U6" s="97"/>
      <c r="V6" s="97"/>
      <c r="W6" s="97"/>
      <c r="X6" s="26" t="s">
        <v>6</v>
      </c>
      <c r="Y6" s="26" t="s">
        <v>7</v>
      </c>
      <c r="Z6" s="98"/>
    </row>
    <row r="7" spans="1:47" s="29" customFormat="1" ht="71.25" x14ac:dyDescent="0.2">
      <c r="A7" s="115">
        <v>1</v>
      </c>
      <c r="B7" s="108" t="s">
        <v>336</v>
      </c>
      <c r="C7" s="120" t="s">
        <v>183</v>
      </c>
      <c r="D7" s="120" t="s">
        <v>44</v>
      </c>
      <c r="E7" s="109" t="s">
        <v>182</v>
      </c>
      <c r="F7" s="110" t="s">
        <v>151</v>
      </c>
      <c r="G7" s="110" t="s">
        <v>43</v>
      </c>
      <c r="H7" s="100">
        <v>2</v>
      </c>
      <c r="I7" s="100">
        <v>3</v>
      </c>
      <c r="J7" s="100">
        <f>H7*I7</f>
        <v>6</v>
      </c>
      <c r="K7" s="100" t="str">
        <f>IF(OR(H7=0,I7=0),"",IF(AND(H7=1,I7&lt;=3),"Bajo",IF(AND(H84=1,I7=4),"Moderado",IF(AND(H7=1,I7=5),"Alto",IF(AND(H7=2,I7&lt;=2),"Bajo",IF(AND(H7=2,I7=3),"Moderado",IF(AND(H7=1,OR(I7=4,I7=5)),"Alto",IF(AND(H7=3,I7&lt;=2),"Moderado",IF(AND(H7=3,I7&lt;=4),"Alto",IF(AND(H7=3,I7=5),"Extremo",IF(AND(H7=4,I7&lt;=2),"Alto",IF(AND(H7=4),"Extremo",IF(AND(H7=5,I7&gt;=2),"Extremo","Alto")))))))))))))</f>
        <v>Moderado</v>
      </c>
      <c r="L7" s="110" t="s">
        <v>344</v>
      </c>
      <c r="M7" s="99">
        <v>2</v>
      </c>
      <c r="N7" s="99">
        <v>3</v>
      </c>
      <c r="O7" s="99">
        <f>M7*N7</f>
        <v>6</v>
      </c>
      <c r="P7" s="99" t="str">
        <f>IF(OR(M7=0,N7=0),"",IF(AND(M7=1,N7&lt;=3),"Bajo",IF(AND(M7=1,N7=4),"Moderado",IF(AND(M7=1,N7=5),"Alto",IF(AND(M7=2,N7&lt;=2),"Bajo",IF(AND(M7=2,N7=3),"Moderado",IF(AND(M7=1,OR(N7=4,N7=5)),"Alto",IF(AND(M7=3,N7&lt;=2),"Moderado",IF(AND(M7=3,N7&lt;=4),"Alto",IF(AND(M7=3,N7=5),"Extremo",IF(AND(M7=4,N7&lt;=2),"Alto",IF(AND(M7=4),"Extremo",IF(AND(M7=5,N7&gt;=2),"Extremo","Alto")))))))))))))</f>
        <v>Moderado</v>
      </c>
      <c r="Q7" s="119" t="s">
        <v>185</v>
      </c>
      <c r="R7" s="117" t="s">
        <v>51</v>
      </c>
      <c r="S7" s="65" t="s">
        <v>189</v>
      </c>
      <c r="T7" s="46" t="s">
        <v>190</v>
      </c>
      <c r="U7" s="46" t="s">
        <v>47</v>
      </c>
      <c r="V7" s="46"/>
      <c r="W7" s="46" t="s">
        <v>130</v>
      </c>
      <c r="X7" s="66">
        <v>43235</v>
      </c>
      <c r="Y7" s="66">
        <v>43464</v>
      </c>
      <c r="Z7" s="46" t="s">
        <v>345</v>
      </c>
      <c r="AA7" s="18"/>
      <c r="AB7" s="18"/>
      <c r="AC7" s="18"/>
      <c r="AD7" s="18"/>
      <c r="AE7" s="18"/>
      <c r="AF7" s="18"/>
      <c r="AG7" s="18"/>
      <c r="AH7" s="18"/>
      <c r="AI7" s="18"/>
      <c r="AJ7" s="18"/>
      <c r="AK7" s="18"/>
      <c r="AL7" s="18"/>
      <c r="AM7" s="18"/>
      <c r="AN7" s="18"/>
      <c r="AO7" s="18"/>
      <c r="AP7" s="18"/>
      <c r="AQ7" s="18"/>
      <c r="AR7" s="18"/>
      <c r="AS7" s="18"/>
      <c r="AT7" s="18"/>
      <c r="AU7" s="18"/>
    </row>
    <row r="8" spans="1:47" s="18" customFormat="1" ht="71.25" x14ac:dyDescent="0.2">
      <c r="A8" s="115"/>
      <c r="B8" s="108"/>
      <c r="C8" s="120"/>
      <c r="D8" s="120"/>
      <c r="E8" s="109"/>
      <c r="F8" s="110"/>
      <c r="G8" s="110"/>
      <c r="H8" s="100"/>
      <c r="I8" s="100"/>
      <c r="J8" s="100"/>
      <c r="K8" s="100"/>
      <c r="L8" s="110"/>
      <c r="M8" s="99"/>
      <c r="N8" s="99"/>
      <c r="O8" s="99"/>
      <c r="P8" s="99"/>
      <c r="Q8" s="119"/>
      <c r="R8" s="117"/>
      <c r="S8" s="35" t="s">
        <v>188</v>
      </c>
      <c r="T8" s="27" t="s">
        <v>190</v>
      </c>
      <c r="U8" s="46" t="s">
        <v>47</v>
      </c>
      <c r="V8" s="46"/>
      <c r="W8" s="27" t="s">
        <v>130</v>
      </c>
      <c r="X8" s="66">
        <v>43235</v>
      </c>
      <c r="Y8" s="66">
        <v>43464</v>
      </c>
      <c r="Z8" s="46" t="s">
        <v>345</v>
      </c>
    </row>
    <row r="9" spans="1:47" s="18" customFormat="1" ht="156.75" x14ac:dyDescent="0.2">
      <c r="A9" s="115"/>
      <c r="B9" s="108"/>
      <c r="C9" s="120"/>
      <c r="D9" s="120"/>
      <c r="E9" s="109"/>
      <c r="F9" s="110"/>
      <c r="G9" s="110"/>
      <c r="H9" s="100"/>
      <c r="I9" s="100"/>
      <c r="J9" s="100"/>
      <c r="K9" s="100"/>
      <c r="L9" s="110" t="s">
        <v>184</v>
      </c>
      <c r="M9" s="99"/>
      <c r="N9" s="99"/>
      <c r="O9" s="99"/>
      <c r="P9" s="99"/>
      <c r="Q9" s="119" t="s">
        <v>186</v>
      </c>
      <c r="R9" s="117"/>
      <c r="S9" s="35" t="s">
        <v>187</v>
      </c>
      <c r="T9" s="27" t="s">
        <v>186</v>
      </c>
      <c r="U9" s="46" t="s">
        <v>47</v>
      </c>
      <c r="V9" s="46"/>
      <c r="W9" s="27" t="s">
        <v>176</v>
      </c>
      <c r="X9" s="66">
        <v>43115</v>
      </c>
      <c r="Y9" s="66">
        <v>43464</v>
      </c>
      <c r="Z9" s="27" t="s">
        <v>346</v>
      </c>
    </row>
    <row r="10" spans="1:47" s="30" customFormat="1" ht="114.75" thickBot="1" x14ac:dyDescent="0.25">
      <c r="A10" s="115"/>
      <c r="B10" s="108"/>
      <c r="C10" s="120"/>
      <c r="D10" s="120"/>
      <c r="E10" s="109"/>
      <c r="F10" s="110"/>
      <c r="G10" s="110"/>
      <c r="H10" s="100"/>
      <c r="I10" s="100"/>
      <c r="J10" s="100"/>
      <c r="K10" s="100"/>
      <c r="L10" s="110"/>
      <c r="M10" s="99"/>
      <c r="N10" s="99"/>
      <c r="O10" s="99"/>
      <c r="P10" s="99"/>
      <c r="Q10" s="119"/>
      <c r="R10" s="117"/>
      <c r="S10" s="35" t="s">
        <v>347</v>
      </c>
      <c r="T10" s="27" t="s">
        <v>191</v>
      </c>
      <c r="U10" s="46" t="s">
        <v>47</v>
      </c>
      <c r="V10" s="46"/>
      <c r="W10" s="27" t="s">
        <v>134</v>
      </c>
      <c r="X10" s="66">
        <v>43115</v>
      </c>
      <c r="Y10" s="66">
        <v>43464</v>
      </c>
      <c r="Z10" s="27" t="s">
        <v>348</v>
      </c>
      <c r="AA10" s="18"/>
      <c r="AB10" s="18"/>
      <c r="AC10" s="18"/>
      <c r="AD10" s="18"/>
      <c r="AE10" s="18"/>
      <c r="AF10" s="18"/>
      <c r="AG10" s="18"/>
      <c r="AH10" s="18"/>
      <c r="AI10" s="18"/>
      <c r="AJ10" s="18"/>
      <c r="AK10" s="18"/>
      <c r="AL10" s="18"/>
      <c r="AM10" s="18"/>
      <c r="AN10" s="18"/>
      <c r="AO10" s="18"/>
      <c r="AP10" s="18"/>
      <c r="AQ10" s="18"/>
      <c r="AR10" s="18"/>
      <c r="AS10" s="18"/>
      <c r="AT10" s="18"/>
      <c r="AU10" s="18"/>
    </row>
    <row r="11" spans="1:47" s="29" customFormat="1" ht="57" x14ac:dyDescent="0.2">
      <c r="A11" s="115">
        <v>2</v>
      </c>
      <c r="B11" s="108" t="s">
        <v>337</v>
      </c>
      <c r="C11" s="120" t="s">
        <v>209</v>
      </c>
      <c r="D11" s="120" t="s">
        <v>135</v>
      </c>
      <c r="E11" s="109" t="s">
        <v>320</v>
      </c>
      <c r="F11" s="110" t="s">
        <v>153</v>
      </c>
      <c r="G11" s="110" t="s">
        <v>43</v>
      </c>
      <c r="H11" s="100">
        <v>4</v>
      </c>
      <c r="I11" s="100">
        <v>4</v>
      </c>
      <c r="J11" s="100">
        <f t="shared" ref="J11" si="0">H11*I11</f>
        <v>16</v>
      </c>
      <c r="K11" s="100" t="str">
        <f>IF(OR(H11=0,I11=0),"",IF(AND(H11=1,I11&lt;=3),"Bajo",IF(AND(H87=1,I11=4),"Moderado",IF(AND(H11=1,I11=5),"Alto",IF(AND(H11=2,I11&lt;=2),"Bajo",IF(AND(H11=2,I11=3),"Moderado",IF(AND(H11=1,OR(I11=4,I11=5)),"Alto",IF(AND(H11=3,I11&lt;=2),"Moderado",IF(AND(H11=3,I11&lt;=4),"Alto",IF(AND(H11=3,I11=5),"Extremo",IF(AND(H11=4,I11&lt;=2),"Alto",IF(AND(H11=4),"Extremo",IF(AND(H11=5,I11&gt;=2),"Extremo","Alto")))))))))))))</f>
        <v>Extremo</v>
      </c>
      <c r="L11" s="110" t="s">
        <v>136</v>
      </c>
      <c r="M11" s="99">
        <v>4</v>
      </c>
      <c r="N11" s="99">
        <v>4</v>
      </c>
      <c r="O11" s="99">
        <f t="shared" ref="O11" si="1">M11*N11</f>
        <v>16</v>
      </c>
      <c r="P11" s="99" t="str">
        <f>IF(OR(M11=0,N11=0),"",IF(AND(M11=1,N11&lt;=3),"Bajo",IF(AND(M11=1,N11=4),"Moderado",IF(AND(M11=1,N11=5),"Alto",IF(AND(M11=2,N11&lt;=2),"Bajo",IF(AND(M11=2,N11=3),"Moderado",IF(AND(M11=1,OR(N11=4,N11=5)),"Alto",IF(AND(M11=3,N11&lt;=2),"Moderado",IF(AND(M11=3,N11&lt;=4),"Alto",IF(AND(M11=3,N11=5),"Extremo",IF(AND(M11=4,N11&lt;=2),"Alto",IF(AND(M11=4),"Extremo",IF(AND(M11=5,N11&gt;=2),"Extremo","Alto")))))))))))))</f>
        <v>Extremo</v>
      </c>
      <c r="Q11" s="119" t="s">
        <v>213</v>
      </c>
      <c r="R11" s="117" t="s">
        <v>51</v>
      </c>
      <c r="S11" s="35" t="s">
        <v>214</v>
      </c>
      <c r="T11" s="27" t="s">
        <v>217</v>
      </c>
      <c r="U11" s="46" t="s">
        <v>47</v>
      </c>
      <c r="V11" s="46"/>
      <c r="W11" s="27" t="s">
        <v>138</v>
      </c>
      <c r="X11" s="113">
        <v>43250</v>
      </c>
      <c r="Y11" s="113">
        <v>43464</v>
      </c>
      <c r="Z11" s="108" t="s">
        <v>349</v>
      </c>
      <c r="AA11" s="18"/>
      <c r="AB11" s="18"/>
      <c r="AC11" s="18"/>
      <c r="AD11" s="18"/>
      <c r="AE11" s="18"/>
      <c r="AF11" s="18"/>
      <c r="AG11" s="18"/>
      <c r="AH11" s="18"/>
      <c r="AI11" s="18"/>
      <c r="AJ11" s="18"/>
      <c r="AK11" s="18"/>
      <c r="AL11" s="18"/>
      <c r="AM11" s="18"/>
      <c r="AN11" s="18"/>
      <c r="AO11" s="18"/>
      <c r="AP11" s="18"/>
      <c r="AQ11" s="18"/>
      <c r="AR11" s="18"/>
      <c r="AS11" s="18"/>
      <c r="AT11" s="18"/>
      <c r="AU11" s="18"/>
    </row>
    <row r="12" spans="1:47" s="18" customFormat="1" ht="85.5" x14ac:dyDescent="0.2">
      <c r="A12" s="115"/>
      <c r="B12" s="108"/>
      <c r="C12" s="120"/>
      <c r="D12" s="120"/>
      <c r="E12" s="109"/>
      <c r="F12" s="110"/>
      <c r="G12" s="110"/>
      <c r="H12" s="100"/>
      <c r="I12" s="100"/>
      <c r="J12" s="100"/>
      <c r="K12" s="100"/>
      <c r="L12" s="110"/>
      <c r="M12" s="99"/>
      <c r="N12" s="99"/>
      <c r="O12" s="99"/>
      <c r="P12" s="99"/>
      <c r="Q12" s="119"/>
      <c r="R12" s="117"/>
      <c r="S12" s="35" t="s">
        <v>52</v>
      </c>
      <c r="T12" s="27" t="s">
        <v>215</v>
      </c>
      <c r="U12" s="46" t="s">
        <v>47</v>
      </c>
      <c r="V12" s="46"/>
      <c r="W12" s="27" t="s">
        <v>138</v>
      </c>
      <c r="X12" s="113"/>
      <c r="Y12" s="113"/>
      <c r="Z12" s="108"/>
    </row>
    <row r="13" spans="1:47" s="18" customFormat="1" ht="57" x14ac:dyDescent="0.2">
      <c r="A13" s="115"/>
      <c r="B13" s="108"/>
      <c r="C13" s="120"/>
      <c r="D13" s="120"/>
      <c r="E13" s="109"/>
      <c r="F13" s="110"/>
      <c r="G13" s="110"/>
      <c r="H13" s="100"/>
      <c r="I13" s="100"/>
      <c r="J13" s="100"/>
      <c r="K13" s="100"/>
      <c r="L13" s="110" t="s">
        <v>210</v>
      </c>
      <c r="M13" s="99"/>
      <c r="N13" s="99"/>
      <c r="O13" s="99"/>
      <c r="P13" s="99"/>
      <c r="Q13" s="119" t="s">
        <v>211</v>
      </c>
      <c r="R13" s="117"/>
      <c r="S13" s="35" t="s">
        <v>216</v>
      </c>
      <c r="T13" s="27" t="s">
        <v>212</v>
      </c>
      <c r="U13" s="46" t="s">
        <v>47</v>
      </c>
      <c r="V13" s="46"/>
      <c r="W13" s="27" t="s">
        <v>138</v>
      </c>
      <c r="X13" s="113"/>
      <c r="Y13" s="113"/>
      <c r="Z13" s="108"/>
    </row>
    <row r="14" spans="1:47" s="30" customFormat="1" ht="57.75" thickBot="1" x14ac:dyDescent="0.25">
      <c r="A14" s="115"/>
      <c r="B14" s="108"/>
      <c r="C14" s="120"/>
      <c r="D14" s="120"/>
      <c r="E14" s="109"/>
      <c r="F14" s="110"/>
      <c r="G14" s="110"/>
      <c r="H14" s="100"/>
      <c r="I14" s="100"/>
      <c r="J14" s="100"/>
      <c r="K14" s="100"/>
      <c r="L14" s="110"/>
      <c r="M14" s="99"/>
      <c r="N14" s="99"/>
      <c r="O14" s="99"/>
      <c r="P14" s="99"/>
      <c r="Q14" s="119"/>
      <c r="R14" s="117"/>
      <c r="S14" s="35" t="s">
        <v>53</v>
      </c>
      <c r="T14" s="27" t="s">
        <v>218</v>
      </c>
      <c r="U14" s="46" t="s">
        <v>47</v>
      </c>
      <c r="V14" s="46"/>
      <c r="W14" s="27" t="s">
        <v>137</v>
      </c>
      <c r="X14" s="113"/>
      <c r="Y14" s="113"/>
      <c r="Z14" s="108"/>
      <c r="AA14" s="18"/>
      <c r="AB14" s="18"/>
      <c r="AC14" s="18"/>
      <c r="AD14" s="18"/>
      <c r="AE14" s="18"/>
      <c r="AF14" s="18"/>
      <c r="AG14" s="18"/>
      <c r="AH14" s="18"/>
      <c r="AI14" s="18"/>
      <c r="AJ14" s="18"/>
      <c r="AK14" s="18"/>
      <c r="AL14" s="18"/>
      <c r="AM14" s="18"/>
      <c r="AN14" s="18"/>
      <c r="AO14" s="18"/>
      <c r="AP14" s="18"/>
      <c r="AQ14" s="18"/>
      <c r="AR14" s="18"/>
      <c r="AS14" s="18"/>
      <c r="AT14" s="18"/>
      <c r="AU14" s="18"/>
    </row>
    <row r="15" spans="1:47" s="29" customFormat="1" ht="228" x14ac:dyDescent="0.2">
      <c r="A15" s="115">
        <v>3</v>
      </c>
      <c r="B15" s="108" t="s">
        <v>333</v>
      </c>
      <c r="C15" s="120" t="s">
        <v>225</v>
      </c>
      <c r="D15" s="120" t="s">
        <v>54</v>
      </c>
      <c r="E15" s="109" t="s">
        <v>226</v>
      </c>
      <c r="F15" s="110" t="s">
        <v>154</v>
      </c>
      <c r="G15" s="110" t="s">
        <v>43</v>
      </c>
      <c r="H15" s="100">
        <v>3</v>
      </c>
      <c r="I15" s="100">
        <v>3</v>
      </c>
      <c r="J15" s="100">
        <f t="shared" ref="J15" si="2">H15*I15</f>
        <v>9</v>
      </c>
      <c r="K15" s="100" t="str">
        <f>IF(OR(H15=0,I15=0),"",IF(AND(H15=1,I15&lt;=3),"Bajo",IF(AND(H91=1,I15=4),"Moderado",IF(AND(H15=1,I15=5),"Alto",IF(AND(H15=2,I15&lt;=2),"Bajo",IF(AND(H15=2,I15=3),"Moderado",IF(AND(H15=1,OR(I15=4,I15=5)),"Alto",IF(AND(H15=3,I15&lt;=2),"Moderado",IF(AND(H15=3,I15&lt;=4),"Alto",IF(AND(H15=3,I15=5),"Extremo",IF(AND(H15=4,I15&lt;=2),"Alto",IF(AND(H15=4),"Extremo",IF(AND(H15=5,I15&gt;=2),"Extremo","Alto")))))))))))))</f>
        <v>Alto</v>
      </c>
      <c r="L15" s="25" t="s">
        <v>219</v>
      </c>
      <c r="M15" s="99">
        <v>3</v>
      </c>
      <c r="N15" s="99">
        <v>3</v>
      </c>
      <c r="O15" s="99">
        <f t="shared" ref="O15" si="3">M15*N15</f>
        <v>9</v>
      </c>
      <c r="P15" s="99" t="str">
        <f>IF(OR(M15=0,N15=0),"",IF(AND(M15=1,N15&lt;=3),"Bajo",IF(AND(M15=1,N15=4),"Moderado",IF(AND(M15=1,N15=5),"Alto",IF(AND(M15=2,N15&lt;=2),"Bajo",IF(AND(M15=2,N15=3),"Moderado",IF(AND(M15=1,OR(N15=4,N15=5)),"Alto",IF(AND(M15=3,N15&lt;=2),"Moderado",IF(AND(M15=3,N15&lt;=4),"Alto",IF(AND(M15=3,N15=5),"Extremo",IF(AND(M15=4,N15&lt;=2),"Alto",IF(AND(M15=4),"Extremo",IF(AND(M15=5,N15&gt;=2),"Extremo","Alto")))))))))))))</f>
        <v>Alto</v>
      </c>
      <c r="Q15" s="45" t="s">
        <v>223</v>
      </c>
      <c r="R15" s="117" t="s">
        <v>51</v>
      </c>
      <c r="S15" s="121" t="s">
        <v>55</v>
      </c>
      <c r="T15" s="108" t="s">
        <v>227</v>
      </c>
      <c r="U15" s="117" t="s">
        <v>47</v>
      </c>
      <c r="V15" s="117"/>
      <c r="W15" s="108" t="s">
        <v>138</v>
      </c>
      <c r="X15" s="113">
        <v>43281</v>
      </c>
      <c r="Y15" s="113">
        <v>43464</v>
      </c>
      <c r="Z15" s="108" t="s">
        <v>350</v>
      </c>
      <c r="AA15" s="18"/>
      <c r="AB15" s="18"/>
      <c r="AC15" s="18"/>
      <c r="AD15" s="18"/>
      <c r="AE15" s="18"/>
      <c r="AF15" s="18"/>
      <c r="AG15" s="18"/>
      <c r="AH15" s="18"/>
      <c r="AI15" s="18"/>
      <c r="AJ15" s="18"/>
      <c r="AK15" s="18"/>
      <c r="AL15" s="18"/>
      <c r="AM15" s="18"/>
      <c r="AN15" s="18"/>
      <c r="AO15" s="18"/>
      <c r="AP15" s="18"/>
      <c r="AQ15" s="18"/>
      <c r="AR15" s="18"/>
      <c r="AS15" s="18"/>
      <c r="AT15" s="18"/>
      <c r="AU15" s="18"/>
    </row>
    <row r="16" spans="1:47" s="18" customFormat="1" ht="99.75" x14ac:dyDescent="0.2">
      <c r="A16" s="115"/>
      <c r="B16" s="108"/>
      <c r="C16" s="120"/>
      <c r="D16" s="120"/>
      <c r="E16" s="109"/>
      <c r="F16" s="110"/>
      <c r="G16" s="110"/>
      <c r="H16" s="100"/>
      <c r="I16" s="100"/>
      <c r="J16" s="100"/>
      <c r="K16" s="100"/>
      <c r="L16" s="25" t="s">
        <v>220</v>
      </c>
      <c r="M16" s="99"/>
      <c r="N16" s="99"/>
      <c r="O16" s="99"/>
      <c r="P16" s="99"/>
      <c r="Q16" s="45" t="s">
        <v>224</v>
      </c>
      <c r="R16" s="117"/>
      <c r="S16" s="121"/>
      <c r="T16" s="108"/>
      <c r="U16" s="117"/>
      <c r="V16" s="117"/>
      <c r="W16" s="108"/>
      <c r="X16" s="113"/>
      <c r="Y16" s="113"/>
      <c r="Z16" s="108"/>
    </row>
    <row r="17" spans="1:47" s="30" customFormat="1" ht="409.6" thickBot="1" x14ac:dyDescent="0.25">
      <c r="A17" s="115"/>
      <c r="B17" s="108"/>
      <c r="C17" s="120"/>
      <c r="D17" s="120"/>
      <c r="E17" s="109"/>
      <c r="F17" s="110"/>
      <c r="G17" s="110"/>
      <c r="H17" s="100"/>
      <c r="I17" s="100"/>
      <c r="J17" s="100"/>
      <c r="K17" s="100"/>
      <c r="L17" s="25" t="s">
        <v>221</v>
      </c>
      <c r="M17" s="99"/>
      <c r="N17" s="99"/>
      <c r="O17" s="99"/>
      <c r="P17" s="99"/>
      <c r="Q17" s="45" t="s">
        <v>222</v>
      </c>
      <c r="R17" s="117"/>
      <c r="S17" s="35" t="s">
        <v>229</v>
      </c>
      <c r="T17" s="35" t="s">
        <v>228</v>
      </c>
      <c r="U17" s="46" t="s">
        <v>47</v>
      </c>
      <c r="V17" s="46"/>
      <c r="W17" s="35" t="s">
        <v>168</v>
      </c>
      <c r="X17" s="113"/>
      <c r="Y17" s="113"/>
      <c r="Z17" s="108"/>
      <c r="AA17" s="18"/>
      <c r="AB17" s="18"/>
      <c r="AC17" s="18"/>
      <c r="AD17" s="18"/>
      <c r="AE17" s="18"/>
      <c r="AF17" s="18"/>
      <c r="AG17" s="18"/>
      <c r="AH17" s="18"/>
      <c r="AI17" s="18"/>
      <c r="AJ17" s="18"/>
      <c r="AK17" s="18"/>
      <c r="AL17" s="18"/>
      <c r="AM17" s="18"/>
      <c r="AN17" s="18"/>
      <c r="AO17" s="18"/>
      <c r="AP17" s="18"/>
      <c r="AQ17" s="18"/>
      <c r="AR17" s="18"/>
      <c r="AS17" s="18"/>
      <c r="AT17" s="18"/>
      <c r="AU17" s="18"/>
    </row>
    <row r="18" spans="1:47" s="31" customFormat="1" ht="300" thickBot="1" x14ac:dyDescent="0.25">
      <c r="A18" s="67">
        <v>4</v>
      </c>
      <c r="B18" s="27" t="s">
        <v>334</v>
      </c>
      <c r="C18" s="47" t="s">
        <v>231</v>
      </c>
      <c r="D18" s="47" t="s">
        <v>230</v>
      </c>
      <c r="E18" s="48" t="s">
        <v>232</v>
      </c>
      <c r="F18" s="43" t="s">
        <v>154</v>
      </c>
      <c r="G18" s="43" t="s">
        <v>43</v>
      </c>
      <c r="H18" s="95">
        <v>2</v>
      </c>
      <c r="I18" s="95">
        <v>4</v>
      </c>
      <c r="J18" s="95">
        <f t="shared" ref="J18:J19" si="4">H18*I18</f>
        <v>8</v>
      </c>
      <c r="K18" s="95" t="str">
        <f>IF(OR(H18=0,I18=0),"",IF(AND(H18=1,I18&lt;=3),"Bajo",IF(AND(H93=1,I18=4),"Moderado",IF(AND(H18=1,I18=5),"Alto",IF(AND(H18=2,I18&lt;=2),"Bajo",IF(AND(H18=2,I18=3),"Moderado",IF(AND(H18=1,OR(I18=4,I18=5)),"Alto",IF(AND(H18=3,I18&lt;=2),"Moderado",IF(AND(H18=3,I18&lt;=4),"Alto",IF(AND(H18=3,I18=5),"Extremo",IF(AND(H18=4,I18&lt;=2),"Alto",IF(AND(H18=4),"Extremo",IF(AND(H18=5,I18&gt;=2),"Extremo","Alto")))))))))))))</f>
        <v>Alto</v>
      </c>
      <c r="L18" s="44" t="s">
        <v>171</v>
      </c>
      <c r="M18" s="42">
        <v>2</v>
      </c>
      <c r="N18" s="42">
        <v>4</v>
      </c>
      <c r="O18" s="42">
        <f t="shared" ref="O18:O19" si="5">M18*N18</f>
        <v>8</v>
      </c>
      <c r="P18" s="42" t="str">
        <f>IF(OR(M18=0,N18=0),"",IF(AND(M18=1,N18&lt;=3),"Bajo",IF(AND(M18=1,N18=4),"Moderado",IF(AND(M18=1,N18=5),"Alto",IF(AND(M18=2,N18&lt;=2),"Bajo",IF(AND(M18=2,N18=3),"Moderado",IF(AND(M18=1,OR(N18=4,N18=5)),"Alto",IF(AND(M18=3,N18&lt;=2),"Moderado",IF(AND(M18=3,N18&lt;=4),"Alto",IF(AND(M18=3,N18=5),"Extremo",IF(AND(M18=4,N18&lt;=2),"Alto",IF(AND(M18=4),"Extremo",IF(AND(M18=5,N18&gt;=2),"Extremo","Alto")))))))))))))</f>
        <v>Alto</v>
      </c>
      <c r="Q18" s="45" t="s">
        <v>233</v>
      </c>
      <c r="R18" s="46" t="s">
        <v>51</v>
      </c>
      <c r="S18" s="35" t="s">
        <v>172</v>
      </c>
      <c r="T18" s="27" t="s">
        <v>112</v>
      </c>
      <c r="U18" s="46" t="s">
        <v>9</v>
      </c>
      <c r="V18" s="46"/>
      <c r="W18" s="27" t="s">
        <v>138</v>
      </c>
      <c r="X18" s="66">
        <v>43281</v>
      </c>
      <c r="Y18" s="66">
        <v>43464</v>
      </c>
      <c r="Z18" s="27" t="s">
        <v>351</v>
      </c>
      <c r="AA18" s="18"/>
      <c r="AB18" s="18"/>
      <c r="AC18" s="18"/>
      <c r="AD18" s="18"/>
      <c r="AE18" s="18"/>
      <c r="AF18" s="18"/>
      <c r="AG18" s="18"/>
      <c r="AH18" s="18"/>
      <c r="AI18" s="18"/>
      <c r="AJ18" s="18"/>
      <c r="AK18" s="18"/>
      <c r="AL18" s="18"/>
      <c r="AM18" s="18"/>
      <c r="AN18" s="18"/>
      <c r="AO18" s="18"/>
      <c r="AP18" s="18"/>
      <c r="AQ18" s="18"/>
      <c r="AR18" s="18"/>
      <c r="AS18" s="18"/>
      <c r="AT18" s="18"/>
      <c r="AU18" s="18"/>
    </row>
    <row r="19" spans="1:47" s="31" customFormat="1" ht="129" thickBot="1" x14ac:dyDescent="0.25">
      <c r="A19" s="115">
        <f t="shared" ref="A19:A28" si="6">A18+1</f>
        <v>5</v>
      </c>
      <c r="B19" s="108" t="s">
        <v>335</v>
      </c>
      <c r="C19" s="120" t="s">
        <v>234</v>
      </c>
      <c r="D19" s="120" t="s">
        <v>139</v>
      </c>
      <c r="E19" s="109" t="s">
        <v>119</v>
      </c>
      <c r="F19" s="110" t="s">
        <v>155</v>
      </c>
      <c r="G19" s="110" t="s">
        <v>43</v>
      </c>
      <c r="H19" s="100">
        <v>4</v>
      </c>
      <c r="I19" s="100">
        <v>4</v>
      </c>
      <c r="J19" s="100">
        <f t="shared" si="4"/>
        <v>16</v>
      </c>
      <c r="K19" s="100" t="str">
        <f>IF(OR(H19=0,I19=0),"",IF(AND(H19=1,I19&lt;=3),"Bajo",IF(AND(H94=1,I19=4),"Moderado",IF(AND(H19=1,I19=5),"Alto",IF(AND(H19=2,I19&lt;=2),"Bajo",IF(AND(H19=2,I19=3),"Moderado",IF(AND(H19=1,OR(I19=4,I19=5)),"Alto",IF(AND(H19=3,I19&lt;=2),"Moderado",IF(AND(H19=3,I19&lt;=4),"Alto",IF(AND(H19=3,I19=5),"Extremo",IF(AND(H19=4,I19&lt;=2),"Alto",IF(AND(H19=4),"Extremo",IF(AND(H19=5,I19&gt;=2),"Extremo","Alto")))))))))))))</f>
        <v>Extremo</v>
      </c>
      <c r="L19" s="114" t="s">
        <v>136</v>
      </c>
      <c r="M19" s="99">
        <v>4</v>
      </c>
      <c r="N19" s="99">
        <v>4</v>
      </c>
      <c r="O19" s="99">
        <f t="shared" si="5"/>
        <v>16</v>
      </c>
      <c r="P19" s="99" t="str">
        <f>IF(OR(M19=0,N19=0),"",IF(AND(M19=1,N19&lt;=3),"Bajo",IF(AND(M19=1,N19=4),"Moderado",IF(AND(M19=1,N19=5),"Alto",IF(AND(M19=2,N19&lt;=2),"Bajo",IF(AND(M19=2,N19=3),"Moderado",IF(AND(M19=1,OR(N19=4,N19=5)),"Alto",IF(AND(M19=3,N19&lt;=2),"Moderado",IF(AND(M19=3,N19&lt;=4),"Alto",IF(AND(M19=3,N19=5),"Extremo",IF(AND(M19=4,N19&lt;=2),"Alto",IF(AND(M19=4),"Extremo",IF(AND(M19=5,N19&gt;=2),"Extremo","Alto")))))))))))))</f>
        <v>Extremo</v>
      </c>
      <c r="Q19" s="119" t="s">
        <v>236</v>
      </c>
      <c r="R19" s="117" t="s">
        <v>51</v>
      </c>
      <c r="S19" s="35" t="s">
        <v>140</v>
      </c>
      <c r="T19" s="27" t="s">
        <v>237</v>
      </c>
      <c r="U19" s="46" t="s">
        <v>47</v>
      </c>
      <c r="V19" s="67"/>
      <c r="W19" s="27" t="s">
        <v>138</v>
      </c>
      <c r="X19" s="66">
        <v>43281</v>
      </c>
      <c r="Y19" s="66">
        <v>43464</v>
      </c>
      <c r="Z19" s="27" t="s">
        <v>352</v>
      </c>
      <c r="AA19" s="18"/>
      <c r="AB19" s="18"/>
      <c r="AC19" s="18"/>
      <c r="AD19" s="18"/>
      <c r="AE19" s="18"/>
      <c r="AF19" s="18"/>
      <c r="AG19" s="18"/>
      <c r="AH19" s="18"/>
      <c r="AI19" s="18"/>
      <c r="AJ19" s="18"/>
      <c r="AK19" s="18"/>
      <c r="AL19" s="18"/>
      <c r="AM19" s="18"/>
      <c r="AN19" s="18"/>
      <c r="AO19" s="18"/>
      <c r="AP19" s="18"/>
      <c r="AQ19" s="18"/>
      <c r="AR19" s="18"/>
      <c r="AS19" s="18"/>
      <c r="AT19" s="18"/>
      <c r="AU19" s="18"/>
    </row>
    <row r="20" spans="1:47" s="30" customFormat="1" ht="100.5" thickBot="1" x14ac:dyDescent="0.25">
      <c r="A20" s="115"/>
      <c r="B20" s="108"/>
      <c r="C20" s="120"/>
      <c r="D20" s="120"/>
      <c r="E20" s="109"/>
      <c r="F20" s="110"/>
      <c r="G20" s="110"/>
      <c r="H20" s="100"/>
      <c r="I20" s="100"/>
      <c r="J20" s="100"/>
      <c r="K20" s="100"/>
      <c r="L20" s="114"/>
      <c r="M20" s="99"/>
      <c r="N20" s="99"/>
      <c r="O20" s="99"/>
      <c r="P20" s="99"/>
      <c r="Q20" s="119"/>
      <c r="R20" s="117"/>
      <c r="S20" s="35" t="s">
        <v>56</v>
      </c>
      <c r="T20" s="27" t="s">
        <v>235</v>
      </c>
      <c r="U20" s="46" t="s">
        <v>47</v>
      </c>
      <c r="V20" s="67"/>
      <c r="W20" s="27" t="s">
        <v>138</v>
      </c>
      <c r="X20" s="66">
        <v>43281</v>
      </c>
      <c r="Y20" s="66">
        <v>43464</v>
      </c>
      <c r="Z20" s="27" t="s">
        <v>353</v>
      </c>
      <c r="AA20" s="18"/>
      <c r="AB20" s="18"/>
      <c r="AC20" s="18"/>
      <c r="AD20" s="18"/>
      <c r="AE20" s="18"/>
      <c r="AF20" s="18"/>
      <c r="AG20" s="18"/>
      <c r="AH20" s="18"/>
      <c r="AI20" s="18"/>
      <c r="AJ20" s="18"/>
      <c r="AK20" s="18"/>
      <c r="AL20" s="18"/>
      <c r="AM20" s="18"/>
      <c r="AN20" s="18"/>
      <c r="AO20" s="18"/>
      <c r="AP20" s="18"/>
      <c r="AQ20" s="18"/>
      <c r="AR20" s="18"/>
      <c r="AS20" s="18"/>
      <c r="AT20" s="18"/>
      <c r="AU20" s="18"/>
    </row>
    <row r="21" spans="1:47" s="29" customFormat="1" ht="199.5" x14ac:dyDescent="0.2">
      <c r="A21" s="115">
        <v>6</v>
      </c>
      <c r="B21" s="108" t="s">
        <v>334</v>
      </c>
      <c r="C21" s="120" t="s">
        <v>238</v>
      </c>
      <c r="D21" s="120" t="s">
        <v>240</v>
      </c>
      <c r="E21" s="109" t="s">
        <v>239</v>
      </c>
      <c r="F21" s="110" t="s">
        <v>155</v>
      </c>
      <c r="G21" s="110" t="s">
        <v>43</v>
      </c>
      <c r="H21" s="100">
        <v>3</v>
      </c>
      <c r="I21" s="100">
        <v>3</v>
      </c>
      <c r="J21" s="100">
        <f t="shared" ref="J21" si="7">H21*I21</f>
        <v>9</v>
      </c>
      <c r="K21" s="100" t="str">
        <f>IF(OR(H21=0,I21=0),"",IF(AND(H21=1,I21&lt;=3),"Bajo",IF(AND(H96=1,I21=4),"Moderado",IF(AND(H21=1,I21=5),"Alto",IF(AND(H21=2,I21&lt;=2),"Bajo",IF(AND(H21=2,I21=3),"Moderado",IF(AND(H21=1,OR(I21=4,I21=5)),"Alto",IF(AND(H21=3,I21&lt;=2),"Moderado",IF(AND(H21=3,I21&lt;=4),"Alto",IF(AND(H21=3,I21=5),"Extremo",IF(AND(H21=4,I21&lt;=2),"Alto",IF(AND(H21=4),"Extremo",IF(AND(H21=5,I21&gt;=2),"Extremo","Alto")))))))))))))</f>
        <v>Alto</v>
      </c>
      <c r="L21" s="44" t="s">
        <v>161</v>
      </c>
      <c r="M21" s="99">
        <v>3</v>
      </c>
      <c r="N21" s="99">
        <v>3</v>
      </c>
      <c r="O21" s="99">
        <f t="shared" ref="O21" si="8">M21*N21</f>
        <v>9</v>
      </c>
      <c r="P21" s="99" t="str">
        <f>IF(OR(M21=0,N21=0),"",IF(AND(M21=1,N21&lt;=3),"Bajo",IF(AND(M21=1,N21=4),"Moderado",IF(AND(M21=1,N21=5),"Alto",IF(AND(M21=2,N21&lt;=2),"Bajo",IF(AND(M21=2,N21=3),"Moderado",IF(AND(M21=1,OR(N21=4,N21=5)),"Alto",IF(AND(M21=3,N21&lt;=2),"Moderado",IF(AND(M21=3,N21&lt;=4),"Alto",IF(AND(M21=3,N21=5),"Extremo",IF(AND(M21=4,N21&lt;=2),"Alto",IF(AND(M21=4),"Extremo",IF(AND(M21=5,N21&gt;=2),"Extremo","Alto")))))))))))))</f>
        <v>Alto</v>
      </c>
      <c r="Q21" s="111" t="s">
        <v>241</v>
      </c>
      <c r="R21" s="117" t="s">
        <v>51</v>
      </c>
      <c r="S21" s="35" t="s">
        <v>57</v>
      </c>
      <c r="T21" s="27" t="s">
        <v>242</v>
      </c>
      <c r="U21" s="46" t="s">
        <v>47</v>
      </c>
      <c r="V21" s="67"/>
      <c r="W21" s="27" t="s">
        <v>170</v>
      </c>
      <c r="X21" s="66">
        <v>43281</v>
      </c>
      <c r="Y21" s="66">
        <v>43464</v>
      </c>
      <c r="Z21" s="27" t="s">
        <v>356</v>
      </c>
      <c r="AA21" s="18"/>
      <c r="AB21" s="18"/>
      <c r="AC21" s="18"/>
      <c r="AD21" s="18"/>
      <c r="AE21" s="18"/>
      <c r="AF21" s="18"/>
      <c r="AG21" s="18"/>
      <c r="AH21" s="18"/>
      <c r="AI21" s="18"/>
      <c r="AJ21" s="18"/>
      <c r="AK21" s="18"/>
      <c r="AL21" s="18"/>
      <c r="AM21" s="18"/>
      <c r="AN21" s="18"/>
      <c r="AO21" s="18"/>
      <c r="AP21" s="18"/>
      <c r="AQ21" s="18"/>
      <c r="AR21" s="18"/>
      <c r="AS21" s="18"/>
      <c r="AT21" s="18"/>
      <c r="AU21" s="18"/>
    </row>
    <row r="22" spans="1:47" s="18" customFormat="1" ht="171" x14ac:dyDescent="0.2">
      <c r="A22" s="115"/>
      <c r="B22" s="108"/>
      <c r="C22" s="120"/>
      <c r="D22" s="120"/>
      <c r="E22" s="109"/>
      <c r="F22" s="110"/>
      <c r="G22" s="110"/>
      <c r="H22" s="100"/>
      <c r="I22" s="100"/>
      <c r="J22" s="100"/>
      <c r="K22" s="100"/>
      <c r="L22" s="44" t="s">
        <v>162</v>
      </c>
      <c r="M22" s="99"/>
      <c r="N22" s="99"/>
      <c r="O22" s="99"/>
      <c r="P22" s="99"/>
      <c r="Q22" s="111"/>
      <c r="R22" s="117"/>
      <c r="S22" s="121" t="s">
        <v>243</v>
      </c>
      <c r="T22" s="108" t="s">
        <v>244</v>
      </c>
      <c r="U22" s="117" t="s">
        <v>47</v>
      </c>
      <c r="V22" s="67"/>
      <c r="W22" s="108" t="s">
        <v>170</v>
      </c>
      <c r="X22" s="113">
        <v>43281</v>
      </c>
      <c r="Y22" s="113">
        <v>43464</v>
      </c>
      <c r="Z22" s="108" t="s">
        <v>355</v>
      </c>
    </row>
    <row r="23" spans="1:47" s="30" customFormat="1" ht="100.5" thickBot="1" x14ac:dyDescent="0.25">
      <c r="A23" s="115"/>
      <c r="B23" s="108"/>
      <c r="C23" s="120"/>
      <c r="D23" s="120"/>
      <c r="E23" s="109"/>
      <c r="F23" s="110"/>
      <c r="G23" s="110"/>
      <c r="H23" s="100"/>
      <c r="I23" s="100"/>
      <c r="J23" s="100"/>
      <c r="K23" s="100"/>
      <c r="L23" s="44" t="s">
        <v>280</v>
      </c>
      <c r="M23" s="99"/>
      <c r="N23" s="99"/>
      <c r="O23" s="99"/>
      <c r="P23" s="99"/>
      <c r="Q23" s="111"/>
      <c r="R23" s="117"/>
      <c r="S23" s="121"/>
      <c r="T23" s="108"/>
      <c r="U23" s="117"/>
      <c r="V23" s="67"/>
      <c r="W23" s="108"/>
      <c r="X23" s="113"/>
      <c r="Y23" s="113"/>
      <c r="Z23" s="108"/>
      <c r="AA23" s="18"/>
      <c r="AB23" s="18"/>
      <c r="AC23" s="18"/>
      <c r="AD23" s="18"/>
      <c r="AE23" s="18"/>
      <c r="AF23" s="18"/>
      <c r="AG23" s="18"/>
      <c r="AH23" s="18"/>
      <c r="AI23" s="18"/>
      <c r="AJ23" s="18"/>
      <c r="AK23" s="18"/>
      <c r="AL23" s="18"/>
      <c r="AM23" s="18"/>
      <c r="AN23" s="18"/>
      <c r="AO23" s="18"/>
      <c r="AP23" s="18"/>
      <c r="AQ23" s="18"/>
      <c r="AR23" s="18"/>
      <c r="AS23" s="18"/>
      <c r="AT23" s="18"/>
      <c r="AU23" s="18"/>
    </row>
    <row r="24" spans="1:47" s="29" customFormat="1" ht="114" x14ac:dyDescent="0.2">
      <c r="A24" s="115">
        <v>7</v>
      </c>
      <c r="B24" s="108" t="s">
        <v>338</v>
      </c>
      <c r="C24" s="120" t="s">
        <v>246</v>
      </c>
      <c r="D24" s="108" t="s">
        <v>247</v>
      </c>
      <c r="E24" s="111" t="s">
        <v>245</v>
      </c>
      <c r="F24" s="110" t="s">
        <v>151</v>
      </c>
      <c r="G24" s="110" t="s">
        <v>43</v>
      </c>
      <c r="H24" s="100">
        <v>2</v>
      </c>
      <c r="I24" s="100">
        <v>2</v>
      </c>
      <c r="J24" s="100">
        <f>H24*I24</f>
        <v>4</v>
      </c>
      <c r="K24" s="100" t="str">
        <f>IF(OR(H24=0,I24=0),"",IF(AND(H24=1,I24&lt;=3),"Bajo",IF(AND(H98=1,I24=4),"Moderado",IF(AND(H24=1,I24=5),"Alto",IF(AND(H24=2,I24&lt;=2),"Bajo",IF(AND(H24=2,I24=3),"Moderado",IF(AND(H24=1,OR(I24=4,I24=5)),"Alto",IF(AND(H24=3,I24&lt;=2),"Moderado",IF(AND(H24=3,I24&lt;=4),"Alto",IF(AND(H24=3,I24=5),"Extremo",IF(AND(H24=4,I24&lt;=2),"Alto",IF(AND(H24=4),"Extremo",IF(AND(H24=5,I24&gt;=2),"Extremo","Alto")))))))))))))</f>
        <v>Bajo</v>
      </c>
      <c r="L24" s="44" t="s">
        <v>249</v>
      </c>
      <c r="M24" s="99">
        <v>2</v>
      </c>
      <c r="N24" s="99">
        <v>2</v>
      </c>
      <c r="O24" s="99">
        <f>M24*N24</f>
        <v>4</v>
      </c>
      <c r="P24" s="99" t="str">
        <f>IF(OR(M24=0,N24=0),"",IF(AND(M24=1,N24&lt;=3),"Bajo",IF(AND(M24=1,N24=4),"Moderado",IF(AND(M24=1,N24=5),"Alto",IF(AND(M24=2,N24&lt;=2),"Bajo",IF(AND(M24=2,N24=3),"Moderado",IF(AND(M24=1,OR(N24=4,N24=5)),"Alto",IF(AND(M24=3,N24&lt;=2),"Moderado",IF(AND(M24=3,N24&lt;=4),"Alto",IF(AND(M24=3,N24=5),"Extremo",IF(AND(M24=4,N24&lt;=2),"Alto",IF(AND(M24=4),"Extremo",IF(AND(M24=5,N24&gt;=2),"Extremo","Alto")))))))))))))</f>
        <v>Bajo</v>
      </c>
      <c r="Q24" s="68" t="s">
        <v>95</v>
      </c>
      <c r="R24" s="117" t="s">
        <v>48</v>
      </c>
      <c r="S24" s="35" t="s">
        <v>389</v>
      </c>
      <c r="T24" s="68" t="s">
        <v>95</v>
      </c>
      <c r="U24" s="46" t="s">
        <v>47</v>
      </c>
      <c r="V24" s="67"/>
      <c r="W24" s="27" t="s">
        <v>138</v>
      </c>
      <c r="X24" s="66">
        <v>43342</v>
      </c>
      <c r="Y24" s="66">
        <v>43464</v>
      </c>
      <c r="Z24" s="27" t="s">
        <v>357</v>
      </c>
      <c r="AA24" s="18"/>
      <c r="AB24" s="18"/>
      <c r="AC24" s="18"/>
      <c r="AD24" s="18"/>
      <c r="AE24" s="18"/>
      <c r="AF24" s="18"/>
      <c r="AG24" s="18"/>
      <c r="AH24" s="18"/>
      <c r="AI24" s="18"/>
      <c r="AJ24" s="18"/>
      <c r="AK24" s="18"/>
      <c r="AL24" s="18"/>
      <c r="AM24" s="18"/>
      <c r="AN24" s="18"/>
      <c r="AO24" s="18"/>
      <c r="AP24" s="18"/>
      <c r="AQ24" s="18"/>
      <c r="AR24" s="18"/>
      <c r="AS24" s="18"/>
      <c r="AT24" s="18"/>
      <c r="AU24" s="18"/>
    </row>
    <row r="25" spans="1:47" s="30" customFormat="1" ht="129" thickBot="1" x14ac:dyDescent="0.25">
      <c r="A25" s="115"/>
      <c r="B25" s="108"/>
      <c r="C25" s="120"/>
      <c r="D25" s="108"/>
      <c r="E25" s="111"/>
      <c r="F25" s="110"/>
      <c r="G25" s="110"/>
      <c r="H25" s="100"/>
      <c r="I25" s="100"/>
      <c r="J25" s="100"/>
      <c r="K25" s="100"/>
      <c r="L25" s="44" t="s">
        <v>248</v>
      </c>
      <c r="M25" s="99"/>
      <c r="N25" s="99"/>
      <c r="O25" s="99"/>
      <c r="P25" s="99"/>
      <c r="Q25" s="45" t="s">
        <v>250</v>
      </c>
      <c r="R25" s="117"/>
      <c r="S25" s="35" t="s">
        <v>354</v>
      </c>
      <c r="T25" s="45" t="s">
        <v>250</v>
      </c>
      <c r="U25" s="46" t="s">
        <v>9</v>
      </c>
      <c r="V25" s="67"/>
      <c r="W25" s="27" t="s">
        <v>138</v>
      </c>
      <c r="X25" s="66">
        <v>43342</v>
      </c>
      <c r="Y25" s="66">
        <v>43464</v>
      </c>
      <c r="Z25" s="27" t="s">
        <v>358</v>
      </c>
      <c r="AA25" s="18"/>
      <c r="AB25" s="18"/>
      <c r="AC25" s="18"/>
      <c r="AD25" s="18"/>
      <c r="AE25" s="18"/>
      <c r="AF25" s="18"/>
      <c r="AG25" s="18"/>
      <c r="AH25" s="18"/>
      <c r="AI25" s="18"/>
      <c r="AJ25" s="18"/>
      <c r="AK25" s="18"/>
      <c r="AL25" s="18"/>
      <c r="AM25" s="18"/>
      <c r="AN25" s="18"/>
      <c r="AO25" s="18"/>
      <c r="AP25" s="18"/>
      <c r="AQ25" s="18"/>
      <c r="AR25" s="18"/>
      <c r="AS25" s="18"/>
      <c r="AT25" s="18"/>
      <c r="AU25" s="18"/>
    </row>
    <row r="26" spans="1:47" s="31" customFormat="1" ht="342.75" thickBot="1" x14ac:dyDescent="0.25">
      <c r="A26" s="67">
        <v>8</v>
      </c>
      <c r="B26" s="27" t="s">
        <v>339</v>
      </c>
      <c r="C26" s="47" t="s">
        <v>274</v>
      </c>
      <c r="D26" s="47" t="s">
        <v>275</v>
      </c>
      <c r="E26" s="48" t="s">
        <v>125</v>
      </c>
      <c r="F26" s="43" t="s">
        <v>152</v>
      </c>
      <c r="G26" s="43" t="s">
        <v>43</v>
      </c>
      <c r="H26" s="95">
        <v>2</v>
      </c>
      <c r="I26" s="95">
        <v>4</v>
      </c>
      <c r="J26" s="95">
        <f t="shared" ref="J26:J28" si="9">H26*I26</f>
        <v>8</v>
      </c>
      <c r="K26" s="95" t="str">
        <f>IF(OR(H26=0,I26=0),"",IF(AND(H26=1,I26&lt;=3),"Bajo",IF(AND(H99=1,I26=4),"Moderado",IF(AND(H26=1,I26=5),"Alto",IF(AND(H26=2,I26&lt;=2),"Bajo",IF(AND(H26=2,I26=3),"Moderado",IF(AND(H26=1,OR(I26=4,I26=5)),"Alto",IF(AND(H26=3,I26&lt;=2),"Moderado",IF(AND(H26=3,I26&lt;=4),"Alto",IF(AND(H26=3,I26=5),"Extremo",IF(AND(H26=4,I26&lt;=2),"Alto",IF(AND(H26=4),"Extremo",IF(AND(H26=5,I26&gt;=2),"Extremo","Alto")))))))))))))</f>
        <v>Alto</v>
      </c>
      <c r="L26" s="44" t="s">
        <v>141</v>
      </c>
      <c r="M26" s="42">
        <v>2</v>
      </c>
      <c r="N26" s="42">
        <v>4</v>
      </c>
      <c r="O26" s="42">
        <f t="shared" ref="O26:O28" si="10">M26*N26</f>
        <v>8</v>
      </c>
      <c r="P26" s="42" t="str">
        <f>IF(OR(M26=0,N26=0),"",IF(AND(M26=1,N26&lt;=3),"Bajo",IF(AND(M26=1,N26=4),"Moderado",IF(AND(M26=1,N26=5),"Alto",IF(AND(M26=2,N26&lt;=2),"Bajo",IF(AND(M26=2,N26=3),"Moderado",IF(AND(M26=1,OR(N26=4,N26=5)),"Alto",IF(AND(M26=3,N26&lt;=2),"Moderado",IF(AND(M26=3,N26&lt;=4),"Alto",IF(AND(M26=3,N26=5),"Extremo",IF(AND(M26=4,N26&lt;=2),"Alto",IF(AND(M26=4),"Extremo",IF(AND(M26=5,N26&gt;=2),"Extremo","Alto")))))))))))))</f>
        <v>Alto</v>
      </c>
      <c r="Q26" s="45" t="s">
        <v>95</v>
      </c>
      <c r="R26" s="46" t="s">
        <v>51</v>
      </c>
      <c r="S26" s="35" t="s">
        <v>96</v>
      </c>
      <c r="T26" s="27" t="s">
        <v>95</v>
      </c>
      <c r="U26" s="46" t="s">
        <v>47</v>
      </c>
      <c r="V26" s="67"/>
      <c r="W26" s="27" t="s">
        <v>179</v>
      </c>
      <c r="X26" s="66">
        <v>43311</v>
      </c>
      <c r="Y26" s="66">
        <v>43464</v>
      </c>
      <c r="Z26" s="27" t="s">
        <v>359</v>
      </c>
      <c r="AA26" s="18"/>
      <c r="AB26" s="18"/>
      <c r="AC26" s="18"/>
      <c r="AD26" s="18"/>
      <c r="AE26" s="18"/>
      <c r="AF26" s="18"/>
      <c r="AG26" s="18"/>
      <c r="AH26" s="18"/>
      <c r="AI26" s="18"/>
      <c r="AJ26" s="18"/>
      <c r="AK26" s="18"/>
      <c r="AL26" s="18"/>
      <c r="AM26" s="18"/>
      <c r="AN26" s="18"/>
      <c r="AO26" s="18"/>
      <c r="AP26" s="18"/>
      <c r="AQ26" s="18"/>
      <c r="AR26" s="18"/>
      <c r="AS26" s="18"/>
      <c r="AT26" s="18"/>
      <c r="AU26" s="18"/>
    </row>
    <row r="27" spans="1:47" s="31" customFormat="1" ht="243" thickBot="1" x14ac:dyDescent="0.25">
      <c r="A27" s="67">
        <v>9</v>
      </c>
      <c r="B27" s="27" t="s">
        <v>339</v>
      </c>
      <c r="C27" s="47" t="s">
        <v>59</v>
      </c>
      <c r="D27" s="47" t="s">
        <v>281</v>
      </c>
      <c r="E27" s="48" t="s">
        <v>131</v>
      </c>
      <c r="F27" s="43" t="s">
        <v>151</v>
      </c>
      <c r="G27" s="43" t="s">
        <v>43</v>
      </c>
      <c r="H27" s="95">
        <v>3</v>
      </c>
      <c r="I27" s="95">
        <v>3</v>
      </c>
      <c r="J27" s="95">
        <f t="shared" si="9"/>
        <v>9</v>
      </c>
      <c r="K27" s="95" t="str">
        <f>IF(OR(H27=0,I27=0),"",IF(AND(H27=1,I27&lt;=3),"Bajo",IF(AND(H99=1,I27=4),"Moderado",IF(AND(H27=1,I27=5),"Alto",IF(AND(H27=2,I27&lt;=2),"Bajo",IF(AND(H27=2,I27=3),"Moderado",IF(AND(H27=1,OR(I27=4,I27=5)),"Alto",IF(AND(H27=3,I27&lt;=2),"Moderado",IF(AND(H27=3,I27&lt;=4),"Alto",IF(AND(H27=3,I27=5),"Extremo",IF(AND(H27=4,I27&lt;=2),"Alto",IF(AND(H27=4),"Extremo",IF(AND(H27=5,I27&gt;=2),"Extremo","Alto")))))))))))))</f>
        <v>Alto</v>
      </c>
      <c r="L27" s="44" t="s">
        <v>124</v>
      </c>
      <c r="M27" s="42">
        <v>3</v>
      </c>
      <c r="N27" s="42">
        <v>3</v>
      </c>
      <c r="O27" s="42">
        <f t="shared" si="10"/>
        <v>9</v>
      </c>
      <c r="P27" s="42" t="str">
        <f>IF(OR(M27=0,N27=0),"",IF(AND(M27=1,N27&lt;=3),"Bajo",IF(AND(M27=1,N27=4),"Moderado",IF(AND(M27=1,N27=5),"Alto",IF(AND(M27=2,N27&lt;=2),"Bajo",IF(AND(M27=2,N27=3),"Moderado",IF(AND(M27=1,OR(N27=4,N27=5)),"Alto",IF(AND(M27=3,N27&lt;=2),"Moderado",IF(AND(M27=3,N27&lt;=4),"Alto",IF(AND(M27=3,N27=5),"Extremo",IF(AND(M27=4,N27&lt;=2),"Alto",IF(AND(M27=4),"Extremo",IF(AND(M27=5,N27&gt;=2),"Extremo","Alto")))))))))))))</f>
        <v>Alto</v>
      </c>
      <c r="Q27" s="45" t="s">
        <v>58</v>
      </c>
      <c r="R27" s="46" t="s">
        <v>51</v>
      </c>
      <c r="S27" s="22" t="s">
        <v>132</v>
      </c>
      <c r="T27" s="49" t="s">
        <v>299</v>
      </c>
      <c r="U27" s="46" t="s">
        <v>47</v>
      </c>
      <c r="V27" s="49"/>
      <c r="W27" s="27" t="s">
        <v>133</v>
      </c>
      <c r="X27" s="66">
        <v>43311</v>
      </c>
      <c r="Y27" s="66">
        <v>43464</v>
      </c>
      <c r="Z27" s="27" t="s">
        <v>360</v>
      </c>
      <c r="AA27" s="18"/>
      <c r="AB27" s="18"/>
      <c r="AC27" s="18"/>
      <c r="AD27" s="18"/>
      <c r="AE27" s="18"/>
      <c r="AF27" s="18"/>
      <c r="AG27" s="18"/>
      <c r="AH27" s="18"/>
      <c r="AI27" s="18"/>
      <c r="AJ27" s="18"/>
      <c r="AK27" s="18"/>
      <c r="AL27" s="18"/>
      <c r="AM27" s="18"/>
      <c r="AN27" s="18"/>
      <c r="AO27" s="18"/>
      <c r="AP27" s="18"/>
      <c r="AQ27" s="18"/>
      <c r="AR27" s="18"/>
      <c r="AS27" s="18"/>
      <c r="AT27" s="18"/>
      <c r="AU27" s="18"/>
    </row>
    <row r="28" spans="1:47" s="18" customFormat="1" ht="71.25" x14ac:dyDescent="0.2">
      <c r="A28" s="115">
        <f t="shared" si="6"/>
        <v>10</v>
      </c>
      <c r="B28" s="108" t="s">
        <v>340</v>
      </c>
      <c r="C28" s="120" t="s">
        <v>282</v>
      </c>
      <c r="D28" s="120" t="s">
        <v>62</v>
      </c>
      <c r="E28" s="109" t="s">
        <v>144</v>
      </c>
      <c r="F28" s="110" t="s">
        <v>155</v>
      </c>
      <c r="G28" s="110" t="s">
        <v>43</v>
      </c>
      <c r="H28" s="100">
        <v>3</v>
      </c>
      <c r="I28" s="100">
        <v>3</v>
      </c>
      <c r="J28" s="100">
        <f t="shared" si="9"/>
        <v>9</v>
      </c>
      <c r="K28" s="100" t="str">
        <f>IF(OR(H28=0,I28=0),"",IF(AND(H28=1,I28&lt;=3),"Bajo",IF(AND(H100=1,I28=4),"Moderado",IF(AND(H28=1,I28=5),"Alto",IF(AND(H28=2,I28&lt;=2),"Bajo",IF(AND(H28=2,I28=3),"Moderado",IF(AND(H28=1,OR(I28=4,I28=5)),"Alto",IF(AND(H28=3,I28&lt;=2),"Moderado",IF(AND(H28=3,I28&lt;=4),"Alto",IF(AND(H28=3,I28=5),"Extremo",IF(AND(H28=4,I28&lt;=2),"Alto",IF(AND(H28=4),"Extremo",IF(AND(H28=5,I28&gt;=2),"Extremo","Alto")))))))))))))</f>
        <v>Alto</v>
      </c>
      <c r="L28" s="114" t="s">
        <v>276</v>
      </c>
      <c r="M28" s="99">
        <v>3</v>
      </c>
      <c r="N28" s="99">
        <v>3</v>
      </c>
      <c r="O28" s="99">
        <f t="shared" si="10"/>
        <v>9</v>
      </c>
      <c r="P28" s="99" t="str">
        <f>IF(OR(M28=0,N28=0),"",IF(AND(M28=1,N28&lt;=3),"Bajo",IF(AND(M28=1,N28=4),"Moderado",IF(AND(M28=1,N28=5),"Alto",IF(AND(M28=2,N28&lt;=2),"Bajo",IF(AND(M28=2,N28=3),"Moderado",IF(AND(M28=1,OR(N28=4,N28=5)),"Alto",IF(AND(M28=3,N28&lt;=2),"Moderado",IF(AND(M28=3,N28&lt;=4),"Alto",IF(AND(M28=3,N28=5),"Extremo",IF(AND(M28=4,N28&lt;=2),"Alto",IF(AND(M28=4),"Extremo",IF(AND(M28=5,N28&gt;=2),"Extremo","Alto")))))))))))))</f>
        <v>Alto</v>
      </c>
      <c r="Q28" s="111" t="s">
        <v>60</v>
      </c>
      <c r="R28" s="117" t="s">
        <v>51</v>
      </c>
      <c r="S28" s="22" t="s">
        <v>61</v>
      </c>
      <c r="T28" s="49" t="s">
        <v>300</v>
      </c>
      <c r="U28" s="49" t="s">
        <v>47</v>
      </c>
      <c r="V28" s="49"/>
      <c r="W28" s="108" t="s">
        <v>176</v>
      </c>
      <c r="X28" s="113">
        <v>43189</v>
      </c>
      <c r="Y28" s="113">
        <v>43464</v>
      </c>
      <c r="Z28" s="27" t="s">
        <v>361</v>
      </c>
    </row>
    <row r="29" spans="1:47" s="18" customFormat="1" ht="42.75" x14ac:dyDescent="0.2">
      <c r="A29" s="115"/>
      <c r="B29" s="108"/>
      <c r="C29" s="120"/>
      <c r="D29" s="120"/>
      <c r="E29" s="109"/>
      <c r="F29" s="110"/>
      <c r="G29" s="110"/>
      <c r="H29" s="100"/>
      <c r="I29" s="100"/>
      <c r="J29" s="100"/>
      <c r="K29" s="100"/>
      <c r="L29" s="114"/>
      <c r="M29" s="99"/>
      <c r="N29" s="99"/>
      <c r="O29" s="99"/>
      <c r="P29" s="99"/>
      <c r="Q29" s="111"/>
      <c r="R29" s="117"/>
      <c r="S29" s="22" t="s">
        <v>63</v>
      </c>
      <c r="T29" s="49" t="s">
        <v>301</v>
      </c>
      <c r="U29" s="49" t="s">
        <v>47</v>
      </c>
      <c r="V29" s="49"/>
      <c r="W29" s="108"/>
      <c r="X29" s="113"/>
      <c r="Y29" s="113"/>
      <c r="Z29" s="27" t="s">
        <v>362</v>
      </c>
    </row>
    <row r="30" spans="1:47" s="18" customFormat="1" ht="42.75" x14ac:dyDescent="0.2">
      <c r="A30" s="115"/>
      <c r="B30" s="108"/>
      <c r="C30" s="120"/>
      <c r="D30" s="120"/>
      <c r="E30" s="109"/>
      <c r="F30" s="110"/>
      <c r="G30" s="110"/>
      <c r="H30" s="100"/>
      <c r="I30" s="100"/>
      <c r="J30" s="100"/>
      <c r="K30" s="100"/>
      <c r="L30" s="114"/>
      <c r="M30" s="99"/>
      <c r="N30" s="99"/>
      <c r="O30" s="99"/>
      <c r="P30" s="99"/>
      <c r="Q30" s="111"/>
      <c r="R30" s="117"/>
      <c r="S30" s="22" t="s">
        <v>64</v>
      </c>
      <c r="T30" s="49" t="s">
        <v>302</v>
      </c>
      <c r="U30" s="49" t="s">
        <v>47</v>
      </c>
      <c r="V30" s="49"/>
      <c r="W30" s="108"/>
      <c r="X30" s="113"/>
      <c r="Y30" s="113"/>
      <c r="Z30" s="27" t="s">
        <v>363</v>
      </c>
    </row>
    <row r="31" spans="1:47" s="18" customFormat="1" ht="57" x14ac:dyDescent="0.2">
      <c r="A31" s="115">
        <v>11</v>
      </c>
      <c r="B31" s="108" t="s">
        <v>335</v>
      </c>
      <c r="C31" s="120" t="s">
        <v>65</v>
      </c>
      <c r="D31" s="120" t="s">
        <v>283</v>
      </c>
      <c r="E31" s="109" t="s">
        <v>120</v>
      </c>
      <c r="F31" s="110" t="s">
        <v>154</v>
      </c>
      <c r="G31" s="110" t="s">
        <v>43</v>
      </c>
      <c r="H31" s="100">
        <v>3</v>
      </c>
      <c r="I31" s="100">
        <v>3</v>
      </c>
      <c r="J31" s="100">
        <f t="shared" ref="J31" si="11">H31*I31</f>
        <v>9</v>
      </c>
      <c r="K31" s="100" t="str">
        <f>IF(OR(H31=0,I31=0),"",IF(AND(H31=1,I31&lt;=3),"Bajo",IF(AND(H103=1,I31=4),"Moderado",IF(AND(H31=1,I31=5),"Alto",IF(AND(H31=2,I31&lt;=2),"Bajo",IF(AND(H31=2,I31=3),"Moderado",IF(AND(H31=1,OR(I31=4,I31=5)),"Alto",IF(AND(H31=3,I31&lt;=2),"Moderado",IF(AND(H31=3,I31&lt;=4),"Alto",IF(AND(H31=3,I31=5),"Extremo",IF(AND(H31=4,I31&lt;=2),"Alto",IF(AND(H31=4),"Extremo",IF(AND(H31=5,I31&gt;=2),"Extremo","Alto")))))))))))))</f>
        <v>Alto</v>
      </c>
      <c r="L31" s="114" t="s">
        <v>284</v>
      </c>
      <c r="M31" s="99">
        <v>3</v>
      </c>
      <c r="N31" s="99">
        <v>3</v>
      </c>
      <c r="O31" s="99">
        <f t="shared" ref="O31" si="12">M31*N31</f>
        <v>9</v>
      </c>
      <c r="P31" s="99" t="str">
        <f>IF(OR(M31=0,N31=0),"",IF(AND(M31=1,N31&lt;=3),"Bajo",IF(AND(M31=1,N31=4),"Moderado",IF(AND(M31=1,N31=5),"Alto",IF(AND(M31=2,N31&lt;=2),"Bajo",IF(AND(M31=2,N31=3),"Moderado",IF(AND(M31=1,OR(N31=4,N31=5)),"Alto",IF(AND(M31=3,N31&lt;=2),"Moderado",IF(AND(M31=3,N31&lt;=4),"Alto",IF(AND(M31=3,N31=5),"Extremo",IF(AND(M31=4,N31&lt;=2),"Alto",IF(AND(M31=4),"Extremo",IF(AND(M31=5,N31&gt;=2),"Extremo","Alto")))))))))))))</f>
        <v>Alto</v>
      </c>
      <c r="Q31" s="119" t="s">
        <v>66</v>
      </c>
      <c r="R31" s="117" t="s">
        <v>51</v>
      </c>
      <c r="S31" s="22" t="s">
        <v>67</v>
      </c>
      <c r="T31" s="49" t="s">
        <v>305</v>
      </c>
      <c r="U31" s="49" t="s">
        <v>47</v>
      </c>
      <c r="V31" s="49"/>
      <c r="W31" s="108" t="s">
        <v>178</v>
      </c>
      <c r="X31" s="113">
        <v>43220</v>
      </c>
      <c r="Y31" s="113">
        <v>43464</v>
      </c>
      <c r="Z31" s="108" t="s">
        <v>364</v>
      </c>
    </row>
    <row r="32" spans="1:47" s="18" customFormat="1" ht="71.25" x14ac:dyDescent="0.2">
      <c r="A32" s="115"/>
      <c r="B32" s="108"/>
      <c r="C32" s="120"/>
      <c r="D32" s="120"/>
      <c r="E32" s="109"/>
      <c r="F32" s="110"/>
      <c r="G32" s="110"/>
      <c r="H32" s="100"/>
      <c r="I32" s="100"/>
      <c r="J32" s="100"/>
      <c r="K32" s="100"/>
      <c r="L32" s="114"/>
      <c r="M32" s="99"/>
      <c r="N32" s="99"/>
      <c r="O32" s="99"/>
      <c r="P32" s="99"/>
      <c r="Q32" s="119"/>
      <c r="R32" s="117"/>
      <c r="S32" s="22" t="s">
        <v>164</v>
      </c>
      <c r="T32" s="49" t="s">
        <v>304</v>
      </c>
      <c r="U32" s="49" t="s">
        <v>47</v>
      </c>
      <c r="V32" s="49"/>
      <c r="W32" s="108"/>
      <c r="X32" s="113"/>
      <c r="Y32" s="113"/>
      <c r="Z32" s="108"/>
    </row>
    <row r="33" spans="1:47" s="18" customFormat="1" ht="57" x14ac:dyDescent="0.2">
      <c r="A33" s="115"/>
      <c r="B33" s="108"/>
      <c r="C33" s="120"/>
      <c r="D33" s="120"/>
      <c r="E33" s="109"/>
      <c r="F33" s="110"/>
      <c r="G33" s="110"/>
      <c r="H33" s="100"/>
      <c r="I33" s="100"/>
      <c r="J33" s="100"/>
      <c r="K33" s="100"/>
      <c r="L33" s="114"/>
      <c r="M33" s="99"/>
      <c r="N33" s="99"/>
      <c r="O33" s="99"/>
      <c r="P33" s="99"/>
      <c r="Q33" s="119"/>
      <c r="R33" s="117"/>
      <c r="S33" s="22" t="s">
        <v>68</v>
      </c>
      <c r="T33" s="49" t="s">
        <v>303</v>
      </c>
      <c r="U33" s="49" t="s">
        <v>47</v>
      </c>
      <c r="V33" s="49"/>
      <c r="W33" s="108"/>
      <c r="X33" s="113"/>
      <c r="Y33" s="113"/>
      <c r="Z33" s="108"/>
    </row>
    <row r="34" spans="1:47" s="18" customFormat="1" ht="99.75" x14ac:dyDescent="0.2">
      <c r="A34" s="115">
        <v>12</v>
      </c>
      <c r="B34" s="108" t="s">
        <v>338</v>
      </c>
      <c r="C34" s="120" t="s">
        <v>285</v>
      </c>
      <c r="D34" s="120" t="s">
        <v>73</v>
      </c>
      <c r="E34" s="109" t="s">
        <v>69</v>
      </c>
      <c r="F34" s="110" t="s">
        <v>155</v>
      </c>
      <c r="G34" s="110" t="s">
        <v>43</v>
      </c>
      <c r="H34" s="100">
        <v>4</v>
      </c>
      <c r="I34" s="100">
        <v>4</v>
      </c>
      <c r="J34" s="100">
        <f t="shared" ref="J34" si="13">H34*I34</f>
        <v>16</v>
      </c>
      <c r="K34" s="100" t="str">
        <f>IF(OR(H34=0,I34=0),"",IF(AND(H34=1,I34&lt;=3),"Bajo",IF(AND(H105=1,I34=4),"Moderado",IF(AND(H34=1,I34=5),"Alto",IF(AND(H34=2,I34&lt;=2),"Bajo",IF(AND(H34=2,I34=3),"Moderado",IF(AND(H34=1,OR(I34=4,I34=5)),"Alto",IF(AND(H34=3,I34&lt;=2),"Moderado",IF(AND(H34=3,I34&lt;=4),"Alto",IF(AND(H34=3,I34=5),"Extremo",IF(AND(H34=4,I34&lt;=2),"Alto",IF(AND(H34=4),"Extremo",IF(AND(H34=5,I34&gt;=2),"Extremo","Alto")))))))))))))</f>
        <v>Extremo</v>
      </c>
      <c r="L34" s="44" t="s">
        <v>287</v>
      </c>
      <c r="M34" s="99">
        <v>4</v>
      </c>
      <c r="N34" s="99">
        <v>4</v>
      </c>
      <c r="O34" s="99">
        <f t="shared" ref="O34" si="14">M34*N34</f>
        <v>16</v>
      </c>
      <c r="P34" s="99" t="str">
        <f>IF(OR(M34=0,N34=0),"",IF(AND(M34=1,N34&lt;=3),"Bajo",IF(AND(M34=1,N34=4),"Moderado",IF(AND(M34=1,N34=5),"Alto",IF(AND(M34=2,N34&lt;=2),"Bajo",IF(AND(M34=2,N34=3),"Moderado",IF(AND(M34=1,OR(N34=4,N34=5)),"Alto",IF(AND(M34=3,N34&lt;=2),"Moderado",IF(AND(M34=3,N34&lt;=4),"Alto",IF(AND(M34=3,N34=5),"Extremo",IF(AND(M34=4,N34&lt;=2),"Alto",IF(AND(M34=4),"Extremo",IF(AND(M34=5,N34&gt;=2),"Extremo","Alto")))))))))))))</f>
        <v>Extremo</v>
      </c>
      <c r="Q34" s="119" t="s">
        <v>308</v>
      </c>
      <c r="R34" s="117" t="s">
        <v>51</v>
      </c>
      <c r="S34" s="22" t="s">
        <v>70</v>
      </c>
      <c r="T34" s="49" t="s">
        <v>306</v>
      </c>
      <c r="U34" s="46" t="s">
        <v>47</v>
      </c>
      <c r="V34" s="49"/>
      <c r="W34" s="115" t="s">
        <v>177</v>
      </c>
      <c r="X34" s="113">
        <v>43220</v>
      </c>
      <c r="Y34" s="113">
        <v>43464</v>
      </c>
      <c r="Z34" s="143" t="s">
        <v>365</v>
      </c>
    </row>
    <row r="35" spans="1:47" s="18" customFormat="1" ht="99.75" x14ac:dyDescent="0.2">
      <c r="A35" s="115"/>
      <c r="B35" s="108"/>
      <c r="C35" s="120"/>
      <c r="D35" s="120"/>
      <c r="E35" s="109"/>
      <c r="F35" s="110"/>
      <c r="G35" s="110"/>
      <c r="H35" s="100"/>
      <c r="I35" s="100"/>
      <c r="J35" s="100"/>
      <c r="K35" s="100"/>
      <c r="L35" s="25" t="s">
        <v>286</v>
      </c>
      <c r="M35" s="99"/>
      <c r="N35" s="99"/>
      <c r="O35" s="99"/>
      <c r="P35" s="99"/>
      <c r="Q35" s="119"/>
      <c r="R35" s="117"/>
      <c r="S35" s="22" t="s">
        <v>71</v>
      </c>
      <c r="T35" s="49" t="s">
        <v>306</v>
      </c>
      <c r="U35" s="46" t="s">
        <v>47</v>
      </c>
      <c r="V35" s="49"/>
      <c r="W35" s="115"/>
      <c r="X35" s="113"/>
      <c r="Y35" s="113"/>
      <c r="Z35" s="143"/>
    </row>
    <row r="36" spans="1:47" s="18" customFormat="1" ht="185.25" x14ac:dyDescent="0.2">
      <c r="A36" s="115"/>
      <c r="B36" s="108"/>
      <c r="C36" s="120"/>
      <c r="D36" s="120"/>
      <c r="E36" s="109"/>
      <c r="F36" s="110"/>
      <c r="G36" s="110"/>
      <c r="H36" s="100"/>
      <c r="I36" s="100"/>
      <c r="J36" s="100"/>
      <c r="K36" s="100"/>
      <c r="L36" s="114" t="s">
        <v>163</v>
      </c>
      <c r="M36" s="99"/>
      <c r="N36" s="99"/>
      <c r="O36" s="99"/>
      <c r="P36" s="99"/>
      <c r="Q36" s="119"/>
      <c r="R36" s="117"/>
      <c r="S36" s="22" t="s">
        <v>72</v>
      </c>
      <c r="T36" s="49" t="s">
        <v>307</v>
      </c>
      <c r="U36" s="46" t="s">
        <v>47</v>
      </c>
      <c r="V36" s="49"/>
      <c r="W36" s="115"/>
      <c r="X36" s="113"/>
      <c r="Y36" s="113"/>
      <c r="Z36" s="143"/>
    </row>
    <row r="37" spans="1:47" s="18" customFormat="1" ht="71.25" x14ac:dyDescent="0.2">
      <c r="A37" s="115"/>
      <c r="B37" s="108"/>
      <c r="C37" s="120"/>
      <c r="D37" s="120"/>
      <c r="E37" s="109"/>
      <c r="F37" s="110"/>
      <c r="G37" s="110"/>
      <c r="H37" s="100"/>
      <c r="I37" s="100"/>
      <c r="J37" s="100"/>
      <c r="K37" s="100"/>
      <c r="L37" s="114"/>
      <c r="M37" s="99"/>
      <c r="N37" s="99"/>
      <c r="O37" s="99"/>
      <c r="P37" s="99"/>
      <c r="Q37" s="119"/>
      <c r="R37" s="117"/>
      <c r="S37" s="22" t="s">
        <v>75</v>
      </c>
      <c r="T37" s="49" t="s">
        <v>308</v>
      </c>
      <c r="U37" s="46" t="s">
        <v>47</v>
      </c>
      <c r="V37" s="49"/>
      <c r="W37" s="115"/>
      <c r="X37" s="113"/>
      <c r="Y37" s="113"/>
      <c r="Z37" s="143"/>
    </row>
    <row r="38" spans="1:47" s="18" customFormat="1" ht="71.25" x14ac:dyDescent="0.2">
      <c r="A38" s="115"/>
      <c r="B38" s="108"/>
      <c r="C38" s="120"/>
      <c r="D38" s="120"/>
      <c r="E38" s="109"/>
      <c r="F38" s="110"/>
      <c r="G38" s="110"/>
      <c r="H38" s="100"/>
      <c r="I38" s="100"/>
      <c r="J38" s="100"/>
      <c r="K38" s="100"/>
      <c r="L38" s="114"/>
      <c r="M38" s="99"/>
      <c r="N38" s="99"/>
      <c r="O38" s="99"/>
      <c r="P38" s="99"/>
      <c r="Q38" s="119"/>
      <c r="R38" s="117"/>
      <c r="S38" s="22" t="s">
        <v>74</v>
      </c>
      <c r="T38" s="49" t="s">
        <v>90</v>
      </c>
      <c r="U38" s="46" t="s">
        <v>47</v>
      </c>
      <c r="V38" s="49"/>
      <c r="W38" s="115"/>
      <c r="X38" s="113"/>
      <c r="Y38" s="113"/>
      <c r="Z38" s="143"/>
    </row>
    <row r="39" spans="1:47" s="18" customFormat="1" ht="85.5" x14ac:dyDescent="0.2">
      <c r="A39" s="115">
        <v>13</v>
      </c>
      <c r="B39" s="108" t="s">
        <v>340</v>
      </c>
      <c r="C39" s="120" t="s">
        <v>288</v>
      </c>
      <c r="D39" s="120" t="s">
        <v>83</v>
      </c>
      <c r="E39" s="109" t="s">
        <v>121</v>
      </c>
      <c r="F39" s="110" t="s">
        <v>155</v>
      </c>
      <c r="G39" s="110" t="s">
        <v>43</v>
      </c>
      <c r="H39" s="100">
        <v>2</v>
      </c>
      <c r="I39" s="100">
        <v>2</v>
      </c>
      <c r="J39" s="100">
        <f t="shared" ref="J39" si="15">H39*I39</f>
        <v>4</v>
      </c>
      <c r="K39" s="100" t="str">
        <f>IF(OR(H39=0,I39=0),"",IF(AND(H39=1,I39&lt;=3),"Bajo",IF(AND(H106=1,I39=4),"Moderado",IF(AND(H39=1,I39=5),"Alto",IF(AND(H39=2,I39&lt;=2),"Bajo",IF(AND(H39=2,I39=3),"Moderado",IF(AND(H39=1,OR(I39=4,I39=5)),"Alto",IF(AND(H39=3,I39&lt;=2),"Moderado",IF(AND(H39=3,I39&lt;=4),"Alto",IF(AND(H39=3,I39=5),"Extremo",IF(AND(H39=4,I39&lt;=2),"Alto",IF(AND(H39=4),"Extremo",IF(AND(H39=5,I39&gt;=2),"Extremo","Alto")))))))))))))</f>
        <v>Bajo</v>
      </c>
      <c r="L39" s="47" t="s">
        <v>165</v>
      </c>
      <c r="M39" s="99">
        <v>2</v>
      </c>
      <c r="N39" s="99">
        <v>2</v>
      </c>
      <c r="O39" s="99">
        <f t="shared" ref="O39" si="16">M39*N39</f>
        <v>4</v>
      </c>
      <c r="P39" s="99" t="str">
        <f>IF(OR(M39=0,N39=0),"",IF(AND(M39=1,N39&lt;=3),"Bajo",IF(AND(M39=1,N39=4),"Moderado",IF(AND(M39=1,N39=5),"Alto",IF(AND(M39=2,N39&lt;=2),"Bajo",IF(AND(M39=2,N39=3),"Moderado",IF(AND(M39=1,OR(N39=4,N39=5)),"Alto",IF(AND(M39=3,N39&lt;=2),"Moderado",IF(AND(M39=3,N39&lt;=4),"Alto",IF(AND(M39=3,N39=5),"Extremo",IF(AND(M39=4,N39&lt;=2),"Alto",IF(AND(M39=4),"Extremo",IF(AND(M39=5,N39&gt;=2),"Extremo","Alto")))))))))))))</f>
        <v>Bajo</v>
      </c>
      <c r="Q39" s="119" t="s">
        <v>76</v>
      </c>
      <c r="R39" s="117" t="s">
        <v>48</v>
      </c>
      <c r="S39" s="47" t="s">
        <v>165</v>
      </c>
      <c r="T39" s="112" t="s">
        <v>392</v>
      </c>
      <c r="U39" s="49" t="s">
        <v>47</v>
      </c>
      <c r="V39" s="49"/>
      <c r="W39" s="117" t="s">
        <v>178</v>
      </c>
      <c r="X39" s="66">
        <v>43250</v>
      </c>
      <c r="Y39" s="66">
        <v>43464</v>
      </c>
      <c r="Z39" s="66" t="s">
        <v>393</v>
      </c>
    </row>
    <row r="40" spans="1:47" s="18" customFormat="1" ht="114" x14ac:dyDescent="0.2">
      <c r="A40" s="115"/>
      <c r="B40" s="108"/>
      <c r="C40" s="120"/>
      <c r="D40" s="120"/>
      <c r="E40" s="109"/>
      <c r="F40" s="110"/>
      <c r="G40" s="110"/>
      <c r="H40" s="100"/>
      <c r="I40" s="100"/>
      <c r="J40" s="100"/>
      <c r="K40" s="100"/>
      <c r="L40" s="47" t="s">
        <v>277</v>
      </c>
      <c r="M40" s="99"/>
      <c r="N40" s="99"/>
      <c r="O40" s="99"/>
      <c r="P40" s="99"/>
      <c r="Q40" s="119"/>
      <c r="R40" s="117"/>
      <c r="S40" s="22" t="s">
        <v>79</v>
      </c>
      <c r="T40" s="112"/>
      <c r="U40" s="49" t="s">
        <v>47</v>
      </c>
      <c r="V40" s="49"/>
      <c r="W40" s="117"/>
      <c r="X40" s="66">
        <v>43250</v>
      </c>
      <c r="Y40" s="66">
        <v>43464</v>
      </c>
      <c r="Z40" s="27" t="s">
        <v>369</v>
      </c>
    </row>
    <row r="41" spans="1:47" s="18" customFormat="1" ht="71.25" x14ac:dyDescent="0.2">
      <c r="A41" s="115"/>
      <c r="B41" s="108"/>
      <c r="C41" s="120"/>
      <c r="D41" s="120"/>
      <c r="E41" s="109"/>
      <c r="F41" s="110"/>
      <c r="G41" s="110"/>
      <c r="H41" s="100"/>
      <c r="I41" s="100"/>
      <c r="J41" s="100"/>
      <c r="K41" s="100"/>
      <c r="L41" s="120" t="s">
        <v>289</v>
      </c>
      <c r="M41" s="99"/>
      <c r="N41" s="99"/>
      <c r="O41" s="99"/>
      <c r="P41" s="99"/>
      <c r="Q41" s="119"/>
      <c r="R41" s="117"/>
      <c r="S41" s="22" t="s">
        <v>80</v>
      </c>
      <c r="T41" s="112" t="s">
        <v>391</v>
      </c>
      <c r="U41" s="49" t="s">
        <v>47</v>
      </c>
      <c r="V41" s="49"/>
      <c r="W41" s="117"/>
      <c r="X41" s="66">
        <v>43250</v>
      </c>
      <c r="Y41" s="66">
        <v>43464</v>
      </c>
      <c r="Z41" s="27" t="s">
        <v>366</v>
      </c>
    </row>
    <row r="42" spans="1:47" s="18" customFormat="1" ht="57" x14ac:dyDescent="0.2">
      <c r="A42" s="115"/>
      <c r="B42" s="108"/>
      <c r="C42" s="120"/>
      <c r="D42" s="120"/>
      <c r="E42" s="109"/>
      <c r="F42" s="110"/>
      <c r="G42" s="110"/>
      <c r="H42" s="100"/>
      <c r="I42" s="100"/>
      <c r="J42" s="100"/>
      <c r="K42" s="100"/>
      <c r="L42" s="120"/>
      <c r="M42" s="99"/>
      <c r="N42" s="99"/>
      <c r="O42" s="99"/>
      <c r="P42" s="99"/>
      <c r="Q42" s="119"/>
      <c r="R42" s="117"/>
      <c r="S42" s="22" t="s">
        <v>81</v>
      </c>
      <c r="T42" s="112"/>
      <c r="U42" s="49" t="s">
        <v>47</v>
      </c>
      <c r="V42" s="49"/>
      <c r="W42" s="117"/>
      <c r="X42" s="66">
        <v>43250</v>
      </c>
      <c r="Y42" s="66">
        <v>43464</v>
      </c>
      <c r="Z42" s="27" t="s">
        <v>367</v>
      </c>
    </row>
    <row r="43" spans="1:47" s="18" customFormat="1" ht="42.75" x14ac:dyDescent="0.2">
      <c r="A43" s="115"/>
      <c r="B43" s="108"/>
      <c r="C43" s="120"/>
      <c r="D43" s="120"/>
      <c r="E43" s="109"/>
      <c r="F43" s="110"/>
      <c r="G43" s="110"/>
      <c r="H43" s="100"/>
      <c r="I43" s="100"/>
      <c r="J43" s="100"/>
      <c r="K43" s="100"/>
      <c r="L43" s="120"/>
      <c r="M43" s="99"/>
      <c r="N43" s="99"/>
      <c r="O43" s="99"/>
      <c r="P43" s="99"/>
      <c r="Q43" s="119"/>
      <c r="R43" s="117"/>
      <c r="S43" s="22" t="s">
        <v>82</v>
      </c>
      <c r="T43" s="49" t="s">
        <v>390</v>
      </c>
      <c r="U43" s="49" t="s">
        <v>47</v>
      </c>
      <c r="V43" s="49"/>
      <c r="W43" s="117"/>
      <c r="X43" s="66">
        <v>43250</v>
      </c>
      <c r="Y43" s="66">
        <v>43464</v>
      </c>
      <c r="Z43" s="27" t="s">
        <v>368</v>
      </c>
    </row>
    <row r="44" spans="1:47" s="18" customFormat="1" ht="114" x14ac:dyDescent="0.2">
      <c r="A44" s="115">
        <v>14</v>
      </c>
      <c r="B44" s="108" t="s">
        <v>341</v>
      </c>
      <c r="C44" s="120" t="s">
        <v>290</v>
      </c>
      <c r="D44" s="120" t="s">
        <v>85</v>
      </c>
      <c r="E44" s="109" t="s">
        <v>84</v>
      </c>
      <c r="F44" s="110" t="s">
        <v>155</v>
      </c>
      <c r="G44" s="110" t="s">
        <v>43</v>
      </c>
      <c r="H44" s="100">
        <v>3</v>
      </c>
      <c r="I44" s="100">
        <v>3</v>
      </c>
      <c r="J44" s="100">
        <f>H44*I44</f>
        <v>9</v>
      </c>
      <c r="K44" s="100" t="str">
        <f>IF(OR(H44=0,I44=0),"",IF(AND(H44=1,I44&lt;=3),"Bajo",IF(AND(H44=1,I44=4),"Moderado",IF(AND(H44=1,I44=5),"Alto",IF(AND(H44=2,I44&lt;=2),"Bajo",IF(AND(H44=2,I44=3),"Moderado",IF(AND(H44=1,OR(I44=4,I44=5)),"Alto",IF(AND(H44=3,I44&lt;=2),"Moderado",IF(AND(H44=3,I44&lt;=4),"Alto",IF(AND(H44=3,I44=5),"Extremo",IF(AND(H44=4,I44&lt;=2),"Alto",IF(AND(H44=4),"Extremo",IF(AND(H44=5,I44&gt;=2),"Extremo","Alto")))))))))))))</f>
        <v>Alto</v>
      </c>
      <c r="L44" s="114" t="s">
        <v>173</v>
      </c>
      <c r="M44" s="99">
        <v>3</v>
      </c>
      <c r="N44" s="99">
        <v>3</v>
      </c>
      <c r="O44" s="99">
        <f>M44*N44</f>
        <v>9</v>
      </c>
      <c r="P44" s="99" t="str">
        <f>IF(OR(M44=0,N44=0),"",IF(AND(M44=1,N44&lt;=3),"Bajo",IF(AND(M44=1,N44=4),"Moderado",IF(AND(M44=1,N44=5),"Alto",IF(AND(M44=2,N44&lt;=2),"Bajo",IF(AND(M44=2,N44=3),"Moderado",IF(AND(M44=1,OR(N44=4,N44=5)),"Alto",IF(AND(M44=3,N44&lt;=2),"Moderado",IF(AND(M44=3,N44&lt;=4),"Alto",IF(AND(M44=3,N44=5),"Extremo",IF(AND(M44=4,N44&lt;=2),"Alto",IF(AND(M44=4),"Extremo",IF(AND(M44=5,N44&gt;=2),"Extremo","Alto")))))))))))))</f>
        <v>Alto</v>
      </c>
      <c r="Q44" s="111" t="s">
        <v>309</v>
      </c>
      <c r="R44" s="110" t="s">
        <v>51</v>
      </c>
      <c r="S44" s="22" t="s">
        <v>89</v>
      </c>
      <c r="T44" s="49" t="s">
        <v>310</v>
      </c>
      <c r="U44" s="46" t="s">
        <v>47</v>
      </c>
      <c r="V44" s="49"/>
      <c r="W44" s="117" t="s">
        <v>138</v>
      </c>
      <c r="X44" s="66">
        <v>43189</v>
      </c>
      <c r="Y44" s="66">
        <v>43464</v>
      </c>
      <c r="Z44" s="27" t="s">
        <v>370</v>
      </c>
    </row>
    <row r="45" spans="1:47" s="18" customFormat="1" ht="100.5" thickBot="1" x14ac:dyDescent="0.25">
      <c r="A45" s="115"/>
      <c r="B45" s="108"/>
      <c r="C45" s="120"/>
      <c r="D45" s="120"/>
      <c r="E45" s="109"/>
      <c r="F45" s="110"/>
      <c r="G45" s="110"/>
      <c r="H45" s="100"/>
      <c r="I45" s="100"/>
      <c r="J45" s="100"/>
      <c r="K45" s="100"/>
      <c r="L45" s="114"/>
      <c r="M45" s="99"/>
      <c r="N45" s="99"/>
      <c r="O45" s="99"/>
      <c r="P45" s="99"/>
      <c r="Q45" s="111"/>
      <c r="R45" s="110"/>
      <c r="S45" s="22" t="s">
        <v>371</v>
      </c>
      <c r="T45" s="49" t="s">
        <v>77</v>
      </c>
      <c r="U45" s="46" t="s">
        <v>47</v>
      </c>
      <c r="V45" s="49"/>
      <c r="W45" s="117"/>
      <c r="X45" s="66">
        <v>43281</v>
      </c>
      <c r="Y45" s="66">
        <v>43464</v>
      </c>
      <c r="Z45" s="27" t="s">
        <v>372</v>
      </c>
    </row>
    <row r="46" spans="1:47" s="29" customFormat="1" ht="85.5" x14ac:dyDescent="0.2">
      <c r="A46" s="115">
        <v>15</v>
      </c>
      <c r="B46" s="108" t="s">
        <v>342</v>
      </c>
      <c r="C46" s="120" t="s">
        <v>292</v>
      </c>
      <c r="D46" s="121" t="s">
        <v>86</v>
      </c>
      <c r="E46" s="109" t="s">
        <v>291</v>
      </c>
      <c r="F46" s="110" t="s">
        <v>155</v>
      </c>
      <c r="G46" s="110" t="s">
        <v>43</v>
      </c>
      <c r="H46" s="100">
        <v>2</v>
      </c>
      <c r="I46" s="100">
        <v>3</v>
      </c>
      <c r="J46" s="100">
        <f>H46*I46</f>
        <v>6</v>
      </c>
      <c r="K46" s="100" t="str">
        <f>IF(OR(H46=0,I46=0),"",IF(AND(H46=1,I46&lt;=3),"Bajo",IF(AND(H46=1,I46=4),"Moderado",IF(AND(H46=1,I46=5),"Alto",IF(AND(H46=2,I46&lt;=2),"Bajo",IF(AND(H46=2,I46=3),"Moderado",IF(AND(H46=1,OR(I46=4,I46=5)),"Alto",IF(AND(H46=3,I46&lt;=2),"Moderado",IF(AND(H46=3,I46&lt;=4),"Alto",IF(AND(H46=3,I46=5),"Extremo",IF(AND(H46=4,I46&lt;=2),"Alto",IF(AND(H46=4),"Extremo",IF(AND(H46=5,I46&gt;=2),"Extremo","Alto")))))))))))))</f>
        <v>Moderado</v>
      </c>
      <c r="L46" s="28" t="s">
        <v>268</v>
      </c>
      <c r="M46" s="99">
        <v>2</v>
      </c>
      <c r="N46" s="99">
        <v>3</v>
      </c>
      <c r="O46" s="99">
        <f t="shared" ref="O46" si="17">M46*N46</f>
        <v>6</v>
      </c>
      <c r="P46" s="99" t="str">
        <f>IF(OR(M46=0,N46=0),"",IF(AND(M46=1,N46&lt;=3),"Bajo",IF(AND(M46=1,N46=4),"Moderado",IF(AND(M46=1,N46=5),"Alto",IF(AND(M46=2,N46&lt;=2),"Bajo",IF(AND(M46=2,N46=3),"Moderado",IF(AND(M46=1,OR(N46=4,N46=5)),"Alto",IF(AND(M46=3,N46&lt;=2),"Moderado",IF(AND(M46=3,N46&lt;=4),"Alto",IF(AND(M46=3,N46=5),"Extremo",IF(AND(M46=4,N46&lt;=2),"Alto",IF(AND(M46=4),"Extremo",IF(AND(M46=5,N46&gt;=2),"Extremo","Alto")))))))))))))</f>
        <v>Moderado</v>
      </c>
      <c r="Q46" s="119" t="s">
        <v>78</v>
      </c>
      <c r="R46" s="112" t="s">
        <v>48</v>
      </c>
      <c r="S46" s="22" t="s">
        <v>87</v>
      </c>
      <c r="T46" s="112"/>
      <c r="U46" s="46" t="s">
        <v>47</v>
      </c>
      <c r="V46" s="49"/>
      <c r="W46" s="117" t="s">
        <v>138</v>
      </c>
      <c r="X46" s="66">
        <v>43250</v>
      </c>
      <c r="Y46" s="66">
        <v>43464</v>
      </c>
      <c r="Z46" s="27" t="s">
        <v>373</v>
      </c>
      <c r="AA46" s="18"/>
      <c r="AB46" s="18"/>
      <c r="AC46" s="18"/>
      <c r="AD46" s="18"/>
      <c r="AE46" s="18"/>
      <c r="AF46" s="18"/>
      <c r="AG46" s="18"/>
      <c r="AH46" s="18"/>
      <c r="AI46" s="18"/>
      <c r="AJ46" s="18"/>
      <c r="AK46" s="18"/>
      <c r="AL46" s="18"/>
      <c r="AM46" s="18"/>
      <c r="AN46" s="18"/>
      <c r="AO46" s="18"/>
      <c r="AP46" s="18"/>
      <c r="AQ46" s="18"/>
      <c r="AR46" s="18"/>
      <c r="AS46" s="18"/>
      <c r="AT46" s="18"/>
      <c r="AU46" s="18"/>
    </row>
    <row r="47" spans="1:47" s="18" customFormat="1" ht="57" x14ac:dyDescent="0.2">
      <c r="A47" s="115"/>
      <c r="B47" s="108"/>
      <c r="C47" s="120"/>
      <c r="D47" s="121"/>
      <c r="E47" s="109"/>
      <c r="F47" s="110"/>
      <c r="G47" s="110"/>
      <c r="H47" s="100"/>
      <c r="I47" s="100"/>
      <c r="J47" s="100"/>
      <c r="K47" s="100"/>
      <c r="L47" s="28" t="s">
        <v>267</v>
      </c>
      <c r="M47" s="99"/>
      <c r="N47" s="99"/>
      <c r="O47" s="99"/>
      <c r="P47" s="99"/>
      <c r="Q47" s="119"/>
      <c r="R47" s="112"/>
      <c r="S47" s="116" t="s">
        <v>88</v>
      </c>
      <c r="T47" s="112"/>
      <c r="U47" s="142" t="s">
        <v>47</v>
      </c>
      <c r="V47" s="49"/>
      <c r="W47" s="117"/>
      <c r="X47" s="113">
        <v>43220</v>
      </c>
      <c r="Y47" s="113">
        <v>43464</v>
      </c>
      <c r="Z47" s="108" t="s">
        <v>374</v>
      </c>
    </row>
    <row r="48" spans="1:47" s="18" customFormat="1" ht="57" x14ac:dyDescent="0.2">
      <c r="A48" s="115"/>
      <c r="B48" s="108"/>
      <c r="C48" s="120"/>
      <c r="D48" s="121"/>
      <c r="E48" s="109"/>
      <c r="F48" s="110"/>
      <c r="G48" s="110"/>
      <c r="H48" s="100"/>
      <c r="I48" s="100"/>
      <c r="J48" s="100"/>
      <c r="K48" s="100"/>
      <c r="L48" s="28" t="s">
        <v>266</v>
      </c>
      <c r="M48" s="99"/>
      <c r="N48" s="99"/>
      <c r="O48" s="99"/>
      <c r="P48" s="99"/>
      <c r="Q48" s="119"/>
      <c r="R48" s="112"/>
      <c r="S48" s="116"/>
      <c r="T48" s="112"/>
      <c r="U48" s="142"/>
      <c r="V48" s="49"/>
      <c r="W48" s="117"/>
      <c r="X48" s="113"/>
      <c r="Y48" s="113"/>
      <c r="Z48" s="108"/>
    </row>
    <row r="49" spans="1:47" s="30" customFormat="1" ht="143.25" thickBot="1" x14ac:dyDescent="0.25">
      <c r="A49" s="115"/>
      <c r="B49" s="108"/>
      <c r="C49" s="120"/>
      <c r="D49" s="121"/>
      <c r="E49" s="109"/>
      <c r="F49" s="110"/>
      <c r="G49" s="110"/>
      <c r="H49" s="100"/>
      <c r="I49" s="100"/>
      <c r="J49" s="100"/>
      <c r="K49" s="100"/>
      <c r="L49" s="28" t="s">
        <v>265</v>
      </c>
      <c r="M49" s="99"/>
      <c r="N49" s="99"/>
      <c r="O49" s="99"/>
      <c r="P49" s="99"/>
      <c r="Q49" s="119"/>
      <c r="R49" s="112"/>
      <c r="S49" s="116"/>
      <c r="T49" s="112"/>
      <c r="U49" s="142"/>
      <c r="V49" s="49"/>
      <c r="W49" s="117"/>
      <c r="X49" s="113"/>
      <c r="Y49" s="113"/>
      <c r="Z49" s="108"/>
      <c r="AA49" s="18"/>
      <c r="AB49" s="18"/>
      <c r="AC49" s="18"/>
      <c r="AD49" s="18"/>
      <c r="AE49" s="18"/>
      <c r="AF49" s="18"/>
      <c r="AG49" s="18"/>
      <c r="AH49" s="18"/>
      <c r="AI49" s="18"/>
      <c r="AJ49" s="18"/>
      <c r="AK49" s="18"/>
      <c r="AL49" s="18"/>
      <c r="AM49" s="18"/>
      <c r="AN49" s="18"/>
      <c r="AO49" s="18"/>
      <c r="AP49" s="18"/>
      <c r="AQ49" s="18"/>
      <c r="AR49" s="18"/>
      <c r="AS49" s="18"/>
      <c r="AT49" s="18"/>
      <c r="AU49" s="18"/>
    </row>
    <row r="50" spans="1:47" s="29" customFormat="1" ht="85.5" x14ac:dyDescent="0.2">
      <c r="A50" s="115">
        <v>16</v>
      </c>
      <c r="B50" s="108" t="s">
        <v>336</v>
      </c>
      <c r="C50" s="120" t="s">
        <v>146</v>
      </c>
      <c r="D50" s="120" t="s">
        <v>293</v>
      </c>
      <c r="E50" s="109" t="s">
        <v>145</v>
      </c>
      <c r="F50" s="110" t="s">
        <v>155</v>
      </c>
      <c r="G50" s="110" t="s">
        <v>43</v>
      </c>
      <c r="H50" s="100">
        <v>3</v>
      </c>
      <c r="I50" s="100">
        <v>3</v>
      </c>
      <c r="J50" s="100">
        <f>H50*I50</f>
        <v>9</v>
      </c>
      <c r="K50" s="100" t="str">
        <f>IF(OR(H50=0,I50=0),"",IF(AND(H50=1,I50&lt;=3),"Bajo",IF(AND(H50=1,I50=4),"Moderado",IF(AND(H50=1,I50=5),"Alto",IF(AND(H50=2,I50&lt;=2),"Bajo",IF(AND(H50=2,I50=3),"Moderado",IF(AND(H50=1,OR(I50=4,I50=5)),"Alto",IF(AND(H50=3,I50&lt;=2),"Moderado",IF(AND(H50=3,I50&lt;=4),"Alto",IF(AND(H50=3,I50=5),"Extremo",IF(AND(H50=4,I50&lt;=2),"Alto",IF(AND(H50=4),"Extremo",IF(AND(H50=5,I50&gt;=2),"Extremo","Alto")))))))))))))</f>
        <v>Alto</v>
      </c>
      <c r="L50" s="114" t="s">
        <v>147</v>
      </c>
      <c r="M50" s="99">
        <v>3</v>
      </c>
      <c r="N50" s="99">
        <v>3</v>
      </c>
      <c r="O50" s="99">
        <f>M50*N50</f>
        <v>9</v>
      </c>
      <c r="P50" s="99" t="str">
        <f>IF(OR(M50=0,N50=0),"",IF(AND(M50=1,N50&lt;=3),"Bajo",IF(AND(M50=1,N50=4),"Moderado",IF(AND(M50=1,N50=5),"Alto",IF(AND(M50=2,N50&lt;=2),"Bajo",IF(AND(M50=2,N50=3),"Moderado",IF(AND(M50=1,OR(N50=4,N50=5)),"Alto",IF(AND(M50=3,N50&lt;=2),"Moderado",IF(AND(M50=3,N50&lt;=4),"Alto",IF(AND(M50=3,N50=5),"Extremo",IF(AND(M50=4,N50&lt;=2),"Alto",IF(AND(M50=4),"Extremo",IF(AND(M50=5,N50&gt;=2),"Extremo","Alto")))))))))))))</f>
        <v>Alto</v>
      </c>
      <c r="Q50" s="119" t="s">
        <v>90</v>
      </c>
      <c r="R50" s="112" t="s">
        <v>51</v>
      </c>
      <c r="S50" s="22" t="s">
        <v>148</v>
      </c>
      <c r="T50" s="49" t="s">
        <v>312</v>
      </c>
      <c r="U50" s="46" t="s">
        <v>47</v>
      </c>
      <c r="V50" s="49"/>
      <c r="W50" s="46" t="s">
        <v>138</v>
      </c>
      <c r="X50" s="66">
        <v>43281</v>
      </c>
      <c r="Y50" s="66">
        <v>43464</v>
      </c>
      <c r="Z50" s="27" t="s">
        <v>375</v>
      </c>
      <c r="AA50" s="18"/>
      <c r="AB50" s="18"/>
      <c r="AC50" s="18"/>
      <c r="AD50" s="18"/>
      <c r="AE50" s="18"/>
      <c r="AF50" s="18"/>
      <c r="AG50" s="18"/>
      <c r="AH50" s="18"/>
      <c r="AI50" s="18"/>
      <c r="AJ50" s="18"/>
      <c r="AK50" s="18"/>
      <c r="AL50" s="18"/>
      <c r="AM50" s="18"/>
      <c r="AN50" s="18"/>
      <c r="AO50" s="18"/>
      <c r="AP50" s="18"/>
      <c r="AQ50" s="18"/>
      <c r="AR50" s="18"/>
      <c r="AS50" s="18"/>
      <c r="AT50" s="18"/>
      <c r="AU50" s="18"/>
    </row>
    <row r="51" spans="1:47" s="30" customFormat="1" ht="114.75" thickBot="1" x14ac:dyDescent="0.25">
      <c r="A51" s="115"/>
      <c r="B51" s="108"/>
      <c r="C51" s="120"/>
      <c r="D51" s="120"/>
      <c r="E51" s="109"/>
      <c r="F51" s="110"/>
      <c r="G51" s="110"/>
      <c r="H51" s="100"/>
      <c r="I51" s="100"/>
      <c r="J51" s="100"/>
      <c r="K51" s="100"/>
      <c r="L51" s="114"/>
      <c r="M51" s="99"/>
      <c r="N51" s="99"/>
      <c r="O51" s="99"/>
      <c r="P51" s="99"/>
      <c r="Q51" s="119"/>
      <c r="R51" s="112"/>
      <c r="S51" s="22" t="s">
        <v>91</v>
      </c>
      <c r="T51" s="49" t="s">
        <v>90</v>
      </c>
      <c r="U51" s="46" t="s">
        <v>47</v>
      </c>
      <c r="V51" s="49"/>
      <c r="W51" s="46" t="s">
        <v>137</v>
      </c>
      <c r="X51" s="66">
        <v>43281</v>
      </c>
      <c r="Y51" s="66">
        <v>43464</v>
      </c>
      <c r="Z51" s="27" t="s">
        <v>376</v>
      </c>
      <c r="AA51" s="18"/>
      <c r="AB51" s="18"/>
      <c r="AC51" s="18"/>
      <c r="AD51" s="18"/>
      <c r="AE51" s="18"/>
      <c r="AF51" s="18"/>
      <c r="AG51" s="18"/>
      <c r="AH51" s="18"/>
      <c r="AI51" s="18"/>
      <c r="AJ51" s="18"/>
      <c r="AK51" s="18"/>
      <c r="AL51" s="18"/>
      <c r="AM51" s="18"/>
      <c r="AN51" s="18"/>
      <c r="AO51" s="18"/>
      <c r="AP51" s="18"/>
      <c r="AQ51" s="18"/>
      <c r="AR51" s="18"/>
      <c r="AS51" s="18"/>
      <c r="AT51" s="18"/>
      <c r="AU51" s="18"/>
    </row>
    <row r="52" spans="1:47" s="18" customFormat="1" ht="85.5" x14ac:dyDescent="0.2">
      <c r="A52" s="115">
        <v>17</v>
      </c>
      <c r="B52" s="108" t="s">
        <v>333</v>
      </c>
      <c r="C52" s="120" t="s">
        <v>94</v>
      </c>
      <c r="D52" s="120" t="s">
        <v>149</v>
      </c>
      <c r="E52" s="109" t="s">
        <v>122</v>
      </c>
      <c r="F52" s="110" t="s">
        <v>155</v>
      </c>
      <c r="G52" s="110" t="s">
        <v>43</v>
      </c>
      <c r="H52" s="100">
        <v>3</v>
      </c>
      <c r="I52" s="100">
        <v>3</v>
      </c>
      <c r="J52" s="100">
        <f t="shared" ref="J52" si="18">H52*I52</f>
        <v>9</v>
      </c>
      <c r="K52" s="100" t="str">
        <f t="shared" ref="K52" si="19">IF(OR(H52=0,I52=0),"",IF(AND(H52=1,I52&lt;=3),"Bajo",IF(AND(H52=1,I52=4),"Moderado",IF(AND(H52=1,I52=5),"Alto",IF(AND(H52=2,I52&lt;=2),"Bajo",IF(AND(H52=2,I52=3),"Moderado",IF(AND(H52=1,OR(I52=4,I52=5)),"Alto",IF(AND(H52=3,I52&lt;=2),"Moderado",IF(AND(H52=3,I52&lt;=4),"Alto",IF(AND(H52=3,I52=5),"Extremo",IF(AND(H52=4,I52&lt;=2),"Alto",IF(AND(H52=4),"Extremo",IF(AND(H52=5,I52&gt;=2),"Extremo","Alto")))))))))))))</f>
        <v>Alto</v>
      </c>
      <c r="L52" s="44" t="s">
        <v>147</v>
      </c>
      <c r="M52" s="99">
        <v>3</v>
      </c>
      <c r="N52" s="99">
        <v>3</v>
      </c>
      <c r="O52" s="99">
        <f>M52*N52</f>
        <v>9</v>
      </c>
      <c r="P52" s="99" t="str">
        <f>IF(OR(M52=0,N52=0),"",IF(AND(M52=1,N52&lt;=3),"Bajo",IF(AND(M52=1,N52=4),"Moderado",IF(AND(M52=1,N52=5),"Alto",IF(AND(M52=2,N52&lt;=2),"Bajo",IF(AND(M52=2,N52=3),"Moderado",IF(AND(M52=1,OR(N52=4,N52=5)),"Alto",IF(AND(M52=3,N52&lt;=2),"Moderado",IF(AND(M52=3,N52&lt;=4),"Alto",IF(AND(M52=3,N52=5),"Extremo",IF(AND(M52=4,N52&lt;=2),"Alto",IF(AND(M52=4),"Extremo",IF(AND(M52=5,N52&gt;=2),"Extremo","Alto")))))))))))))</f>
        <v>Alto</v>
      </c>
      <c r="Q52" s="119" t="s">
        <v>92</v>
      </c>
      <c r="R52" s="112" t="s">
        <v>51</v>
      </c>
      <c r="S52" s="22" t="s">
        <v>53</v>
      </c>
      <c r="T52" s="49" t="s">
        <v>313</v>
      </c>
      <c r="U52" s="46" t="s">
        <v>47</v>
      </c>
      <c r="V52" s="49"/>
      <c r="W52" s="117" t="s">
        <v>137</v>
      </c>
      <c r="X52" s="66">
        <v>43130</v>
      </c>
      <c r="Y52" s="66">
        <v>43464</v>
      </c>
      <c r="Z52" s="27" t="s">
        <v>377</v>
      </c>
    </row>
    <row r="53" spans="1:47" s="18" customFormat="1" ht="85.5" x14ac:dyDescent="0.2">
      <c r="A53" s="115"/>
      <c r="B53" s="108"/>
      <c r="C53" s="120"/>
      <c r="D53" s="120"/>
      <c r="E53" s="109"/>
      <c r="F53" s="110"/>
      <c r="G53" s="110"/>
      <c r="H53" s="100"/>
      <c r="I53" s="100"/>
      <c r="J53" s="100"/>
      <c r="K53" s="100"/>
      <c r="L53" s="114" t="s">
        <v>160</v>
      </c>
      <c r="M53" s="99"/>
      <c r="N53" s="99"/>
      <c r="O53" s="99"/>
      <c r="P53" s="99"/>
      <c r="Q53" s="119"/>
      <c r="R53" s="112"/>
      <c r="S53" s="22" t="s">
        <v>148</v>
      </c>
      <c r="T53" s="49" t="s">
        <v>312</v>
      </c>
      <c r="U53" s="46" t="s">
        <v>47</v>
      </c>
      <c r="V53" s="49"/>
      <c r="W53" s="117"/>
      <c r="X53" s="66">
        <v>43281</v>
      </c>
      <c r="Y53" s="66">
        <v>43464</v>
      </c>
      <c r="Z53" s="27" t="s">
        <v>378</v>
      </c>
    </row>
    <row r="54" spans="1:47" s="18" customFormat="1" ht="71.25" x14ac:dyDescent="0.2">
      <c r="A54" s="115"/>
      <c r="B54" s="108"/>
      <c r="C54" s="120"/>
      <c r="D54" s="120"/>
      <c r="E54" s="109"/>
      <c r="F54" s="110"/>
      <c r="G54" s="110"/>
      <c r="H54" s="100"/>
      <c r="I54" s="100"/>
      <c r="J54" s="100"/>
      <c r="K54" s="100"/>
      <c r="L54" s="114"/>
      <c r="M54" s="99"/>
      <c r="N54" s="99"/>
      <c r="O54" s="99"/>
      <c r="P54" s="99"/>
      <c r="Q54" s="119"/>
      <c r="R54" s="112"/>
      <c r="S54" s="22" t="s">
        <v>93</v>
      </c>
      <c r="T54" s="49" t="s">
        <v>92</v>
      </c>
      <c r="U54" s="46" t="s">
        <v>47</v>
      </c>
      <c r="V54" s="49"/>
      <c r="W54" s="117"/>
      <c r="X54" s="66">
        <v>43281</v>
      </c>
      <c r="Y54" s="66">
        <v>43464</v>
      </c>
      <c r="Z54" s="27" t="s">
        <v>379</v>
      </c>
    </row>
    <row r="55" spans="1:47" s="18" customFormat="1" ht="85.5" x14ac:dyDescent="0.2">
      <c r="A55" s="115">
        <v>18</v>
      </c>
      <c r="B55" s="108" t="s">
        <v>335</v>
      </c>
      <c r="C55" s="120" t="s">
        <v>98</v>
      </c>
      <c r="D55" s="120" t="s">
        <v>100</v>
      </c>
      <c r="E55" s="109" t="s">
        <v>123</v>
      </c>
      <c r="F55" s="110" t="s">
        <v>155</v>
      </c>
      <c r="G55" s="110" t="s">
        <v>43</v>
      </c>
      <c r="H55" s="100">
        <v>2</v>
      </c>
      <c r="I55" s="100">
        <v>4</v>
      </c>
      <c r="J55" s="100">
        <f t="shared" ref="J55" si="20">H55*I55</f>
        <v>8</v>
      </c>
      <c r="K55" s="100" t="str">
        <f t="shared" ref="K55" si="21">IF(OR(H55=0,I55=0),"",IF(AND(H55=1,I55&lt;=3),"Bajo",IF(AND(H55=1,I55=4),"Moderado",IF(AND(H55=1,I55=5),"Alto",IF(AND(H55=2,I55&lt;=2),"Bajo",IF(AND(H55=2,I55=3),"Moderado",IF(AND(H55=1,OR(I55=4,I55=5)),"Alto",IF(AND(H55=3,I55&lt;=2),"Moderado",IF(AND(H55=3,I55&lt;=4),"Alto",IF(AND(H55=3,I55=5),"Extremo",IF(AND(H55=4,I55&lt;=2),"Alto",IF(AND(H55=4),"Extremo",IF(AND(H55=5,I55&gt;=2),"Extremo","Alto")))))))))))))</f>
        <v>Alto</v>
      </c>
      <c r="L55" s="44" t="s">
        <v>175</v>
      </c>
      <c r="M55" s="99">
        <v>2</v>
      </c>
      <c r="N55" s="99">
        <v>4</v>
      </c>
      <c r="O55" s="99">
        <f>M55*N55</f>
        <v>8</v>
      </c>
      <c r="P55" s="99" t="str">
        <f>IF(OR(M55=0,N55=0),"",IF(AND(M55=1,N55&lt;=3),"Bajo",IF(AND(M55=1,N55=4),"Moderado",IF(AND(M55=1,N55=5),"Alto",IF(AND(M55=2,N55&lt;=2),"Bajo",IF(AND(M55=2,N55=3),"Moderado",IF(AND(M55=1,OR(N55=4,N55=5)),"Alto",IF(AND(M55=3,N55&lt;=2),"Moderado",IF(AND(M55=3,N55&lt;=4),"Alto",IF(AND(M55=3,N55=5),"Extremo",IF(AND(M55=4,N55&lt;=2),"Alto",IF(AND(M55=4),"Extremo",IF(AND(M55=5,N55&gt;=2),"Extremo","Alto")))))))))))))</f>
        <v>Alto</v>
      </c>
      <c r="Q55" s="119" t="s">
        <v>97</v>
      </c>
      <c r="R55" s="112" t="s">
        <v>51</v>
      </c>
      <c r="S55" s="118" t="s">
        <v>101</v>
      </c>
      <c r="T55" s="112" t="s">
        <v>97</v>
      </c>
      <c r="U55" s="117" t="s">
        <v>47</v>
      </c>
      <c r="V55" s="49"/>
      <c r="W55" s="117" t="s">
        <v>176</v>
      </c>
      <c r="X55" s="113">
        <v>43281</v>
      </c>
      <c r="Y55" s="113">
        <v>43464</v>
      </c>
      <c r="Z55" s="108" t="s">
        <v>359</v>
      </c>
    </row>
    <row r="56" spans="1:47" s="18" customFormat="1" ht="57" x14ac:dyDescent="0.2">
      <c r="A56" s="115"/>
      <c r="B56" s="108"/>
      <c r="C56" s="120"/>
      <c r="D56" s="120"/>
      <c r="E56" s="109"/>
      <c r="F56" s="110"/>
      <c r="G56" s="110"/>
      <c r="H56" s="100"/>
      <c r="I56" s="100"/>
      <c r="J56" s="100"/>
      <c r="K56" s="100"/>
      <c r="L56" s="44" t="s">
        <v>174</v>
      </c>
      <c r="M56" s="99"/>
      <c r="N56" s="99"/>
      <c r="O56" s="99"/>
      <c r="P56" s="99"/>
      <c r="Q56" s="119"/>
      <c r="R56" s="112"/>
      <c r="S56" s="118"/>
      <c r="T56" s="112"/>
      <c r="U56" s="117"/>
      <c r="V56" s="49"/>
      <c r="W56" s="117"/>
      <c r="X56" s="113"/>
      <c r="Y56" s="113"/>
      <c r="Z56" s="108"/>
    </row>
    <row r="57" spans="1:47" s="18" customFormat="1" ht="57" x14ac:dyDescent="0.2">
      <c r="A57" s="115"/>
      <c r="B57" s="108"/>
      <c r="C57" s="120"/>
      <c r="D57" s="120"/>
      <c r="E57" s="109"/>
      <c r="F57" s="110"/>
      <c r="G57" s="110"/>
      <c r="H57" s="100"/>
      <c r="I57" s="100"/>
      <c r="J57" s="100"/>
      <c r="K57" s="100"/>
      <c r="L57" s="44" t="s">
        <v>99</v>
      </c>
      <c r="M57" s="99"/>
      <c r="N57" s="99"/>
      <c r="O57" s="99"/>
      <c r="P57" s="99"/>
      <c r="Q57" s="119"/>
      <c r="R57" s="112"/>
      <c r="S57" s="22" t="s">
        <v>106</v>
      </c>
      <c r="T57" s="49" t="s">
        <v>314</v>
      </c>
      <c r="U57" s="46" t="s">
        <v>47</v>
      </c>
      <c r="V57" s="49"/>
      <c r="W57" s="46" t="s">
        <v>176</v>
      </c>
      <c r="X57" s="66">
        <v>43281</v>
      </c>
      <c r="Y57" s="66">
        <v>43464</v>
      </c>
      <c r="Z57" s="27" t="s">
        <v>380</v>
      </c>
    </row>
    <row r="58" spans="1:47" s="18" customFormat="1" ht="85.5" x14ac:dyDescent="0.2">
      <c r="A58" s="115">
        <v>19</v>
      </c>
      <c r="B58" s="108" t="s">
        <v>338</v>
      </c>
      <c r="C58" s="120" t="s">
        <v>294</v>
      </c>
      <c r="D58" s="120" t="s">
        <v>166</v>
      </c>
      <c r="E58" s="109" t="s">
        <v>102</v>
      </c>
      <c r="F58" s="110" t="s">
        <v>155</v>
      </c>
      <c r="G58" s="110" t="s">
        <v>43</v>
      </c>
      <c r="H58" s="100">
        <v>3</v>
      </c>
      <c r="I58" s="100">
        <v>3</v>
      </c>
      <c r="J58" s="100">
        <f t="shared" ref="J58" si="22">H58*I58</f>
        <v>9</v>
      </c>
      <c r="K58" s="100" t="str">
        <f t="shared" ref="K58" si="23">IF(OR(H58=0,I58=0),"",IF(AND(H58=1,I58&lt;=3),"Bajo",IF(AND(H58=1,I58=4),"Moderado",IF(AND(H58=1,I58=5),"Alto",IF(AND(H58=2,I58&lt;=2),"Bajo",IF(AND(H58=2,I58=3),"Moderado",IF(AND(H58=1,OR(I58=4,I58=5)),"Alto",IF(AND(H58=3,I58&lt;=2),"Moderado",IF(AND(H58=3,I58&lt;=4),"Alto",IF(AND(H58=3,I58=5),"Extremo",IF(AND(H58=4,I58&lt;=2),"Alto",IF(AND(H58=4),"Extremo",IF(AND(H58=5,I58&gt;=2),"Extremo","Alto")))))))))))))</f>
        <v>Alto</v>
      </c>
      <c r="L58" s="44" t="s">
        <v>104</v>
      </c>
      <c r="M58" s="99">
        <v>3</v>
      </c>
      <c r="N58" s="99">
        <v>3</v>
      </c>
      <c r="O58" s="99">
        <f>M58*N58</f>
        <v>9</v>
      </c>
      <c r="P58" s="99" t="str">
        <f>IF(OR(M58=0,N58=0),"",IF(AND(M58=1,N58&lt;=3),"Bajo",IF(AND(M58=1,N58=4),"Moderado",IF(AND(M58=1,N58=5),"Alto",IF(AND(M58=2,N58&lt;=2),"Bajo",IF(AND(M58=2,N58=3),"Moderado",IF(AND(M58=1,OR(N58=4,N58=5)),"Alto",IF(AND(M58=3,N58&lt;=2),"Moderado",IF(AND(M58=3,N58&lt;=4),"Alto",IF(AND(M58=3,N58=5),"Extremo",IF(AND(M58=4,N58&lt;=2),"Alto",IF(AND(M58=4),"Extremo",IF(AND(M58=5,N58&gt;=2),"Extremo","Alto")))))))))))))</f>
        <v>Alto</v>
      </c>
      <c r="Q58" s="111" t="s">
        <v>103</v>
      </c>
      <c r="R58" s="112" t="s">
        <v>51</v>
      </c>
      <c r="S58" s="69" t="s">
        <v>321</v>
      </c>
      <c r="T58" s="70" t="s">
        <v>322</v>
      </c>
      <c r="U58" s="46" t="s">
        <v>47</v>
      </c>
      <c r="V58" s="49"/>
      <c r="W58" s="46" t="s">
        <v>323</v>
      </c>
      <c r="X58" s="113">
        <v>43281</v>
      </c>
      <c r="Y58" s="113">
        <v>43464</v>
      </c>
      <c r="Z58" s="108" t="s">
        <v>381</v>
      </c>
    </row>
    <row r="59" spans="1:47" s="18" customFormat="1" ht="57" x14ac:dyDescent="0.2">
      <c r="A59" s="115"/>
      <c r="B59" s="108"/>
      <c r="C59" s="120"/>
      <c r="D59" s="120"/>
      <c r="E59" s="109"/>
      <c r="F59" s="110"/>
      <c r="G59" s="110"/>
      <c r="H59" s="100"/>
      <c r="I59" s="100"/>
      <c r="J59" s="100"/>
      <c r="K59" s="100"/>
      <c r="L59" s="44" t="s">
        <v>167</v>
      </c>
      <c r="M59" s="99"/>
      <c r="N59" s="99"/>
      <c r="O59" s="99"/>
      <c r="P59" s="99"/>
      <c r="Q59" s="111"/>
      <c r="R59" s="112"/>
      <c r="S59" s="118" t="s">
        <v>107</v>
      </c>
      <c r="T59" s="112" t="s">
        <v>92</v>
      </c>
      <c r="U59" s="117" t="s">
        <v>47</v>
      </c>
      <c r="V59" s="112"/>
      <c r="W59" s="117" t="s">
        <v>169</v>
      </c>
      <c r="X59" s="113"/>
      <c r="Y59" s="113"/>
      <c r="Z59" s="108"/>
    </row>
    <row r="60" spans="1:47" s="18" customFormat="1" ht="42.75" x14ac:dyDescent="0.2">
      <c r="A60" s="115"/>
      <c r="B60" s="108"/>
      <c r="C60" s="120"/>
      <c r="D60" s="120"/>
      <c r="E60" s="109"/>
      <c r="F60" s="110"/>
      <c r="G60" s="110"/>
      <c r="H60" s="100"/>
      <c r="I60" s="100"/>
      <c r="J60" s="100"/>
      <c r="K60" s="100"/>
      <c r="L60" s="44" t="s">
        <v>105</v>
      </c>
      <c r="M60" s="99"/>
      <c r="N60" s="99"/>
      <c r="O60" s="99"/>
      <c r="P60" s="99"/>
      <c r="Q60" s="111"/>
      <c r="R60" s="112"/>
      <c r="S60" s="118"/>
      <c r="T60" s="112"/>
      <c r="U60" s="117"/>
      <c r="V60" s="112"/>
      <c r="W60" s="117"/>
      <c r="X60" s="113"/>
      <c r="Y60" s="113"/>
      <c r="Z60" s="108"/>
    </row>
    <row r="61" spans="1:47" s="18" customFormat="1" ht="242.25" x14ac:dyDescent="0.2">
      <c r="A61" s="67">
        <v>20</v>
      </c>
      <c r="B61" s="67" t="s">
        <v>333</v>
      </c>
      <c r="C61" s="47" t="s">
        <v>295</v>
      </c>
      <c r="D61" s="47" t="s">
        <v>110</v>
      </c>
      <c r="E61" s="48" t="s">
        <v>109</v>
      </c>
      <c r="F61" s="43" t="s">
        <v>155</v>
      </c>
      <c r="G61" s="43" t="s">
        <v>43</v>
      </c>
      <c r="H61" s="95">
        <v>3</v>
      </c>
      <c r="I61" s="95">
        <v>3</v>
      </c>
      <c r="J61" s="95">
        <f t="shared" ref="J61:J62" si="24">H61*I61</f>
        <v>9</v>
      </c>
      <c r="K61" s="95" t="str">
        <f t="shared" ref="K61:K62" si="25">IF(OR(H61=0,I61=0),"",IF(AND(H61=1,I61&lt;=3),"Bajo",IF(AND(H61=1,I61=4),"Moderado",IF(AND(H61=1,I61=5),"Alto",IF(AND(H61=2,I61&lt;=2),"Bajo",IF(AND(H61=2,I61=3),"Moderado",IF(AND(H61=1,OR(I61=4,I61=5)),"Alto",IF(AND(H61=3,I61&lt;=2),"Moderado",IF(AND(H61=3,I61&lt;=4),"Alto",IF(AND(H61=3,I61=5),"Extremo",IF(AND(H61=4,I61&lt;=2),"Alto",IF(AND(H61=4),"Extremo",IF(AND(H61=5,I61&gt;=2),"Extremo","Alto")))))))))))))</f>
        <v>Alto</v>
      </c>
      <c r="L61" s="44" t="s">
        <v>150</v>
      </c>
      <c r="M61" s="42">
        <v>3</v>
      </c>
      <c r="N61" s="42">
        <v>3</v>
      </c>
      <c r="O61" s="42">
        <f>M61*N61</f>
        <v>9</v>
      </c>
      <c r="P61" s="42" t="str">
        <f>IF(OR(M61=0,N61=0),"",IF(AND(M61=1,N61&lt;=3),"Bajo",IF(AND(M61=1,N61=4),"Moderado",IF(AND(M61=1,N61=5),"Alto",IF(AND(M61=2,N61&lt;=2),"Bajo",IF(AND(M61=2,N61=3),"Moderado",IF(AND(M61=1,OR(N61=4,N61=5)),"Alto",IF(AND(M61=3,N61&lt;=2),"Moderado",IF(AND(M61=3,N61&lt;=4),"Alto",IF(AND(M61=3,N61=5),"Extremo",IF(AND(M61=4,N61&lt;=2),"Alto",IF(AND(M61=4),"Extremo",IF(AND(M61=5,N61&gt;=2),"Extremo","Alto")))))))))))))</f>
        <v>Alto</v>
      </c>
      <c r="Q61" s="68" t="s">
        <v>108</v>
      </c>
      <c r="R61" s="49" t="s">
        <v>51</v>
      </c>
      <c r="S61" s="22" t="s">
        <v>111</v>
      </c>
      <c r="T61" s="49" t="s">
        <v>316</v>
      </c>
      <c r="U61" s="46" t="s">
        <v>47</v>
      </c>
      <c r="V61" s="49"/>
      <c r="W61" s="46" t="s">
        <v>138</v>
      </c>
      <c r="X61" s="66">
        <v>43311</v>
      </c>
      <c r="Y61" s="66">
        <v>43464</v>
      </c>
      <c r="Z61" s="27" t="s">
        <v>382</v>
      </c>
    </row>
    <row r="62" spans="1:47" s="18" customFormat="1" ht="270.75" x14ac:dyDescent="0.2">
      <c r="A62" s="67">
        <v>21</v>
      </c>
      <c r="B62" s="67" t="s">
        <v>333</v>
      </c>
      <c r="C62" s="47" t="s">
        <v>296</v>
      </c>
      <c r="D62" s="47" t="s">
        <v>126</v>
      </c>
      <c r="E62" s="48" t="s">
        <v>113</v>
      </c>
      <c r="F62" s="43" t="s">
        <v>151</v>
      </c>
      <c r="G62" s="43" t="s">
        <v>43</v>
      </c>
      <c r="H62" s="95">
        <v>4</v>
      </c>
      <c r="I62" s="95">
        <v>5</v>
      </c>
      <c r="J62" s="95">
        <f t="shared" si="24"/>
        <v>20</v>
      </c>
      <c r="K62" s="95" t="str">
        <f t="shared" si="25"/>
        <v>Extremo</v>
      </c>
      <c r="L62" s="44" t="s">
        <v>158</v>
      </c>
      <c r="M62" s="42">
        <v>4</v>
      </c>
      <c r="N62" s="42">
        <v>5</v>
      </c>
      <c r="O62" s="42">
        <f>M62*N62</f>
        <v>20</v>
      </c>
      <c r="P62" s="42" t="str">
        <f>IF(OR(M62=0,N62=0),"",IF(AND(M62=1,N62&lt;=3),"Bajo",IF(AND(M62=1,N62=4),"Moderado",IF(AND(M62=1,N62=5),"Alto",IF(AND(M62=2,N62&lt;=2),"Bajo",IF(AND(M62=2,N62=3),"Moderado",IF(AND(M62=1,OR(N62=4,N62=5)),"Alto",IF(AND(M62=3,N62&lt;=2),"Moderado",IF(AND(M62=3,N62&lt;=4),"Alto",IF(AND(M62=3,N62=5),"Extremo",IF(AND(M62=4,N62&lt;=2),"Alto",IF(AND(M62=4),"Extremo",IF(AND(M62=5,N62&gt;=2),"Extremo","Alto")))))))))))))</f>
        <v>Extremo</v>
      </c>
      <c r="Q62" s="68" t="s">
        <v>114</v>
      </c>
      <c r="R62" s="49" t="s">
        <v>51</v>
      </c>
      <c r="S62" s="22" t="s">
        <v>115</v>
      </c>
      <c r="T62" s="49" t="s">
        <v>114</v>
      </c>
      <c r="U62" s="46" t="s">
        <v>9</v>
      </c>
      <c r="V62" s="49"/>
      <c r="W62" s="46" t="s">
        <v>159</v>
      </c>
      <c r="X62" s="66">
        <v>43342</v>
      </c>
      <c r="Y62" s="66">
        <v>43464</v>
      </c>
      <c r="Z62" s="27" t="s">
        <v>351</v>
      </c>
    </row>
    <row r="63" spans="1:47" s="18" customFormat="1" ht="57" x14ac:dyDescent="0.2">
      <c r="A63" s="115">
        <v>22</v>
      </c>
      <c r="B63" s="108" t="s">
        <v>343</v>
      </c>
      <c r="C63" s="120" t="s">
        <v>297</v>
      </c>
      <c r="D63" s="120" t="s">
        <v>116</v>
      </c>
      <c r="E63" s="109" t="s">
        <v>142</v>
      </c>
      <c r="F63" s="110" t="s">
        <v>151</v>
      </c>
      <c r="G63" s="110" t="s">
        <v>43</v>
      </c>
      <c r="H63" s="100">
        <v>2</v>
      </c>
      <c r="I63" s="100">
        <v>4</v>
      </c>
      <c r="J63" s="100">
        <f>H63*I63</f>
        <v>8</v>
      </c>
      <c r="K63" s="100" t="str">
        <f>IF(OR(H63=0,I63=0),"",IF(AND(H63=1,I63&lt;=3),"Bajo",IF(AND(H63=1,I63=4),"Moderado",IF(AND(H63=1,I63=5),"Alto",IF(AND(H63=2,I63&lt;=2),"Bajo",IF(AND(H63=2,I63=3),"Moderado",IF(AND(H63=1,OR(I63=4,I63=5)),"Alto",IF(AND(H63=3,I63&lt;=2),"Moderado",IF(AND(H63=3,I63&lt;=4),"Alto",IF(AND(H63=3,I63=5),"Extremo",IF(AND(H63=4,I63&lt;=2),"Alto",IF(AND(H63=4),"Extremo",IF(AND(H63=5,I63&gt;=2),"Extremo","Alto")))))))))))))</f>
        <v>Alto</v>
      </c>
      <c r="L63" s="44" t="s">
        <v>269</v>
      </c>
      <c r="M63" s="99">
        <v>2</v>
      </c>
      <c r="N63" s="99">
        <v>4</v>
      </c>
      <c r="O63" s="99">
        <f t="shared" ref="O63" si="26">M63*N63</f>
        <v>8</v>
      </c>
      <c r="P63" s="99" t="str">
        <f t="shared" ref="P63" si="27">IF(OR(M63=0,N63=0),"",IF(AND(M63=1,N63&lt;=3),"Bajo",IF(AND(M63=1,N63=4),"Moderado",IF(AND(M63=1,N63=5),"Alto",IF(AND(M63=2,N63&lt;=2),"Bajo",IF(AND(M63=2,N63=3),"Moderado",IF(AND(M63=1,OR(N63=4,N63=5)),"Alto",IF(AND(M63=3,N63&lt;=2),"Moderado",IF(AND(M63=3,N63&lt;=4),"Alto",IF(AND(M63=3,N63=5),"Extremo",IF(AND(M63=4,N63&lt;=2),"Alto",IF(AND(M63=4),"Extremo",IF(AND(M63=5,N63&gt;=2),"Extremo","Alto")))))))))))))</f>
        <v>Alto</v>
      </c>
      <c r="Q63" s="111" t="s">
        <v>112</v>
      </c>
      <c r="R63" s="112" t="s">
        <v>51</v>
      </c>
      <c r="S63" s="112" t="s">
        <v>117</v>
      </c>
      <c r="T63" s="112" t="s">
        <v>112</v>
      </c>
      <c r="U63" s="112" t="s">
        <v>9</v>
      </c>
      <c r="V63" s="49"/>
      <c r="W63" s="117" t="s">
        <v>179</v>
      </c>
      <c r="X63" s="113">
        <v>43342</v>
      </c>
      <c r="Y63" s="113">
        <v>43464</v>
      </c>
      <c r="Z63" s="108" t="s">
        <v>362</v>
      </c>
    </row>
    <row r="64" spans="1:47" s="18" customFormat="1" ht="42.75" x14ac:dyDescent="0.2">
      <c r="A64" s="115"/>
      <c r="B64" s="108"/>
      <c r="C64" s="120"/>
      <c r="D64" s="120"/>
      <c r="E64" s="109"/>
      <c r="F64" s="110"/>
      <c r="G64" s="110"/>
      <c r="H64" s="100"/>
      <c r="I64" s="100"/>
      <c r="J64" s="100"/>
      <c r="K64" s="100"/>
      <c r="L64" s="44" t="s">
        <v>270</v>
      </c>
      <c r="M64" s="99"/>
      <c r="N64" s="99"/>
      <c r="O64" s="99"/>
      <c r="P64" s="99"/>
      <c r="Q64" s="111"/>
      <c r="R64" s="112"/>
      <c r="S64" s="112"/>
      <c r="T64" s="112"/>
      <c r="U64" s="112"/>
      <c r="V64" s="49"/>
      <c r="W64" s="117"/>
      <c r="X64" s="113"/>
      <c r="Y64" s="113"/>
      <c r="Z64" s="108"/>
    </row>
    <row r="65" spans="1:26" s="18" customFormat="1" ht="342" x14ac:dyDescent="0.2">
      <c r="A65" s="71">
        <v>23</v>
      </c>
      <c r="B65" s="72" t="s">
        <v>337</v>
      </c>
      <c r="C65" s="73" t="s">
        <v>180</v>
      </c>
      <c r="D65" s="73" t="s">
        <v>180</v>
      </c>
      <c r="E65" s="74" t="s">
        <v>118</v>
      </c>
      <c r="F65" s="36" t="s">
        <v>156</v>
      </c>
      <c r="G65" s="36" t="s">
        <v>45</v>
      </c>
      <c r="H65" s="95" t="s">
        <v>180</v>
      </c>
      <c r="I65" s="95" t="s">
        <v>180</v>
      </c>
      <c r="J65" s="95" t="s">
        <v>180</v>
      </c>
      <c r="K65" s="95" t="s">
        <v>180</v>
      </c>
      <c r="L65" s="75" t="s">
        <v>181</v>
      </c>
      <c r="M65" s="41" t="s">
        <v>180</v>
      </c>
      <c r="N65" s="41" t="s">
        <v>180</v>
      </c>
      <c r="O65" s="41" t="s">
        <v>180</v>
      </c>
      <c r="P65" s="41" t="s">
        <v>180</v>
      </c>
      <c r="Q65" s="36" t="s">
        <v>180</v>
      </c>
      <c r="R65" s="36" t="s">
        <v>180</v>
      </c>
      <c r="S65" s="37" t="s">
        <v>180</v>
      </c>
      <c r="T65" s="36" t="s">
        <v>180</v>
      </c>
      <c r="U65" s="36" t="s">
        <v>180</v>
      </c>
      <c r="V65" s="36" t="s">
        <v>180</v>
      </c>
      <c r="W65" s="36" t="s">
        <v>180</v>
      </c>
      <c r="X65" s="36" t="s">
        <v>180</v>
      </c>
      <c r="Y65" s="36" t="s">
        <v>180</v>
      </c>
      <c r="Z65" s="36" t="s">
        <v>180</v>
      </c>
    </row>
    <row r="66" spans="1:26" s="18" customFormat="1" ht="256.5" x14ac:dyDescent="0.2">
      <c r="A66" s="67">
        <v>24</v>
      </c>
      <c r="B66" s="27" t="s">
        <v>335</v>
      </c>
      <c r="C66" s="47" t="s">
        <v>129</v>
      </c>
      <c r="D66" s="47" t="s">
        <v>157</v>
      </c>
      <c r="E66" s="48" t="s">
        <v>298</v>
      </c>
      <c r="F66" s="43" t="s">
        <v>155</v>
      </c>
      <c r="G66" s="43" t="s">
        <v>43</v>
      </c>
      <c r="H66" s="95">
        <v>3</v>
      </c>
      <c r="I66" s="95">
        <v>3</v>
      </c>
      <c r="J66" s="95">
        <f t="shared" ref="J66:J67" si="28">H66*I66</f>
        <v>9</v>
      </c>
      <c r="K66" s="95" t="str">
        <f t="shared" ref="K66:K67" si="29">IF(OR(H66=0,I66=0),"",IF(AND(H66=1,I66&lt;=3),"Bajo",IF(AND(H66=1,I66=4),"Moderado",IF(AND(H66=1,I66=5),"Alto",IF(AND(H66=2,I66&lt;=2),"Bajo",IF(AND(H66=2,I66=3),"Moderado",IF(AND(H66=1,OR(I66=4,I66=5)),"Alto",IF(AND(H66=3,I66&lt;=2),"Moderado",IF(AND(H66=3,I66&lt;=4),"Alto",IF(AND(H66=3,I66=5),"Extremo",IF(AND(H66=4,I66&lt;=2),"Alto",IF(AND(H66=4),"Extremo",IF(AND(H66=5,I66&gt;=2),"Extremo","Alto")))))))))))))</f>
        <v>Alto</v>
      </c>
      <c r="L66" s="44" t="s">
        <v>127</v>
      </c>
      <c r="M66" s="42">
        <v>3</v>
      </c>
      <c r="N66" s="42">
        <v>3</v>
      </c>
      <c r="O66" s="42">
        <f t="shared" ref="O66:O67" si="30">M66*N66</f>
        <v>9</v>
      </c>
      <c r="P66" s="42" t="str">
        <f t="shared" ref="P66:P67" si="31">IF(OR(M66=0,N66=0),"",IF(AND(M66=1,N66&lt;=3),"Bajo",IF(AND(M66=1,N66=4),"Moderado",IF(AND(M66=1,N66=5),"Alto",IF(AND(M66=2,N66&lt;=2),"Bajo",IF(AND(M66=2,N66=3),"Moderado",IF(AND(M66=1,OR(N66=4,N66=5)),"Alto",IF(AND(M66=3,N66&lt;=2),"Moderado",IF(AND(M66=3,N66&lt;=4),"Alto",IF(AND(M66=3,N66=5),"Extremo",IF(AND(M66=4,N66&lt;=2),"Alto",IF(AND(M66=4),"Extremo",IF(AND(M66=5,N66&gt;=2),"Extremo","Alto")))))))))))))</f>
        <v>Alto</v>
      </c>
      <c r="Q66" s="68" t="s">
        <v>128</v>
      </c>
      <c r="R66" s="49" t="s">
        <v>51</v>
      </c>
      <c r="S66" s="22" t="s">
        <v>143</v>
      </c>
      <c r="T66" s="49" t="s">
        <v>128</v>
      </c>
      <c r="U66" s="46" t="s">
        <v>9</v>
      </c>
      <c r="V66" s="49"/>
      <c r="W66" s="46" t="s">
        <v>138</v>
      </c>
      <c r="X66" s="66">
        <v>43311</v>
      </c>
      <c r="Y66" s="66">
        <v>43464</v>
      </c>
      <c r="Z66" s="27" t="s">
        <v>383</v>
      </c>
    </row>
    <row r="67" spans="1:26" s="18" customFormat="1" ht="69" customHeight="1" x14ac:dyDescent="0.2">
      <c r="A67" s="115">
        <v>25</v>
      </c>
      <c r="B67" s="108" t="s">
        <v>333</v>
      </c>
      <c r="C67" s="108" t="s">
        <v>324</v>
      </c>
      <c r="D67" s="108" t="s">
        <v>193</v>
      </c>
      <c r="E67" s="116" t="s">
        <v>192</v>
      </c>
      <c r="F67" s="110" t="s">
        <v>151</v>
      </c>
      <c r="G67" s="110" t="s">
        <v>43</v>
      </c>
      <c r="H67" s="100"/>
      <c r="I67" s="100"/>
      <c r="J67" s="100">
        <f t="shared" si="28"/>
        <v>0</v>
      </c>
      <c r="K67" s="100" t="str">
        <f t="shared" si="29"/>
        <v/>
      </c>
      <c r="L67" s="108" t="s">
        <v>326</v>
      </c>
      <c r="M67" s="99"/>
      <c r="N67" s="99"/>
      <c r="O67" s="99">
        <f t="shared" si="30"/>
        <v>0</v>
      </c>
      <c r="P67" s="99" t="str">
        <f t="shared" si="31"/>
        <v/>
      </c>
      <c r="Q67" s="111"/>
      <c r="R67" s="112" t="s">
        <v>51</v>
      </c>
      <c r="S67" s="25" t="s">
        <v>328</v>
      </c>
      <c r="T67" s="112" t="s">
        <v>194</v>
      </c>
      <c r="U67" s="112" t="s">
        <v>9</v>
      </c>
      <c r="V67" s="112"/>
      <c r="W67" s="117" t="s">
        <v>138</v>
      </c>
      <c r="X67" s="113">
        <v>43281</v>
      </c>
      <c r="Y67" s="113">
        <v>43464</v>
      </c>
      <c r="Z67" s="108" t="s">
        <v>384</v>
      </c>
    </row>
    <row r="68" spans="1:26" s="18" customFormat="1" ht="142.5" x14ac:dyDescent="0.2">
      <c r="A68" s="115"/>
      <c r="B68" s="108"/>
      <c r="C68" s="108"/>
      <c r="D68" s="108"/>
      <c r="E68" s="116"/>
      <c r="F68" s="110"/>
      <c r="G68" s="110"/>
      <c r="H68" s="100"/>
      <c r="I68" s="100"/>
      <c r="J68" s="100"/>
      <c r="K68" s="100"/>
      <c r="L68" s="108"/>
      <c r="M68" s="99"/>
      <c r="N68" s="99"/>
      <c r="O68" s="99"/>
      <c r="P68" s="99"/>
      <c r="Q68" s="111"/>
      <c r="R68" s="112"/>
      <c r="S68" s="25" t="s">
        <v>195</v>
      </c>
      <c r="T68" s="112"/>
      <c r="U68" s="112"/>
      <c r="V68" s="112"/>
      <c r="W68" s="117"/>
      <c r="X68" s="113"/>
      <c r="Y68" s="113"/>
      <c r="Z68" s="115"/>
    </row>
    <row r="69" spans="1:26" s="18" customFormat="1" ht="142.5" x14ac:dyDescent="0.2">
      <c r="A69" s="115"/>
      <c r="B69" s="108"/>
      <c r="C69" s="108"/>
      <c r="D69" s="108"/>
      <c r="E69" s="116"/>
      <c r="F69" s="110"/>
      <c r="G69" s="110"/>
      <c r="H69" s="100"/>
      <c r="I69" s="100"/>
      <c r="J69" s="100"/>
      <c r="K69" s="100"/>
      <c r="L69" s="108"/>
      <c r="M69" s="99"/>
      <c r="N69" s="99"/>
      <c r="O69" s="99"/>
      <c r="P69" s="99"/>
      <c r="Q69" s="111"/>
      <c r="R69" s="112"/>
      <c r="S69" s="25" t="s">
        <v>196</v>
      </c>
      <c r="T69" s="112"/>
      <c r="U69" s="112"/>
      <c r="V69" s="112"/>
      <c r="W69" s="117"/>
      <c r="X69" s="113"/>
      <c r="Y69" s="113"/>
      <c r="Z69" s="115"/>
    </row>
    <row r="70" spans="1:26" s="18" customFormat="1" ht="13.9" customHeight="1" x14ac:dyDescent="0.2">
      <c r="A70" s="115">
        <v>26</v>
      </c>
      <c r="B70" s="108" t="s">
        <v>334</v>
      </c>
      <c r="C70" s="108" t="s">
        <v>325</v>
      </c>
      <c r="D70" s="108" t="s">
        <v>198</v>
      </c>
      <c r="E70" s="116" t="s">
        <v>197</v>
      </c>
      <c r="F70" s="110" t="s">
        <v>154</v>
      </c>
      <c r="G70" s="110" t="s">
        <v>43</v>
      </c>
      <c r="H70" s="100"/>
      <c r="I70" s="100"/>
      <c r="J70" s="100">
        <f t="shared" ref="J70" si="32">H70*I70</f>
        <v>0</v>
      </c>
      <c r="K70" s="100" t="str">
        <f t="shared" ref="K70" si="33">IF(OR(H70=0,I70=0),"",IF(AND(H70=1,I70&lt;=3),"Bajo",IF(AND(H70=1,I70=4),"Moderado",IF(AND(H70=1,I70=5),"Alto",IF(AND(H70=2,I70&lt;=2),"Bajo",IF(AND(H70=2,I70=3),"Moderado",IF(AND(H70=1,OR(I70=4,I70=5)),"Alto",IF(AND(H70=3,I70&lt;=2),"Moderado",IF(AND(H70=3,I70&lt;=4),"Alto",IF(AND(H70=3,I70=5),"Extremo",IF(AND(H70=4,I70&lt;=2),"Alto",IF(AND(H70=4),"Extremo",IF(AND(H70=5,I70&gt;=2),"Extremo","Alto")))))))))))))</f>
        <v/>
      </c>
      <c r="L70" s="110" t="s">
        <v>329</v>
      </c>
      <c r="M70" s="99"/>
      <c r="N70" s="99"/>
      <c r="O70" s="99">
        <f t="shared" ref="O70" si="34">M70*N70</f>
        <v>0</v>
      </c>
      <c r="P70" s="99" t="str">
        <f t="shared" ref="P70" si="35">IF(OR(M70=0,N70=0),"",IF(AND(M70=1,N70&lt;=3),"Bajo",IF(AND(M70=1,N70=4),"Moderado",IF(AND(M70=1,N70=5),"Alto",IF(AND(M70=2,N70&lt;=2),"Bajo",IF(AND(M70=2,N70=3),"Moderado",IF(AND(M70=1,OR(N70=4,N70=5)),"Alto",IF(AND(M70=3,N70&lt;=2),"Moderado",IF(AND(M70=3,N70&lt;=4),"Alto",IF(AND(M70=3,N70=5),"Extremo",IF(AND(M70=4,N70&lt;=2),"Alto",IF(AND(M70=4),"Extremo",IF(AND(M70=5,N70&gt;=2),"Extremo","Alto")))))))))))))</f>
        <v/>
      </c>
      <c r="Q70" s="111"/>
      <c r="R70" s="112"/>
      <c r="S70" s="118" t="s">
        <v>200</v>
      </c>
      <c r="T70" s="112" t="s">
        <v>199</v>
      </c>
      <c r="U70" s="112" t="s">
        <v>9</v>
      </c>
      <c r="V70" s="112"/>
      <c r="W70" s="117" t="s">
        <v>138</v>
      </c>
      <c r="X70" s="113">
        <v>43311</v>
      </c>
      <c r="Y70" s="113">
        <v>43464</v>
      </c>
      <c r="Z70" s="108" t="s">
        <v>385</v>
      </c>
    </row>
    <row r="71" spans="1:26" s="18" customFormat="1" ht="14.25" x14ac:dyDescent="0.2">
      <c r="A71" s="115"/>
      <c r="B71" s="108"/>
      <c r="C71" s="108"/>
      <c r="D71" s="108"/>
      <c r="E71" s="116"/>
      <c r="F71" s="110"/>
      <c r="G71" s="110"/>
      <c r="H71" s="100"/>
      <c r="I71" s="100"/>
      <c r="J71" s="100"/>
      <c r="K71" s="100"/>
      <c r="L71" s="110"/>
      <c r="M71" s="99"/>
      <c r="N71" s="99"/>
      <c r="O71" s="99"/>
      <c r="P71" s="99"/>
      <c r="Q71" s="111"/>
      <c r="R71" s="112"/>
      <c r="S71" s="118"/>
      <c r="T71" s="112"/>
      <c r="U71" s="112"/>
      <c r="V71" s="112"/>
      <c r="W71" s="117"/>
      <c r="X71" s="113"/>
      <c r="Y71" s="113"/>
      <c r="Z71" s="115"/>
    </row>
    <row r="72" spans="1:26" s="18" customFormat="1" ht="14.25" x14ac:dyDescent="0.2">
      <c r="A72" s="115"/>
      <c r="B72" s="108"/>
      <c r="C72" s="108"/>
      <c r="D72" s="108"/>
      <c r="E72" s="116"/>
      <c r="F72" s="110"/>
      <c r="G72" s="110"/>
      <c r="H72" s="100"/>
      <c r="I72" s="100"/>
      <c r="J72" s="100"/>
      <c r="K72" s="100"/>
      <c r="L72" s="110"/>
      <c r="M72" s="99"/>
      <c r="N72" s="99"/>
      <c r="O72" s="99"/>
      <c r="P72" s="99"/>
      <c r="Q72" s="111"/>
      <c r="R72" s="112"/>
      <c r="S72" s="118"/>
      <c r="T72" s="112"/>
      <c r="U72" s="112"/>
      <c r="V72" s="112"/>
      <c r="W72" s="117"/>
      <c r="X72" s="113"/>
      <c r="Y72" s="113"/>
      <c r="Z72" s="115"/>
    </row>
    <row r="73" spans="1:26" s="18" customFormat="1" ht="228" x14ac:dyDescent="0.2">
      <c r="A73" s="67">
        <v>27</v>
      </c>
      <c r="B73" s="27" t="s">
        <v>340</v>
      </c>
      <c r="C73" s="47" t="s">
        <v>330</v>
      </c>
      <c r="D73" s="47" t="s">
        <v>202</v>
      </c>
      <c r="E73" s="76" t="s">
        <v>201</v>
      </c>
      <c r="F73" s="43" t="s">
        <v>154</v>
      </c>
      <c r="G73" s="43" t="s">
        <v>43</v>
      </c>
      <c r="H73" s="95">
        <v>2</v>
      </c>
      <c r="I73" s="95">
        <v>3</v>
      </c>
      <c r="J73" s="95">
        <f t="shared" ref="J73:J74" si="36">H73*I73</f>
        <v>6</v>
      </c>
      <c r="K73" s="96" t="str">
        <f t="shared" ref="K73:K74" si="37">IF(OR(H73=0,I73=0),"",IF(AND(H73=1,I73&lt;=3),"Bajo",IF(AND(H73=1,I73=4),"Moderado",IF(AND(H73=1,I73=5),"Alto",IF(AND(H73=2,I73&lt;=2),"Bajo",IF(AND(H73=2,I73=3),"Moderado",IF(AND(H73=1,OR(I73=4,I73=5)),"Alto",IF(AND(H73=3,I73&lt;=2),"Moderado",IF(AND(H73=3,I73&lt;=4),"Alto",IF(AND(H73=3,I73=5),"Extremo",IF(AND(H73=4,I73&lt;=2),"Alto",IF(AND(H73=4),"Extremo",IF(AND(H73=5,I73&gt;=2),"Extremo","Alto")))))))))))))</f>
        <v>Moderado</v>
      </c>
      <c r="L73" s="44" t="s">
        <v>331</v>
      </c>
      <c r="M73" s="42">
        <v>2</v>
      </c>
      <c r="N73" s="42">
        <v>3</v>
      </c>
      <c r="O73" s="42">
        <f>M73*N73</f>
        <v>6</v>
      </c>
      <c r="P73" s="77" t="str">
        <f t="shared" ref="P73:P74" si="38">IF(OR(M73=0,N73=0),"",IF(AND(M73=1,N73&lt;=3),"Bajo",IF(AND(M73=1,N73=4),"Moderado",IF(AND(M73=1,N73=5),"Alto",IF(AND(M73=2,N73&lt;=2),"Bajo",IF(AND(M73=2,N73=3),"Moderado",IF(AND(M73=1,OR(N73=4,N73=5)),"Alto",IF(AND(M73=3,N73&lt;=2),"Moderado",IF(AND(M73=3,N73&lt;=4),"Alto",IF(AND(M73=3,N73=5),"Extremo",IF(AND(M73=4,N73&lt;=2),"Alto",IF(AND(M73=4),"Extremo",IF(AND(M73=5,N73&gt;=2),"Extremo","Alto")))))))))))))</f>
        <v>Moderado</v>
      </c>
      <c r="Q73" s="68" t="s">
        <v>302</v>
      </c>
      <c r="R73" s="22" t="s">
        <v>48</v>
      </c>
      <c r="S73" s="22" t="s">
        <v>386</v>
      </c>
      <c r="T73" s="49" t="s">
        <v>203</v>
      </c>
      <c r="U73" s="39" t="s">
        <v>47</v>
      </c>
      <c r="V73" s="49"/>
      <c r="W73" s="46" t="s">
        <v>176</v>
      </c>
      <c r="X73" s="66">
        <v>43220</v>
      </c>
      <c r="Y73" s="66">
        <v>43464</v>
      </c>
      <c r="Z73" s="27" t="s">
        <v>387</v>
      </c>
    </row>
    <row r="74" spans="1:26" s="18" customFormat="1" ht="270.75" x14ac:dyDescent="0.2">
      <c r="A74" s="67">
        <v>28</v>
      </c>
      <c r="B74" s="27" t="s">
        <v>340</v>
      </c>
      <c r="C74" s="47" t="s">
        <v>207</v>
      </c>
      <c r="D74" s="47" t="s">
        <v>208</v>
      </c>
      <c r="E74" s="76" t="s">
        <v>206</v>
      </c>
      <c r="F74" s="43" t="s">
        <v>154</v>
      </c>
      <c r="G74" s="43" t="s">
        <v>43</v>
      </c>
      <c r="H74" s="95">
        <v>2</v>
      </c>
      <c r="I74" s="95">
        <v>3</v>
      </c>
      <c r="J74" s="95">
        <f t="shared" si="36"/>
        <v>6</v>
      </c>
      <c r="K74" s="96" t="str">
        <f t="shared" si="37"/>
        <v>Moderado</v>
      </c>
      <c r="L74" s="44" t="s">
        <v>317</v>
      </c>
      <c r="M74" s="42">
        <v>2</v>
      </c>
      <c r="N74" s="42">
        <v>3</v>
      </c>
      <c r="O74" s="42">
        <f t="shared" ref="O74" si="39">M74*N74</f>
        <v>6</v>
      </c>
      <c r="P74" s="77" t="str">
        <f t="shared" si="38"/>
        <v>Moderado</v>
      </c>
      <c r="Q74" s="68" t="s">
        <v>318</v>
      </c>
      <c r="R74" s="49" t="s">
        <v>48</v>
      </c>
      <c r="S74" s="22" t="s">
        <v>205</v>
      </c>
      <c r="T74" s="49" t="s">
        <v>204</v>
      </c>
      <c r="U74" s="39" t="s">
        <v>47</v>
      </c>
      <c r="V74" s="49"/>
      <c r="W74" s="46" t="s">
        <v>319</v>
      </c>
      <c r="X74" s="66">
        <v>43311</v>
      </c>
      <c r="Y74" s="66">
        <v>43464</v>
      </c>
      <c r="Z74" s="27" t="s">
        <v>388</v>
      </c>
    </row>
    <row r="75" spans="1:26" s="4" customFormat="1" x14ac:dyDescent="0.2">
      <c r="C75" s="23"/>
      <c r="L75" s="23"/>
      <c r="M75" s="23"/>
      <c r="N75" s="23"/>
      <c r="O75" s="23"/>
      <c r="P75" s="23"/>
      <c r="S75" s="33"/>
    </row>
    <row r="76" spans="1:26" s="4" customFormat="1" x14ac:dyDescent="0.2">
      <c r="C76" s="23"/>
      <c r="L76" s="23"/>
      <c r="M76" s="23"/>
      <c r="N76" s="23"/>
      <c r="O76" s="23"/>
      <c r="P76" s="23"/>
      <c r="S76" s="33"/>
    </row>
    <row r="77" spans="1:26" s="4" customFormat="1" x14ac:dyDescent="0.2">
      <c r="C77" s="23"/>
      <c r="L77" s="23"/>
      <c r="M77" s="23"/>
      <c r="N77" s="23"/>
      <c r="O77" s="23"/>
      <c r="P77" s="23"/>
      <c r="S77" s="33"/>
    </row>
    <row r="78" spans="1:26" s="4" customFormat="1" x14ac:dyDescent="0.2">
      <c r="C78" s="23"/>
      <c r="L78" s="23"/>
      <c r="M78" s="23"/>
      <c r="N78" s="23"/>
      <c r="O78" s="23"/>
      <c r="P78" s="23"/>
      <c r="S78" s="33"/>
    </row>
    <row r="79" spans="1:26" s="4" customFormat="1" x14ac:dyDescent="0.2">
      <c r="C79" s="23"/>
      <c r="L79" s="23"/>
      <c r="M79" s="23"/>
      <c r="N79" s="23"/>
      <c r="O79" s="23"/>
      <c r="P79" s="23"/>
      <c r="S79" s="33"/>
    </row>
    <row r="80" spans="1:26" s="4" customFormat="1" x14ac:dyDescent="0.2">
      <c r="C80" s="23"/>
      <c r="L80" s="23"/>
      <c r="M80" s="23"/>
      <c r="N80" s="23"/>
      <c r="O80" s="23"/>
      <c r="P80" s="23"/>
      <c r="S80" s="33"/>
    </row>
    <row r="81" spans="3:19" s="4" customFormat="1" x14ac:dyDescent="0.2">
      <c r="C81" s="23"/>
      <c r="L81" s="23"/>
      <c r="M81" s="23"/>
      <c r="N81" s="23"/>
      <c r="O81" s="23"/>
      <c r="P81" s="23"/>
      <c r="S81" s="33"/>
    </row>
    <row r="82" spans="3:19" s="4" customFormat="1" x14ac:dyDescent="0.2">
      <c r="C82" s="23"/>
      <c r="L82" s="23"/>
      <c r="M82" s="23"/>
      <c r="N82" s="23"/>
      <c r="O82" s="23"/>
      <c r="P82" s="23"/>
      <c r="S82" s="33"/>
    </row>
    <row r="83" spans="3:19" s="4" customFormat="1" x14ac:dyDescent="0.2">
      <c r="C83" s="23"/>
      <c r="L83" s="23"/>
      <c r="M83" s="23"/>
      <c r="N83" s="23"/>
      <c r="O83" s="23"/>
      <c r="P83" s="23"/>
      <c r="S83" s="33"/>
    </row>
    <row r="84" spans="3:19" s="4" customFormat="1" x14ac:dyDescent="0.2">
      <c r="C84" s="23"/>
      <c r="L84" s="23"/>
      <c r="M84" s="23"/>
      <c r="N84" s="23"/>
      <c r="O84" s="23"/>
      <c r="P84" s="23"/>
      <c r="S84" s="33"/>
    </row>
    <row r="85" spans="3:19" s="4" customFormat="1" x14ac:dyDescent="0.2">
      <c r="C85" s="23"/>
      <c r="L85" s="23"/>
      <c r="M85" s="23"/>
      <c r="N85" s="23"/>
      <c r="O85" s="23"/>
      <c r="P85" s="23"/>
      <c r="S85" s="33"/>
    </row>
    <row r="86" spans="3:19" s="4" customFormat="1" x14ac:dyDescent="0.2">
      <c r="C86" s="23"/>
      <c r="L86" s="23"/>
      <c r="M86" s="23"/>
      <c r="N86" s="23"/>
      <c r="O86" s="23"/>
      <c r="P86" s="23"/>
      <c r="S86" s="33"/>
    </row>
    <row r="87" spans="3:19" s="4" customFormat="1" x14ac:dyDescent="0.2">
      <c r="C87" s="23"/>
      <c r="L87" s="23"/>
      <c r="M87" s="23"/>
      <c r="N87" s="23"/>
      <c r="O87" s="23"/>
      <c r="P87" s="23"/>
      <c r="S87" s="33"/>
    </row>
  </sheetData>
  <dataConsolidate/>
  <mergeCells count="443">
    <mergeCell ref="Z31:Z33"/>
    <mergeCell ref="E15:E17"/>
    <mergeCell ref="Z34:Z38"/>
    <mergeCell ref="L67:L69"/>
    <mergeCell ref="Y47:Y49"/>
    <mergeCell ref="X47:X49"/>
    <mergeCell ref="U63:U64"/>
    <mergeCell ref="U22:U23"/>
    <mergeCell ref="W22:W23"/>
    <mergeCell ref="X55:X56"/>
    <mergeCell ref="Y58:Y60"/>
    <mergeCell ref="X58:X60"/>
    <mergeCell ref="Y34:Y38"/>
    <mergeCell ref="X34:X38"/>
    <mergeCell ref="W44:W45"/>
    <mergeCell ref="T22:T23"/>
    <mergeCell ref="R24:R25"/>
    <mergeCell ref="R21:R23"/>
    <mergeCell ref="Z22:Z23"/>
    <mergeCell ref="R52:R54"/>
    <mergeCell ref="Q52:Q54"/>
    <mergeCell ref="W52:W54"/>
    <mergeCell ref="Q50:Q51"/>
    <mergeCell ref="R50:R51"/>
    <mergeCell ref="Q39:Q43"/>
    <mergeCell ref="T15:T16"/>
    <mergeCell ref="U15:U16"/>
    <mergeCell ref="V15:V16"/>
    <mergeCell ref="W15:W16"/>
    <mergeCell ref="U47:U49"/>
    <mergeCell ref="L31:L33"/>
    <mergeCell ref="R15:R17"/>
    <mergeCell ref="S15:S16"/>
    <mergeCell ref="W31:W33"/>
    <mergeCell ref="R46:R49"/>
    <mergeCell ref="N19:N20"/>
    <mergeCell ref="O19:O20"/>
    <mergeCell ref="P19:P20"/>
    <mergeCell ref="M21:M23"/>
    <mergeCell ref="N21:N23"/>
    <mergeCell ref="O21:O23"/>
    <mergeCell ref="P21:P23"/>
    <mergeCell ref="M24:M25"/>
    <mergeCell ref="N24:N25"/>
    <mergeCell ref="O24:O25"/>
    <mergeCell ref="P24:P25"/>
    <mergeCell ref="R11:R14"/>
    <mergeCell ref="Y11:Y14"/>
    <mergeCell ref="X11:X14"/>
    <mergeCell ref="Y15:Y17"/>
    <mergeCell ref="X15:X17"/>
    <mergeCell ref="Y22:Y23"/>
    <mergeCell ref="X22:X23"/>
    <mergeCell ref="Y28:Y30"/>
    <mergeCell ref="X28:X30"/>
    <mergeCell ref="R28:R30"/>
    <mergeCell ref="W28:W30"/>
    <mergeCell ref="S22:S23"/>
    <mergeCell ref="Y31:Y33"/>
    <mergeCell ref="X31:X33"/>
    <mergeCell ref="A55:A57"/>
    <mergeCell ref="C55:C57"/>
    <mergeCell ref="D55:D57"/>
    <mergeCell ref="E55:E57"/>
    <mergeCell ref="F55:F57"/>
    <mergeCell ref="G55:G57"/>
    <mergeCell ref="E24:E25"/>
    <mergeCell ref="F24:F25"/>
    <mergeCell ref="G24:G25"/>
    <mergeCell ref="G46:G49"/>
    <mergeCell ref="A50:A51"/>
    <mergeCell ref="C50:C51"/>
    <mergeCell ref="D50:D51"/>
    <mergeCell ref="E50:E51"/>
    <mergeCell ref="F50:F51"/>
    <mergeCell ref="G50:G51"/>
    <mergeCell ref="L50:L51"/>
    <mergeCell ref="H52:H54"/>
    <mergeCell ref="I52:I54"/>
    <mergeCell ref="J52:J54"/>
    <mergeCell ref="K52:K54"/>
    <mergeCell ref="L53:L54"/>
    <mergeCell ref="A63:A64"/>
    <mergeCell ref="C63:C64"/>
    <mergeCell ref="D63:D64"/>
    <mergeCell ref="E63:E64"/>
    <mergeCell ref="F63:F64"/>
    <mergeCell ref="G63:G64"/>
    <mergeCell ref="D58:D60"/>
    <mergeCell ref="C58:C60"/>
    <mergeCell ref="A58:A60"/>
    <mergeCell ref="G58:G60"/>
    <mergeCell ref="F58:F60"/>
    <mergeCell ref="E58:E60"/>
    <mergeCell ref="A15:A17"/>
    <mergeCell ref="M70:M72"/>
    <mergeCell ref="N70:N72"/>
    <mergeCell ref="O70:O72"/>
    <mergeCell ref="P70:P72"/>
    <mergeCell ref="A21:A23"/>
    <mergeCell ref="L41:L43"/>
    <mergeCell ref="C67:C69"/>
    <mergeCell ref="A67:A69"/>
    <mergeCell ref="L70:L72"/>
    <mergeCell ref="A70:A72"/>
    <mergeCell ref="A31:A33"/>
    <mergeCell ref="A39:A43"/>
    <mergeCell ref="K34:K38"/>
    <mergeCell ref="H39:H43"/>
    <mergeCell ref="I39:I43"/>
    <mergeCell ref="J39:J43"/>
    <mergeCell ref="K39:K43"/>
    <mergeCell ref="A34:A38"/>
    <mergeCell ref="C34:C38"/>
    <mergeCell ref="D34:D38"/>
    <mergeCell ref="G67:G69"/>
    <mergeCell ref="D19:D20"/>
    <mergeCell ref="E19:E20"/>
    <mergeCell ref="C19:C20"/>
    <mergeCell ref="A19:A20"/>
    <mergeCell ref="F19:F20"/>
    <mergeCell ref="A28:A30"/>
    <mergeCell ref="C28:C30"/>
    <mergeCell ref="L13:L14"/>
    <mergeCell ref="Q28:Q30"/>
    <mergeCell ref="D28:D30"/>
    <mergeCell ref="E28:E30"/>
    <mergeCell ref="F28:F30"/>
    <mergeCell ref="G28:G30"/>
    <mergeCell ref="L28:L30"/>
    <mergeCell ref="G11:G14"/>
    <mergeCell ref="C15:C17"/>
    <mergeCell ref="D15:D17"/>
    <mergeCell ref="Q19:Q20"/>
    <mergeCell ref="C24:C25"/>
    <mergeCell ref="D21:D23"/>
    <mergeCell ref="E21:E23"/>
    <mergeCell ref="F21:F23"/>
    <mergeCell ref="G21:G23"/>
    <mergeCell ref="Q21:Q23"/>
    <mergeCell ref="C21:C23"/>
    <mergeCell ref="A24:A25"/>
    <mergeCell ref="E70:E72"/>
    <mergeCell ref="D70:D72"/>
    <mergeCell ref="C70:C72"/>
    <mergeCell ref="D67:D69"/>
    <mergeCell ref="E67:E69"/>
    <mergeCell ref="R31:R33"/>
    <mergeCell ref="F67:F69"/>
    <mergeCell ref="R34:R38"/>
    <mergeCell ref="Q31:Q33"/>
    <mergeCell ref="C31:C33"/>
    <mergeCell ref="D31:D33"/>
    <mergeCell ref="E31:E33"/>
    <mergeCell ref="F31:F33"/>
    <mergeCell ref="G31:G33"/>
    <mergeCell ref="C39:C43"/>
    <mergeCell ref="D39:D43"/>
    <mergeCell ref="E39:E43"/>
    <mergeCell ref="F39:F43"/>
    <mergeCell ref="H34:H38"/>
    <mergeCell ref="I34:I38"/>
    <mergeCell ref="J34:J38"/>
    <mergeCell ref="G70:G72"/>
    <mergeCell ref="F70:F72"/>
    <mergeCell ref="R44:R45"/>
    <mergeCell ref="A1:Z1"/>
    <mergeCell ref="R5:R6"/>
    <mergeCell ref="S5:S6"/>
    <mergeCell ref="U5:U6"/>
    <mergeCell ref="V5:V6"/>
    <mergeCell ref="W5:W6"/>
    <mergeCell ref="X5:Y5"/>
    <mergeCell ref="R4:Y4"/>
    <mergeCell ref="A4:A6"/>
    <mergeCell ref="E4:E6"/>
    <mergeCell ref="F4:F6"/>
    <mergeCell ref="G4:G6"/>
    <mergeCell ref="D4:D6"/>
    <mergeCell ref="A2:E2"/>
    <mergeCell ref="F2:G2"/>
    <mergeCell ref="A3:Z3"/>
    <mergeCell ref="Z4:Z6"/>
    <mergeCell ref="C4:C6"/>
    <mergeCell ref="L4:L6"/>
    <mergeCell ref="Q4:Q6"/>
    <mergeCell ref="H4:K4"/>
    <mergeCell ref="H5:I5"/>
    <mergeCell ref="J5:K6"/>
    <mergeCell ref="T5:T6"/>
    <mergeCell ref="Z15:Z17"/>
    <mergeCell ref="R19:R20"/>
    <mergeCell ref="R7:R10"/>
    <mergeCell ref="A7:A10"/>
    <mergeCell ref="C7:C10"/>
    <mergeCell ref="D7:D10"/>
    <mergeCell ref="E7:E10"/>
    <mergeCell ref="F7:F10"/>
    <mergeCell ref="Q9:Q10"/>
    <mergeCell ref="G7:G10"/>
    <mergeCell ref="Q11:Q12"/>
    <mergeCell ref="D11:D14"/>
    <mergeCell ref="C11:C14"/>
    <mergeCell ref="L7:L8"/>
    <mergeCell ref="Q7:Q8"/>
    <mergeCell ref="L9:L10"/>
    <mergeCell ref="Q13:Q14"/>
    <mergeCell ref="A11:A14"/>
    <mergeCell ref="H7:H10"/>
    <mergeCell ref="I7:I10"/>
    <mergeCell ref="J7:J10"/>
    <mergeCell ref="K7:K10"/>
    <mergeCell ref="K11:K14"/>
    <mergeCell ref="H15:H17"/>
    <mergeCell ref="H50:H51"/>
    <mergeCell ref="I50:I51"/>
    <mergeCell ref="J50:J51"/>
    <mergeCell ref="K50:K51"/>
    <mergeCell ref="A52:A54"/>
    <mergeCell ref="C52:C54"/>
    <mergeCell ref="D52:D54"/>
    <mergeCell ref="E52:E54"/>
    <mergeCell ref="F52:F54"/>
    <mergeCell ref="G52:G54"/>
    <mergeCell ref="A46:A49"/>
    <mergeCell ref="C46:C49"/>
    <mergeCell ref="D46:D49"/>
    <mergeCell ref="E46:E49"/>
    <mergeCell ref="F46:F49"/>
    <mergeCell ref="A44:A45"/>
    <mergeCell ref="C44:C45"/>
    <mergeCell ref="D44:D45"/>
    <mergeCell ref="E44:E45"/>
    <mergeCell ref="F44:F45"/>
    <mergeCell ref="H46:H49"/>
    <mergeCell ref="I46:I49"/>
    <mergeCell ref="J46:J49"/>
    <mergeCell ref="K46:K49"/>
    <mergeCell ref="E34:E38"/>
    <mergeCell ref="F34:F38"/>
    <mergeCell ref="G34:G38"/>
    <mergeCell ref="O31:O33"/>
    <mergeCell ref="P31:P33"/>
    <mergeCell ref="M34:M38"/>
    <mergeCell ref="D24:D25"/>
    <mergeCell ref="J24:J25"/>
    <mergeCell ref="Q44:Q45"/>
    <mergeCell ref="G39:G43"/>
    <mergeCell ref="Q34:Q38"/>
    <mergeCell ref="W34:W38"/>
    <mergeCell ref="W39:W43"/>
    <mergeCell ref="L36:L38"/>
    <mergeCell ref="M39:M43"/>
    <mergeCell ref="N39:N43"/>
    <mergeCell ref="O39:O43"/>
    <mergeCell ref="R39:R43"/>
    <mergeCell ref="T39:T40"/>
    <mergeCell ref="T41:T42"/>
    <mergeCell ref="H24:H25"/>
    <mergeCell ref="I24:I25"/>
    <mergeCell ref="G44:G45"/>
    <mergeCell ref="H44:H45"/>
    <mergeCell ref="I44:I45"/>
    <mergeCell ref="J44:J45"/>
    <mergeCell ref="K44:K45"/>
    <mergeCell ref="O34:O38"/>
    <mergeCell ref="P34:P38"/>
    <mergeCell ref="N34:N38"/>
    <mergeCell ref="Q67:Q69"/>
    <mergeCell ref="Y63:Y64"/>
    <mergeCell ref="X63:X64"/>
    <mergeCell ref="Y55:Y56"/>
    <mergeCell ref="Q46:Q49"/>
    <mergeCell ref="Z67:Z69"/>
    <mergeCell ref="R58:R60"/>
    <mergeCell ref="Q58:Q60"/>
    <mergeCell ref="S59:S60"/>
    <mergeCell ref="U59:U60"/>
    <mergeCell ref="V59:V60"/>
    <mergeCell ref="W59:W60"/>
    <mergeCell ref="Q55:Q57"/>
    <mergeCell ref="W55:W56"/>
    <mergeCell ref="R55:R57"/>
    <mergeCell ref="S55:S56"/>
    <mergeCell ref="Q63:Q64"/>
    <mergeCell ref="R63:R64"/>
    <mergeCell ref="W63:W64"/>
    <mergeCell ref="T63:T64"/>
    <mergeCell ref="U55:U56"/>
    <mergeCell ref="Z70:Z72"/>
    <mergeCell ref="S63:S64"/>
    <mergeCell ref="S47:S49"/>
    <mergeCell ref="T46:T49"/>
    <mergeCell ref="W46:W49"/>
    <mergeCell ref="T59:T60"/>
    <mergeCell ref="T55:T56"/>
    <mergeCell ref="Y70:Y72"/>
    <mergeCell ref="R67:R69"/>
    <mergeCell ref="X70:X72"/>
    <mergeCell ref="U70:U72"/>
    <mergeCell ref="V70:V72"/>
    <mergeCell ref="W70:W72"/>
    <mergeCell ref="W67:W69"/>
    <mergeCell ref="T70:T72"/>
    <mergeCell ref="S70:S72"/>
    <mergeCell ref="X67:X69"/>
    <mergeCell ref="T67:T69"/>
    <mergeCell ref="U67:U69"/>
    <mergeCell ref="V67:V69"/>
    <mergeCell ref="Z47:Z49"/>
    <mergeCell ref="Q70:Q72"/>
    <mergeCell ref="R70:R72"/>
    <mergeCell ref="Y67:Y69"/>
    <mergeCell ref="K19:K20"/>
    <mergeCell ref="K24:K25"/>
    <mergeCell ref="H28:H30"/>
    <mergeCell ref="I28:I30"/>
    <mergeCell ref="L44:L45"/>
    <mergeCell ref="B7:B10"/>
    <mergeCell ref="B11:B14"/>
    <mergeCell ref="B15:B17"/>
    <mergeCell ref="B24:B25"/>
    <mergeCell ref="B28:B30"/>
    <mergeCell ref="B31:B33"/>
    <mergeCell ref="B34:B38"/>
    <mergeCell ref="G19:G20"/>
    <mergeCell ref="L19:L20"/>
    <mergeCell ref="L11:L12"/>
    <mergeCell ref="F15:F17"/>
    <mergeCell ref="G15:G17"/>
    <mergeCell ref="H21:H23"/>
    <mergeCell ref="I21:I23"/>
    <mergeCell ref="J21:J23"/>
    <mergeCell ref="K21:K23"/>
    <mergeCell ref="I15:I17"/>
    <mergeCell ref="J15:J17"/>
    <mergeCell ref="K15:K17"/>
    <mergeCell ref="B70:B72"/>
    <mergeCell ref="Z11:Z14"/>
    <mergeCell ref="B39:B43"/>
    <mergeCell ref="B44:B45"/>
    <mergeCell ref="B46:B49"/>
    <mergeCell ref="B50:B51"/>
    <mergeCell ref="B52:B54"/>
    <mergeCell ref="B55:B57"/>
    <mergeCell ref="B58:B60"/>
    <mergeCell ref="B63:B64"/>
    <mergeCell ref="B67:B69"/>
    <mergeCell ref="B19:B20"/>
    <mergeCell ref="B21:B23"/>
    <mergeCell ref="H11:H14"/>
    <mergeCell ref="I11:I14"/>
    <mergeCell ref="J11:J14"/>
    <mergeCell ref="E11:E14"/>
    <mergeCell ref="F11:F14"/>
    <mergeCell ref="Z55:Z56"/>
    <mergeCell ref="Z58:Z60"/>
    <mergeCell ref="Z63:Z64"/>
    <mergeCell ref="H19:H20"/>
    <mergeCell ref="I19:I20"/>
    <mergeCell ref="J19:J20"/>
    <mergeCell ref="J28:J30"/>
    <mergeCell ref="K28:K30"/>
    <mergeCell ref="H31:H33"/>
    <mergeCell ref="I31:I33"/>
    <mergeCell ref="J31:J33"/>
    <mergeCell ref="K31:K33"/>
    <mergeCell ref="I55:I57"/>
    <mergeCell ref="J55:J57"/>
    <mergeCell ref="K55:K57"/>
    <mergeCell ref="H58:H60"/>
    <mergeCell ref="I58:I60"/>
    <mergeCell ref="J58:J60"/>
    <mergeCell ref="K58:K60"/>
    <mergeCell ref="H63:H64"/>
    <mergeCell ref="I63:I64"/>
    <mergeCell ref="J63:J64"/>
    <mergeCell ref="K63:K64"/>
    <mergeCell ref="H55:H57"/>
    <mergeCell ref="H67:H69"/>
    <mergeCell ref="I67:I69"/>
    <mergeCell ref="J67:J69"/>
    <mergeCell ref="K67:K69"/>
    <mergeCell ref="H70:H72"/>
    <mergeCell ref="I70:I72"/>
    <mergeCell ref="J70:J72"/>
    <mergeCell ref="K70:K72"/>
    <mergeCell ref="M4:P4"/>
    <mergeCell ref="M5:N5"/>
    <mergeCell ref="O5:P6"/>
    <mergeCell ref="M7:M10"/>
    <mergeCell ref="N7:N10"/>
    <mergeCell ref="O7:O10"/>
    <mergeCell ref="P7:P10"/>
    <mergeCell ref="M11:M14"/>
    <mergeCell ref="N11:N14"/>
    <mergeCell ref="O11:O14"/>
    <mergeCell ref="P11:P14"/>
    <mergeCell ref="M15:M17"/>
    <mergeCell ref="N15:N17"/>
    <mergeCell ref="O15:O17"/>
    <mergeCell ref="P15:P17"/>
    <mergeCell ref="M19:M20"/>
    <mergeCell ref="M67:M69"/>
    <mergeCell ref="N67:N69"/>
    <mergeCell ref="O67:O69"/>
    <mergeCell ref="P67:P69"/>
    <mergeCell ref="M50:M51"/>
    <mergeCell ref="N50:N51"/>
    <mergeCell ref="O50:O51"/>
    <mergeCell ref="P50:P51"/>
    <mergeCell ref="M52:M54"/>
    <mergeCell ref="N52:N54"/>
    <mergeCell ref="O52:O54"/>
    <mergeCell ref="P52:P54"/>
    <mergeCell ref="M55:M57"/>
    <mergeCell ref="N55:N57"/>
    <mergeCell ref="O55:O57"/>
    <mergeCell ref="P55:P57"/>
    <mergeCell ref="B4:B6"/>
    <mergeCell ref="M58:M60"/>
    <mergeCell ref="N58:N60"/>
    <mergeCell ref="O58:O60"/>
    <mergeCell ref="P58:P60"/>
    <mergeCell ref="M63:M64"/>
    <mergeCell ref="N63:N64"/>
    <mergeCell ref="O63:O64"/>
    <mergeCell ref="P63:P64"/>
    <mergeCell ref="P39:P43"/>
    <mergeCell ref="M44:M45"/>
    <mergeCell ref="N44:N45"/>
    <mergeCell ref="O44:O45"/>
    <mergeCell ref="P44:P45"/>
    <mergeCell ref="M46:M49"/>
    <mergeCell ref="N46:N49"/>
    <mergeCell ref="O46:O49"/>
    <mergeCell ref="P46:P49"/>
    <mergeCell ref="M28:M30"/>
    <mergeCell ref="N28:N30"/>
    <mergeCell ref="O28:O30"/>
    <mergeCell ref="P28:P30"/>
    <mergeCell ref="M31:M33"/>
    <mergeCell ref="N31:N33"/>
  </mergeCells>
  <dataValidations count="5">
    <dataValidation type="list" allowBlank="1" showInputMessage="1" showErrorMessage="1" sqref="U67 U70 U73:U74" xr:uid="{00000000-0002-0000-0000-000000000000}">
      <formula1>$D$2:$D$3</formula1>
    </dataValidation>
    <dataValidation type="list" allowBlank="1" showInputMessage="1" showErrorMessage="1" sqref="V8:V15 V17:V59" xr:uid="{00000000-0002-0000-0000-000001000000}">
      <formula1>$E$2:$E$3</formula1>
    </dataValidation>
    <dataValidation type="list" allowBlank="1" showInputMessage="1" showErrorMessage="1" sqref="R75" xr:uid="{00000000-0002-0000-0000-000002000000}">
      <formula1>#REF!</formula1>
    </dataValidation>
    <dataValidation type="list" allowBlank="1" showInputMessage="1" showErrorMessage="1" sqref="H70" xr:uid="{00000000-0002-0000-0000-000003000000}">
      <formula1>$F$2:$F$6</formula1>
    </dataValidation>
    <dataValidation type="list" allowBlank="1" showInputMessage="1" showErrorMessage="1" sqref="I70" xr:uid="{00000000-0002-0000-0000-000004000000}">
      <formula1>$G$2:$G$6</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5000000}">
          <x14:formula1>
            <xm:f>BD!$C$2:$C$4</xm:f>
          </x14:formula1>
          <xm:sqref>AG7:AG15 AG66 AG17:AG64 AH7 Q65</xm:sqref>
        </x14:dataValidation>
        <x14:dataValidation type="list" allowBlank="1" showInputMessage="1" showErrorMessage="1" xr:uid="{00000000-0002-0000-0000-000006000000}">
          <x14:formula1>
            <xm:f>BD!$A$2:$A$3</xm:f>
          </x14:formula1>
          <xm:sqref>F7 F11 F15:F16 F18:F19 F21:F22 F31:F32 F34 F39 F44 F46:F48 F55:F56 F58:F59 F52:F53 F50 F26:F28 F70 F73:F74 F24 F61:F63 F65:F68</xm:sqref>
        </x14:dataValidation>
        <x14:dataValidation type="list" allowBlank="1" showInputMessage="1" showErrorMessage="1" xr:uid="{00000000-0002-0000-0000-000007000000}">
          <x14:formula1>
            <xm:f>BD!$G$2:$G$6</xm:f>
          </x14:formula1>
          <xm:sqref>AL7:AL34 AL39 AL55 AL58 AL66:AL67 AL70 AL73:AL74 AL44:AL52 AC7:AC64 AL61:AL64 AC66:AC69 AC73:AC74</xm:sqref>
        </x14:dataValidation>
        <x14:dataValidation type="list" allowBlank="1" showInputMessage="1" showErrorMessage="1" xr:uid="{00000000-0002-0000-0000-000008000000}">
          <x14:formula1>
            <xm:f>BD!$H$2:$H$6</xm:f>
          </x14:formula1>
          <xm:sqref>H7:H11 H15:H64 H73:H74 H66:H69 M7:M34 M39 M55 M58 M66:M67 M70 M73:M74 M44:M52 M61:M64</xm:sqref>
        </x14:dataValidation>
        <x14:dataValidation type="list" allowBlank="1" showInputMessage="1" showErrorMessage="1" xr:uid="{00000000-0002-0000-0000-000009000000}">
          <x14:formula1>
            <xm:f>BD!$J$2:$J$6</xm:f>
          </x14:formula1>
          <xm:sqref>K7 K11</xm:sqref>
        </x14:dataValidation>
        <x14:dataValidation type="list" allowBlank="1" showInputMessage="1" showErrorMessage="1" xr:uid="{00000000-0002-0000-0000-00000A000000}">
          <x14:formula1>
            <xm:f>BD!$J$2:$J$5</xm:f>
          </x14:formula1>
          <xm:sqref>K15:K22 K24:K64 K66:K74</xm:sqref>
        </x14:dataValidation>
        <x14:dataValidation type="list" allowBlank="1" showInputMessage="1" showErrorMessage="1" xr:uid="{00000000-0002-0000-0000-00000B000000}">
          <x14:formula1>
            <xm:f>BD!$C$2:$C$3</xm:f>
          </x14:formula1>
          <xm:sqref>V73:V74 R73:R74 R66:R67 R70 R7:R19 R21 R39:R41 R44 R46:R50 R52:R53 R55:R64 R24:R32 R34:R36</xm:sqref>
        </x14:dataValidation>
        <x14:dataValidation type="list" allowBlank="1" showInputMessage="1" showErrorMessage="1" xr:uid="{00000000-0002-0000-0000-00000C000000}">
          <x14:formula1>
            <xm:f>BD!#REF!</xm:f>
          </x14:formula1>
          <xm:sqref>AG61:AG64</xm:sqref>
        </x14:dataValidation>
        <x14:dataValidation type="list" allowBlank="1" showInputMessage="1" showErrorMessage="1" xr:uid="{00000000-0002-0000-0000-00000D000000}">
          <x14:formula1>
            <xm:f>BD!$B$2:$B$4</xm:f>
          </x14:formula1>
          <xm:sqref>L44 L52:L53 L39:L41 L46:L50 L55:L64 L34:L36 L5:L32 L66:L67 L70 L73:L74</xm:sqref>
        </x14:dataValidation>
        <x14:dataValidation type="list" allowBlank="1" showInputMessage="1" showErrorMessage="1" xr:uid="{00000000-0002-0000-0000-00000E000000}">
          <x14:formula1>
            <xm:f>BD!$D$2:$D$6</xm:f>
          </x14:formula1>
          <xm:sqref>T7:T19 T39:T41 T44 T46:T50 T52:T53 T55:T64 T21:T32 T34:T36 T66:T67 T70 T73:T74</xm:sqref>
        </x14:dataValidation>
        <x14:dataValidation type="list" allowBlank="1" showInputMessage="1" showErrorMessage="1" xr:uid="{00000000-0002-0000-0000-00000F000000}">
          <x14:formula1>
            <xm:f>BD!$E$2:$E$3</xm:f>
          </x14:formula1>
          <xm:sqref>V7:V19 V21 V39:V41 V44 V46:V50 V52:V53 V55:V64 V24:V32 V34:V36 V66:V67 V70</xm:sqref>
        </x14:dataValidation>
        <x14:dataValidation type="list" allowBlank="1" showInputMessage="1" showErrorMessage="1" xr:uid="{00000000-0002-0000-0000-000010000000}">
          <x14:formula1>
            <xm:f>BD!$F$2:$F$3</xm:f>
          </x14:formula1>
          <xm:sqref>AA7:AA19 AA21 AA39:AA41 AA44 AA46:AA50 AA52:AA53 AA55:AA64 AA24:AA32 AA34:AA36 AA66:AA67 AA70 AA73:AA74</xm:sqref>
        </x14:dataValidation>
        <x14:dataValidation type="list" allowBlank="1" showInputMessage="1" showErrorMessage="1" xr:uid="{00000000-0002-0000-0000-000011000000}">
          <x14:formula1>
            <xm:f>BD!$B$2:$B$5</xm:f>
          </x14:formula1>
          <xm:sqref>L65</xm:sqref>
        </x14:dataValidation>
        <x14:dataValidation type="list" allowBlank="1" showInputMessage="1" showErrorMessage="1" xr:uid="{00000000-0002-0000-0000-000012000000}">
          <x14:formula1>
            <xm:f>BD!$D$2:$D$7</xm:f>
          </x14:formula1>
          <xm:sqref>R65</xm:sqref>
        </x14:dataValidation>
        <x14:dataValidation type="list" allowBlank="1" showInputMessage="1" showErrorMessage="1" xr:uid="{00000000-0002-0000-0000-000013000000}">
          <x14:formula1>
            <xm:f>BD!$E$2:$E$4</xm:f>
          </x14:formula1>
          <xm:sqref>H65:K65 S65:AL65 M65:O65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36CC2-1C09-4BDB-951C-CBE62F9BC0BB}">
  <sheetPr>
    <tabColor theme="4" tint="0.39997558519241921"/>
  </sheetPr>
  <dimension ref="A1:N21"/>
  <sheetViews>
    <sheetView showGridLines="0" zoomScaleNormal="100" zoomScaleSheetLayoutView="85" workbookViewId="0">
      <selection activeCell="L9" sqref="L9"/>
    </sheetView>
  </sheetViews>
  <sheetFormatPr baseColWidth="10" defaultRowHeight="15" x14ac:dyDescent="0.25"/>
  <cols>
    <col min="1" max="1" width="35" style="388" customWidth="1"/>
    <col min="2" max="3" width="24.1640625" style="388" customWidth="1"/>
    <col min="4" max="4" width="32.83203125" style="388" customWidth="1"/>
    <col min="5" max="5" width="21.1640625" style="388" customWidth="1"/>
    <col min="6" max="6" width="23.5" style="388" customWidth="1"/>
    <col min="7" max="7" width="37.6640625" style="388" customWidth="1"/>
    <col min="8" max="8" width="24" style="388" bestFit="1" customWidth="1"/>
    <col min="9" max="9" width="26.1640625" style="388" bestFit="1" customWidth="1"/>
    <col min="10" max="10" width="20.5" style="388" customWidth="1"/>
    <col min="11" max="11" width="22.1640625" style="388" customWidth="1"/>
    <col min="12" max="12" width="24" style="388" bestFit="1" customWidth="1"/>
    <col min="13" max="13" width="17.33203125" style="388" customWidth="1"/>
    <col min="14" max="14" width="24.33203125" style="388" customWidth="1"/>
    <col min="15" max="16384" width="12" style="388"/>
  </cols>
  <sheetData>
    <row r="1" spans="1:14" ht="15.75" thickBot="1" x14ac:dyDescent="0.3">
      <c r="A1" s="306"/>
      <c r="B1" s="305" t="s">
        <v>524</v>
      </c>
      <c r="C1" s="304"/>
      <c r="D1" s="304"/>
      <c r="E1" s="303"/>
    </row>
    <row r="2" spans="1:14" ht="15.75" thickBot="1" x14ac:dyDescent="0.3">
      <c r="A2" s="298"/>
      <c r="B2" s="302" t="s">
        <v>470</v>
      </c>
      <c r="C2" s="301" t="s">
        <v>469</v>
      </c>
      <c r="D2" s="300"/>
      <c r="E2" s="299"/>
    </row>
    <row r="3" spans="1:14" ht="22.5" customHeight="1" thickBot="1" x14ac:dyDescent="0.3">
      <c r="A3" s="298"/>
      <c r="B3" s="302" t="s">
        <v>468</v>
      </c>
      <c r="C3" s="301" t="s">
        <v>523</v>
      </c>
      <c r="D3" s="300"/>
      <c r="E3" s="299"/>
    </row>
    <row r="4" spans="1:14" ht="22.5" customHeight="1" x14ac:dyDescent="0.25">
      <c r="A4" s="298"/>
      <c r="B4" s="297" t="s">
        <v>466</v>
      </c>
      <c r="C4" s="296"/>
      <c r="D4" s="295" t="s">
        <v>465</v>
      </c>
      <c r="E4" s="295" t="s">
        <v>464</v>
      </c>
    </row>
    <row r="5" spans="1:14" ht="22.5" customHeight="1" thickBot="1" x14ac:dyDescent="0.3">
      <c r="A5" s="294"/>
      <c r="B5" s="293" t="s">
        <v>448</v>
      </c>
      <c r="C5" s="292"/>
      <c r="D5" s="291" t="s">
        <v>448</v>
      </c>
      <c r="E5" s="291" t="s">
        <v>448</v>
      </c>
    </row>
    <row r="7" spans="1:14" x14ac:dyDescent="0.25">
      <c r="A7" s="395" t="s">
        <v>522</v>
      </c>
      <c r="B7" s="394"/>
      <c r="C7" s="394"/>
      <c r="D7" s="394"/>
      <c r="E7" s="394"/>
      <c r="F7" s="394"/>
      <c r="G7" s="394"/>
      <c r="H7" s="395" t="s">
        <v>521</v>
      </c>
      <c r="I7" s="394"/>
      <c r="J7" s="394"/>
      <c r="K7" s="393"/>
      <c r="L7" s="395" t="s">
        <v>520</v>
      </c>
      <c r="M7" s="394"/>
      <c r="N7" s="393"/>
    </row>
    <row r="8" spans="1:14" ht="30" x14ac:dyDescent="0.25">
      <c r="A8" s="392" t="s">
        <v>519</v>
      </c>
      <c r="B8" s="392" t="s">
        <v>518</v>
      </c>
      <c r="C8" s="392" t="s">
        <v>517</v>
      </c>
      <c r="D8" s="392" t="s">
        <v>516</v>
      </c>
      <c r="E8" s="392" t="s">
        <v>515</v>
      </c>
      <c r="F8" s="392" t="s">
        <v>514</v>
      </c>
      <c r="G8" s="392" t="s">
        <v>513</v>
      </c>
      <c r="H8" s="392" t="s">
        <v>512</v>
      </c>
      <c r="I8" s="392" t="s">
        <v>511</v>
      </c>
      <c r="J8" s="392" t="s">
        <v>510</v>
      </c>
      <c r="K8" s="392" t="s">
        <v>509</v>
      </c>
      <c r="L8" s="392" t="s">
        <v>508</v>
      </c>
      <c r="M8" s="392" t="s">
        <v>507</v>
      </c>
      <c r="N8" s="392" t="s">
        <v>506</v>
      </c>
    </row>
    <row r="9" spans="1:14" ht="30.75" customHeight="1" x14ac:dyDescent="0.25">
      <c r="A9" s="389"/>
      <c r="B9" s="389"/>
      <c r="C9" s="389"/>
      <c r="D9" s="389"/>
      <c r="E9" s="389"/>
      <c r="F9" s="389"/>
      <c r="G9" s="389"/>
      <c r="H9" s="389"/>
      <c r="I9" s="389"/>
      <c r="J9" s="391"/>
      <c r="K9" s="390"/>
      <c r="L9" s="389"/>
      <c r="M9" s="389"/>
      <c r="N9" s="389"/>
    </row>
    <row r="10" spans="1:14" ht="21.75" customHeight="1" x14ac:dyDescent="0.25">
      <c r="A10" s="389"/>
      <c r="B10" s="389" t="s">
        <v>505</v>
      </c>
      <c r="C10" s="389"/>
      <c r="D10" s="389"/>
      <c r="E10" s="389"/>
      <c r="F10" s="389"/>
      <c r="G10" s="389"/>
      <c r="H10" s="389"/>
      <c r="I10" s="389"/>
      <c r="J10" s="391"/>
      <c r="K10" s="390"/>
      <c r="L10" s="389"/>
      <c r="M10" s="389"/>
      <c r="N10" s="389"/>
    </row>
    <row r="11" spans="1:14" ht="26.25" customHeight="1" x14ac:dyDescent="0.25">
      <c r="A11" s="389"/>
      <c r="B11" s="389"/>
      <c r="C11" s="389"/>
      <c r="D11" s="389"/>
      <c r="E11" s="389"/>
      <c r="F11" s="389"/>
      <c r="G11" s="389"/>
      <c r="H11" s="389"/>
      <c r="I11" s="389"/>
      <c r="J11" s="391"/>
      <c r="K11" s="390"/>
      <c r="L11" s="389"/>
      <c r="M11" s="389"/>
      <c r="N11" s="389"/>
    </row>
    <row r="12" spans="1:14" ht="27" customHeight="1" x14ac:dyDescent="0.25">
      <c r="A12" s="389"/>
      <c r="B12" s="389"/>
      <c r="C12" s="389"/>
      <c r="D12" s="389"/>
      <c r="E12" s="389"/>
      <c r="F12" s="389"/>
      <c r="G12" s="389"/>
      <c r="H12" s="389"/>
      <c r="I12" s="389"/>
      <c r="J12" s="391"/>
      <c r="K12" s="390"/>
      <c r="L12" s="389"/>
      <c r="M12" s="389"/>
      <c r="N12" s="389"/>
    </row>
    <row r="13" spans="1:14" ht="21.75" customHeight="1" x14ac:dyDescent="0.25">
      <c r="A13" s="389"/>
      <c r="B13" s="389"/>
      <c r="C13" s="389"/>
      <c r="D13" s="389"/>
      <c r="E13" s="389"/>
      <c r="F13" s="389"/>
      <c r="G13" s="389"/>
      <c r="H13" s="389"/>
      <c r="I13" s="389"/>
      <c r="J13" s="391"/>
      <c r="K13" s="390"/>
      <c r="L13" s="389"/>
      <c r="M13" s="389"/>
      <c r="N13" s="389"/>
    </row>
    <row r="14" spans="1:14" ht="21.75" customHeight="1" x14ac:dyDescent="0.25">
      <c r="A14" s="389"/>
      <c r="B14" s="389"/>
      <c r="C14" s="389"/>
      <c r="D14" s="389"/>
      <c r="E14" s="389"/>
      <c r="F14" s="389"/>
      <c r="G14" s="389"/>
      <c r="H14" s="389"/>
      <c r="I14" s="389"/>
      <c r="J14" s="391"/>
      <c r="K14" s="390"/>
      <c r="L14" s="389"/>
      <c r="M14" s="389"/>
      <c r="N14" s="389"/>
    </row>
    <row r="15" spans="1:14" ht="24.75" customHeight="1" x14ac:dyDescent="0.25">
      <c r="A15" s="389"/>
      <c r="B15" s="389"/>
      <c r="C15" s="389"/>
      <c r="D15" s="389"/>
      <c r="E15" s="389"/>
      <c r="F15" s="389"/>
      <c r="G15" s="389"/>
      <c r="H15" s="389"/>
      <c r="I15" s="389"/>
      <c r="J15" s="391"/>
      <c r="K15" s="390"/>
      <c r="L15" s="389"/>
      <c r="M15" s="389"/>
      <c r="N15" s="389"/>
    </row>
    <row r="16" spans="1:14" ht="27.75" customHeight="1" x14ac:dyDescent="0.25">
      <c r="A16" s="389"/>
      <c r="B16" s="389"/>
      <c r="C16" s="389"/>
      <c r="D16" s="389"/>
      <c r="E16" s="389"/>
      <c r="F16" s="389"/>
      <c r="G16" s="389"/>
      <c r="H16" s="389"/>
      <c r="I16" s="389"/>
      <c r="J16" s="391"/>
      <c r="K16" s="390"/>
      <c r="L16" s="389"/>
      <c r="M16" s="389"/>
      <c r="N16" s="389"/>
    </row>
    <row r="17" spans="1:14" ht="21.75" customHeight="1" x14ac:dyDescent="0.25">
      <c r="A17" s="389"/>
      <c r="B17" s="389"/>
      <c r="C17" s="389"/>
      <c r="D17" s="389"/>
      <c r="E17" s="389"/>
      <c r="F17" s="389"/>
      <c r="G17" s="389"/>
      <c r="H17" s="389"/>
      <c r="I17" s="389"/>
      <c r="J17" s="391"/>
      <c r="K17" s="390"/>
      <c r="L17" s="389"/>
      <c r="M17" s="389"/>
      <c r="N17" s="389"/>
    </row>
    <row r="18" spans="1:14" ht="21.75" customHeight="1" x14ac:dyDescent="0.25">
      <c r="A18" s="389"/>
      <c r="B18" s="389"/>
      <c r="C18" s="389"/>
      <c r="D18" s="389"/>
      <c r="E18" s="389"/>
      <c r="F18" s="389"/>
      <c r="G18" s="389"/>
      <c r="H18" s="389"/>
      <c r="I18" s="389"/>
      <c r="J18" s="391"/>
      <c r="K18" s="390"/>
      <c r="L18" s="389"/>
      <c r="M18" s="389"/>
      <c r="N18" s="389"/>
    </row>
    <row r="19" spans="1:14" ht="21.75" customHeight="1" x14ac:dyDescent="0.25">
      <c r="A19" s="389"/>
      <c r="B19" s="389"/>
      <c r="C19" s="389"/>
      <c r="D19" s="389"/>
      <c r="E19" s="389"/>
      <c r="F19" s="389"/>
      <c r="G19" s="389"/>
      <c r="H19" s="389"/>
      <c r="I19" s="389"/>
      <c r="J19" s="391"/>
      <c r="K19" s="390"/>
      <c r="L19" s="389"/>
      <c r="M19" s="389"/>
      <c r="N19" s="389"/>
    </row>
    <row r="20" spans="1:14" ht="21.75" customHeight="1" x14ac:dyDescent="0.25">
      <c r="A20" s="389"/>
      <c r="B20" s="389"/>
      <c r="C20" s="389"/>
      <c r="D20" s="389"/>
      <c r="E20" s="389"/>
      <c r="F20" s="389"/>
      <c r="G20" s="389"/>
      <c r="H20" s="389"/>
      <c r="I20" s="389"/>
      <c r="J20" s="391"/>
      <c r="K20" s="390"/>
      <c r="L20" s="389"/>
      <c r="M20" s="389"/>
      <c r="N20" s="389"/>
    </row>
    <row r="21" spans="1:14" ht="26.25" customHeight="1" x14ac:dyDescent="0.25"/>
  </sheetData>
  <mergeCells count="9">
    <mergeCell ref="L7:N7"/>
    <mergeCell ref="H7:K7"/>
    <mergeCell ref="A7:G7"/>
    <mergeCell ref="A1:A5"/>
    <mergeCell ref="B1:E1"/>
    <mergeCell ref="C2:E2"/>
    <mergeCell ref="C3:E3"/>
    <mergeCell ref="B4:C4"/>
    <mergeCell ref="B5:C5"/>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A97F0-2A98-4B3F-8B73-1A618EABF8A0}">
  <sheetPr>
    <tabColor theme="4" tint="0.39997558519241921"/>
  </sheetPr>
  <dimension ref="B4:C20"/>
  <sheetViews>
    <sheetView topLeftCell="A16" workbookViewId="0">
      <selection activeCell="L9" sqref="L9"/>
    </sheetView>
  </sheetViews>
  <sheetFormatPr baseColWidth="10" defaultRowHeight="15" x14ac:dyDescent="0.25"/>
  <cols>
    <col min="1" max="1" width="12" style="248"/>
    <col min="2" max="2" width="38.5" style="248" customWidth="1"/>
    <col min="3" max="3" width="97" style="396" customWidth="1"/>
    <col min="4" max="16384" width="12" style="248"/>
  </cols>
  <sheetData>
    <row r="4" spans="2:3" x14ac:dyDescent="0.25">
      <c r="B4" s="407" t="s">
        <v>540</v>
      </c>
      <c r="C4" s="406" t="s">
        <v>539</v>
      </c>
    </row>
    <row r="5" spans="2:3" x14ac:dyDescent="0.25">
      <c r="B5" s="405" t="s">
        <v>522</v>
      </c>
      <c r="C5" s="404"/>
    </row>
    <row r="6" spans="2:3" x14ac:dyDescent="0.25">
      <c r="B6" s="363" t="s">
        <v>519</v>
      </c>
      <c r="C6" s="397" t="s">
        <v>538</v>
      </c>
    </row>
    <row r="7" spans="2:3" x14ac:dyDescent="0.25">
      <c r="B7" s="398" t="str">
        <f>'[2]Registro de interesados'!B$9</f>
        <v>Cargo</v>
      </c>
      <c r="C7" s="397" t="s">
        <v>537</v>
      </c>
    </row>
    <row r="8" spans="2:3" ht="60" x14ac:dyDescent="0.25">
      <c r="B8" s="398" t="str">
        <f>'Registro de interesados'!C8</f>
        <v>Entidad / Empresa / Ciudadano</v>
      </c>
      <c r="C8" s="397" t="s">
        <v>536</v>
      </c>
    </row>
    <row r="9" spans="2:3" ht="30" x14ac:dyDescent="0.25">
      <c r="B9" s="398" t="str">
        <f>'[2]Registro de interesados'!D$9</f>
        <v>Ubicación física</v>
      </c>
      <c r="C9" s="397" t="s">
        <v>535</v>
      </c>
    </row>
    <row r="10" spans="2:3" ht="75" x14ac:dyDescent="0.25">
      <c r="B10" s="398" t="str">
        <f>'[2]Registro de interesados'!E$9</f>
        <v>Rol en el proyecto</v>
      </c>
      <c r="C10" s="397" t="s">
        <v>534</v>
      </c>
    </row>
    <row r="11" spans="2:3" ht="30" x14ac:dyDescent="0.25">
      <c r="B11" s="398" t="str">
        <f>'[2]Registro de interesados'!F$9</f>
        <v>Teléfonos de Contacto (Fijo / Cel.) / Usuario Chat</v>
      </c>
      <c r="C11" s="397" t="s">
        <v>533</v>
      </c>
    </row>
    <row r="12" spans="2:3" ht="18.75" customHeight="1" x14ac:dyDescent="0.25">
      <c r="B12" s="398" t="str">
        <f>'[2]Registro de interesados'!G9</f>
        <v>Correo electrónico</v>
      </c>
      <c r="C12" s="403" t="s">
        <v>532</v>
      </c>
    </row>
    <row r="13" spans="2:3" x14ac:dyDescent="0.25">
      <c r="B13" s="400" t="s">
        <v>521</v>
      </c>
      <c r="C13" s="399"/>
    </row>
    <row r="14" spans="2:3" ht="60.75" thickBot="1" x14ac:dyDescent="0.3">
      <c r="B14" s="398" t="str">
        <f>'[2]Registro de interesados'!I$9</f>
        <v>Expectativas principales</v>
      </c>
      <c r="C14" s="397" t="s">
        <v>531</v>
      </c>
    </row>
    <row r="15" spans="2:3" ht="105" x14ac:dyDescent="0.25">
      <c r="B15" s="398" t="str">
        <f>'[2]Registro de interesados'!J$9</f>
        <v>Grado de influencia</v>
      </c>
      <c r="C15" s="402" t="s">
        <v>530</v>
      </c>
    </row>
    <row r="16" spans="2:3" ht="105.75" thickBot="1" x14ac:dyDescent="0.3">
      <c r="B16" s="398" t="str">
        <f>'[2]Registro de interesados'!K$9</f>
        <v>Grado de interés</v>
      </c>
      <c r="C16" s="401" t="s">
        <v>529</v>
      </c>
    </row>
    <row r="17" spans="2:3" ht="30" x14ac:dyDescent="0.25">
      <c r="B17" s="398" t="str">
        <f>'[2]Registro de interesados'!L$9</f>
        <v>Fase de mayor interés</v>
      </c>
      <c r="C17" s="397" t="s">
        <v>528</v>
      </c>
    </row>
    <row r="18" spans="2:3" ht="30" x14ac:dyDescent="0.25">
      <c r="B18" s="398" t="str">
        <f>'[2]Registro de interesados'!M$9</f>
        <v>Interno / Externo</v>
      </c>
      <c r="C18" s="397" t="s">
        <v>527</v>
      </c>
    </row>
    <row r="19" spans="2:3" x14ac:dyDescent="0.25">
      <c r="B19" s="400" t="s">
        <v>526</v>
      </c>
      <c r="C19" s="399"/>
    </row>
    <row r="20" spans="2:3" ht="120" x14ac:dyDescent="0.25">
      <c r="B20" s="398" t="str">
        <f>'[2]Registro de interesados'!N$9</f>
        <v>Partidario / Neutral / Reticente</v>
      </c>
      <c r="C20" s="397" t="s">
        <v>525</v>
      </c>
    </row>
  </sheetData>
  <mergeCells count="1">
    <mergeCell ref="B5:C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6EF8B-AEDC-4307-88F7-E13E5AB0DF72}">
  <sheetPr>
    <tabColor theme="9" tint="0.39997558519241921"/>
  </sheetPr>
  <dimension ref="A1:G19"/>
  <sheetViews>
    <sheetView zoomScale="70" zoomScaleNormal="70" workbookViewId="0">
      <selection activeCell="I10" sqref="I10"/>
    </sheetView>
  </sheetViews>
  <sheetFormatPr baseColWidth="10" defaultRowHeight="15" x14ac:dyDescent="0.25"/>
  <cols>
    <col min="1" max="1" width="6.6640625" style="248" customWidth="1"/>
    <col min="2" max="2" width="15.6640625" style="248" customWidth="1"/>
    <col min="3" max="3" width="22.1640625" style="248" customWidth="1"/>
    <col min="4" max="5" width="18.1640625" style="248" customWidth="1"/>
    <col min="6" max="6" width="19" style="248" customWidth="1"/>
    <col min="7" max="7" width="22.33203125" style="248" customWidth="1"/>
    <col min="8" max="16384" width="12" style="248"/>
  </cols>
  <sheetData>
    <row r="1" spans="1:7" ht="15.75" thickBot="1" x14ac:dyDescent="0.3">
      <c r="B1" s="306"/>
      <c r="C1" s="305" t="s">
        <v>550</v>
      </c>
      <c r="D1" s="304"/>
      <c r="E1" s="304"/>
      <c r="F1" s="303"/>
      <c r="G1" s="388"/>
    </row>
    <row r="2" spans="1:7" ht="15.75" thickBot="1" x14ac:dyDescent="0.3">
      <c r="B2" s="298"/>
      <c r="C2" s="302" t="s">
        <v>470</v>
      </c>
      <c r="D2" s="301" t="s">
        <v>469</v>
      </c>
      <c r="E2" s="300"/>
      <c r="F2" s="299"/>
      <c r="G2" s="388"/>
    </row>
    <row r="3" spans="1:7" ht="29.25" thickBot="1" x14ac:dyDescent="0.3">
      <c r="B3" s="298"/>
      <c r="C3" s="302" t="s">
        <v>468</v>
      </c>
      <c r="D3" s="301" t="s">
        <v>523</v>
      </c>
      <c r="E3" s="300"/>
      <c r="F3" s="299"/>
      <c r="G3" s="388"/>
    </row>
    <row r="4" spans="1:7" x14ac:dyDescent="0.25">
      <c r="B4" s="298"/>
      <c r="C4" s="297" t="s">
        <v>466</v>
      </c>
      <c r="D4" s="296"/>
      <c r="E4" s="295" t="s">
        <v>465</v>
      </c>
      <c r="F4" s="295" t="s">
        <v>464</v>
      </c>
      <c r="G4" s="388"/>
    </row>
    <row r="5" spans="1:7" ht="15.75" thickBot="1" x14ac:dyDescent="0.3">
      <c r="B5" s="294"/>
      <c r="C5" s="293" t="s">
        <v>448</v>
      </c>
      <c r="D5" s="292"/>
      <c r="E5" s="291" t="s">
        <v>448</v>
      </c>
      <c r="F5" s="291" t="s">
        <v>448</v>
      </c>
      <c r="G5" s="388"/>
    </row>
    <row r="6" spans="1:7" ht="30.75" customHeight="1" x14ac:dyDescent="0.25">
      <c r="C6" s="429" t="s">
        <v>549</v>
      </c>
      <c r="D6" s="429"/>
      <c r="F6" s="428" t="s">
        <v>548</v>
      </c>
      <c r="G6" s="428"/>
    </row>
    <row r="7" spans="1:7" ht="22.5" customHeight="1" x14ac:dyDescent="0.25">
      <c r="A7" s="419" t="s">
        <v>547</v>
      </c>
      <c r="B7" s="418">
        <v>5</v>
      </c>
      <c r="C7" s="427"/>
      <c r="D7" s="427"/>
      <c r="E7" s="387"/>
      <c r="F7" s="426"/>
      <c r="G7" s="426"/>
    </row>
    <row r="8" spans="1:7" ht="24" customHeight="1" x14ac:dyDescent="0.25">
      <c r="A8" s="419"/>
      <c r="B8" s="418"/>
      <c r="C8" s="427"/>
      <c r="D8" s="427"/>
      <c r="E8" s="387"/>
      <c r="F8" s="426"/>
      <c r="G8" s="426"/>
    </row>
    <row r="9" spans="1:7" ht="21.75" customHeight="1" x14ac:dyDescent="0.25">
      <c r="A9" s="419"/>
      <c r="B9" s="418">
        <v>4</v>
      </c>
      <c r="C9" s="427"/>
      <c r="D9" s="427"/>
      <c r="E9" s="387"/>
      <c r="F9" s="426"/>
      <c r="G9" s="426"/>
    </row>
    <row r="10" spans="1:7" ht="21.75" customHeight="1" x14ac:dyDescent="0.25">
      <c r="A10" s="419"/>
      <c r="B10" s="418"/>
      <c r="C10" s="427"/>
      <c r="D10" s="427"/>
      <c r="E10" s="387"/>
      <c r="F10" s="426"/>
      <c r="G10" s="426"/>
    </row>
    <row r="11" spans="1:7" ht="21.75" customHeight="1" x14ac:dyDescent="0.25">
      <c r="A11" s="419"/>
      <c r="B11" s="418">
        <v>3</v>
      </c>
      <c r="C11" s="425"/>
      <c r="D11" s="425"/>
      <c r="E11" s="416"/>
      <c r="F11" s="424"/>
      <c r="G11" s="424"/>
    </row>
    <row r="12" spans="1:7" ht="24.75" customHeight="1" x14ac:dyDescent="0.25">
      <c r="A12" s="419"/>
      <c r="B12" s="418"/>
      <c r="C12" s="423"/>
      <c r="D12" s="423"/>
      <c r="E12" s="422"/>
      <c r="F12" s="421"/>
      <c r="G12" s="421"/>
    </row>
    <row r="13" spans="1:7" ht="24.75" customHeight="1" x14ac:dyDescent="0.25">
      <c r="A13" s="419"/>
      <c r="B13" s="418">
        <v>2</v>
      </c>
      <c r="C13" s="420"/>
      <c r="D13" s="420"/>
      <c r="E13" s="387"/>
      <c r="F13" s="415"/>
      <c r="G13" s="415"/>
    </row>
    <row r="14" spans="1:7" ht="25.5" customHeight="1" x14ac:dyDescent="0.25">
      <c r="A14" s="419"/>
      <c r="B14" s="418"/>
      <c r="C14" s="420"/>
      <c r="D14" s="420"/>
      <c r="E14" s="387"/>
      <c r="F14" s="415"/>
      <c r="G14" s="415"/>
    </row>
    <row r="15" spans="1:7" ht="25.5" customHeight="1" x14ac:dyDescent="0.25">
      <c r="A15" s="419"/>
      <c r="B15" s="418">
        <v>1</v>
      </c>
      <c r="C15" s="420"/>
      <c r="D15" s="420"/>
      <c r="E15" s="387"/>
      <c r="F15" s="415"/>
      <c r="G15" s="415"/>
    </row>
    <row r="16" spans="1:7" ht="25.5" customHeight="1" thickBot="1" x14ac:dyDescent="0.3">
      <c r="A16" s="419"/>
      <c r="B16" s="418"/>
      <c r="C16" s="417"/>
      <c r="D16" s="417"/>
      <c r="E16" s="416"/>
      <c r="F16" s="415"/>
      <c r="G16" s="415"/>
    </row>
    <row r="17" spans="1:7" ht="25.5" customHeight="1" thickBot="1" x14ac:dyDescent="0.3">
      <c r="A17" s="414"/>
      <c r="B17" s="413"/>
      <c r="C17" s="412" t="s">
        <v>546</v>
      </c>
      <c r="D17" s="412"/>
      <c r="F17" s="411" t="s">
        <v>545</v>
      </c>
      <c r="G17" s="411"/>
    </row>
    <row r="18" spans="1:7" ht="24.75" customHeight="1" thickBot="1" x14ac:dyDescent="0.3">
      <c r="C18" s="410" t="s">
        <v>544</v>
      </c>
      <c r="D18" s="409"/>
      <c r="E18" s="385" t="s">
        <v>543</v>
      </c>
      <c r="F18" s="384"/>
      <c r="G18" s="383" t="s">
        <v>542</v>
      </c>
    </row>
    <row r="19" spans="1:7" ht="30" customHeight="1" x14ac:dyDescent="0.25">
      <c r="C19" s="408" t="s">
        <v>541</v>
      </c>
      <c r="D19" s="408"/>
      <c r="E19" s="408"/>
      <c r="F19" s="408"/>
      <c r="G19" s="408"/>
    </row>
  </sheetData>
  <mergeCells count="25">
    <mergeCell ref="B1:B5"/>
    <mergeCell ref="C1:F1"/>
    <mergeCell ref="D2:F2"/>
    <mergeCell ref="D3:F3"/>
    <mergeCell ref="C4:D4"/>
    <mergeCell ref="C5:D5"/>
    <mergeCell ref="C6:D6"/>
    <mergeCell ref="F6:G6"/>
    <mergeCell ref="A7:A16"/>
    <mergeCell ref="B7:B8"/>
    <mergeCell ref="C7:D11"/>
    <mergeCell ref="E7:E11"/>
    <mergeCell ref="F7:G11"/>
    <mergeCell ref="B9:B10"/>
    <mergeCell ref="B11:B12"/>
    <mergeCell ref="C12:D16"/>
    <mergeCell ref="C19:G19"/>
    <mergeCell ref="E12:E16"/>
    <mergeCell ref="F12:G16"/>
    <mergeCell ref="B13:B14"/>
    <mergeCell ref="B15:B16"/>
    <mergeCell ref="C17:D17"/>
    <mergeCell ref="F17:G17"/>
    <mergeCell ref="E18:F18"/>
    <mergeCell ref="C18:D1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E1526-A5D1-45A8-B1E9-25339215D97C}">
  <sheetPr>
    <tabColor theme="9" tint="0.39997558519241921"/>
  </sheetPr>
  <dimension ref="B2:C5"/>
  <sheetViews>
    <sheetView workbookViewId="0">
      <selection activeCell="I10" sqref="I10"/>
    </sheetView>
  </sheetViews>
  <sheetFormatPr baseColWidth="10" defaultRowHeight="15" x14ac:dyDescent="0.25"/>
  <cols>
    <col min="1" max="1" width="12" style="248"/>
    <col min="2" max="2" width="34.5" style="248" customWidth="1"/>
    <col min="3" max="3" width="59.1640625" style="248" customWidth="1"/>
    <col min="4" max="16384" width="12" style="248"/>
  </cols>
  <sheetData>
    <row r="2" spans="2:3" ht="70.5" customHeight="1" thickBot="1" x14ac:dyDescent="0.3">
      <c r="B2" s="434" t="s">
        <v>554</v>
      </c>
      <c r="C2" s="434"/>
    </row>
    <row r="3" spans="2:3" ht="15.75" thickBot="1" x14ac:dyDescent="0.3">
      <c r="B3" s="433" t="s">
        <v>553</v>
      </c>
      <c r="C3" s="432" t="s">
        <v>552</v>
      </c>
    </row>
    <row r="4" spans="2:3" ht="151.5" customHeight="1" thickBot="1" x14ac:dyDescent="0.3">
      <c r="B4" s="307" t="s">
        <v>551</v>
      </c>
      <c r="C4" s="431" t="s">
        <v>530</v>
      </c>
    </row>
    <row r="5" spans="2:3" ht="165.75" thickBot="1" x14ac:dyDescent="0.3">
      <c r="B5" s="307" t="s">
        <v>541</v>
      </c>
      <c r="C5" s="430" t="s">
        <v>529</v>
      </c>
    </row>
  </sheetData>
  <mergeCells count="1">
    <mergeCell ref="B2:C2"/>
  </mergeCells>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AF4C-D500-41C9-B533-56B427E08DC1}">
  <sheetPr>
    <tabColor rgb="FFFFFF00"/>
  </sheetPr>
  <dimension ref="B1:G23"/>
  <sheetViews>
    <sheetView topLeftCell="B1" workbookViewId="0">
      <selection activeCell="C10" sqref="C10"/>
    </sheetView>
  </sheetViews>
  <sheetFormatPr baseColWidth="10" defaultRowHeight="15" x14ac:dyDescent="0.25"/>
  <cols>
    <col min="1" max="1" width="7.1640625" style="248" customWidth="1"/>
    <col min="2" max="2" width="48.83203125" style="248" customWidth="1"/>
    <col min="3" max="3" width="33.33203125" style="248" customWidth="1"/>
    <col min="4" max="5" width="31.1640625" style="248" customWidth="1"/>
    <col min="6" max="6" width="34.6640625" style="248" customWidth="1"/>
    <col min="7" max="7" width="26" style="248" customWidth="1"/>
    <col min="8" max="16384" width="12" style="248"/>
  </cols>
  <sheetData>
    <row r="1" spans="2:7" ht="15.75" thickBot="1" x14ac:dyDescent="0.3">
      <c r="B1" s="306"/>
      <c r="C1" s="305" t="s">
        <v>559</v>
      </c>
      <c r="D1" s="304"/>
      <c r="E1" s="304"/>
      <c r="F1" s="303"/>
    </row>
    <row r="2" spans="2:7" ht="15.75" thickBot="1" x14ac:dyDescent="0.3">
      <c r="B2" s="298"/>
      <c r="C2" s="302" t="s">
        <v>470</v>
      </c>
      <c r="D2" s="301" t="s">
        <v>469</v>
      </c>
      <c r="E2" s="300"/>
      <c r="F2" s="299"/>
    </row>
    <row r="3" spans="2:7" ht="15.75" thickBot="1" x14ac:dyDescent="0.3">
      <c r="B3" s="298"/>
      <c r="C3" s="302" t="s">
        <v>468</v>
      </c>
      <c r="D3" s="301" t="s">
        <v>523</v>
      </c>
      <c r="E3" s="300"/>
      <c r="F3" s="299"/>
    </row>
    <row r="4" spans="2:7" x14ac:dyDescent="0.25">
      <c r="B4" s="298"/>
      <c r="C4" s="297" t="s">
        <v>466</v>
      </c>
      <c r="D4" s="296"/>
      <c r="E4" s="295" t="s">
        <v>465</v>
      </c>
      <c r="F4" s="295" t="s">
        <v>464</v>
      </c>
    </row>
    <row r="5" spans="2:7" ht="15.75" thickBot="1" x14ac:dyDescent="0.3">
      <c r="B5" s="294"/>
      <c r="C5" s="293" t="s">
        <v>448</v>
      </c>
      <c r="D5" s="292"/>
      <c r="E5" s="291" t="s">
        <v>448</v>
      </c>
      <c r="F5" s="291" t="s">
        <v>448</v>
      </c>
    </row>
    <row r="6" spans="2:7" ht="15.75" thickBot="1" x14ac:dyDescent="0.3"/>
    <row r="7" spans="2:7" s="435" customFormat="1" ht="15.75" thickBot="1" x14ac:dyDescent="0.25">
      <c r="B7" s="439" t="s">
        <v>558</v>
      </c>
      <c r="C7" s="438" t="s">
        <v>557</v>
      </c>
      <c r="D7" s="437" t="s">
        <v>513</v>
      </c>
      <c r="E7" s="438" t="s">
        <v>556</v>
      </c>
      <c r="F7" s="437" t="s">
        <v>555</v>
      </c>
      <c r="G7" s="436" t="s">
        <v>518</v>
      </c>
    </row>
    <row r="8" spans="2:7" x14ac:dyDescent="0.25">
      <c r="B8" s="366"/>
      <c r="C8" s="366"/>
      <c r="D8" s="366"/>
      <c r="E8" s="366"/>
      <c r="F8" s="366"/>
      <c r="G8" s="366"/>
    </row>
    <row r="9" spans="2:7" x14ac:dyDescent="0.25">
      <c r="B9" s="363"/>
      <c r="C9" s="363"/>
      <c r="D9" s="363"/>
      <c r="E9" s="363"/>
      <c r="F9" s="363"/>
      <c r="G9" s="363"/>
    </row>
    <row r="10" spans="2:7" x14ac:dyDescent="0.25">
      <c r="B10" s="363"/>
      <c r="C10" s="363"/>
      <c r="D10" s="363"/>
      <c r="E10" s="363"/>
      <c r="F10" s="363"/>
      <c r="G10" s="363"/>
    </row>
    <row r="11" spans="2:7" x14ac:dyDescent="0.25">
      <c r="B11" s="363"/>
      <c r="C11" s="363"/>
      <c r="D11" s="363"/>
      <c r="E11" s="363"/>
      <c r="F11" s="363"/>
      <c r="G11" s="363"/>
    </row>
    <row r="12" spans="2:7" x14ac:dyDescent="0.25">
      <c r="B12" s="363"/>
      <c r="C12" s="363"/>
      <c r="D12" s="363"/>
      <c r="E12" s="363"/>
      <c r="F12" s="363"/>
      <c r="G12" s="363"/>
    </row>
    <row r="13" spans="2:7" x14ac:dyDescent="0.25">
      <c r="B13" s="363"/>
      <c r="C13" s="363"/>
      <c r="D13" s="363"/>
      <c r="E13" s="363"/>
      <c r="F13" s="363"/>
      <c r="G13" s="363"/>
    </row>
    <row r="14" spans="2:7" x14ac:dyDescent="0.25">
      <c r="B14" s="363"/>
      <c r="C14" s="363"/>
      <c r="D14" s="363"/>
      <c r="E14" s="363"/>
      <c r="F14" s="363"/>
      <c r="G14" s="363"/>
    </row>
    <row r="15" spans="2:7" x14ac:dyDescent="0.25">
      <c r="B15" s="363"/>
      <c r="C15" s="363"/>
      <c r="D15" s="363"/>
      <c r="E15" s="363"/>
      <c r="F15" s="363"/>
      <c r="G15" s="363"/>
    </row>
    <row r="16" spans="2:7" x14ac:dyDescent="0.25">
      <c r="B16" s="363"/>
      <c r="C16" s="363"/>
      <c r="D16" s="363"/>
      <c r="E16" s="363"/>
      <c r="F16" s="363"/>
      <c r="G16" s="363"/>
    </row>
    <row r="17" spans="2:7" x14ac:dyDescent="0.25">
      <c r="B17" s="363"/>
      <c r="C17" s="363"/>
      <c r="D17" s="363"/>
      <c r="E17" s="363"/>
      <c r="F17" s="363"/>
      <c r="G17" s="363"/>
    </row>
    <row r="18" spans="2:7" x14ac:dyDescent="0.25">
      <c r="B18" s="363"/>
      <c r="C18" s="363"/>
      <c r="D18" s="363"/>
      <c r="E18" s="363"/>
      <c r="F18" s="363"/>
      <c r="G18" s="363"/>
    </row>
    <row r="19" spans="2:7" x14ac:dyDescent="0.25">
      <c r="B19" s="363"/>
      <c r="C19" s="363"/>
      <c r="D19" s="363"/>
      <c r="E19" s="363"/>
      <c r="F19" s="363"/>
      <c r="G19" s="363"/>
    </row>
    <row r="20" spans="2:7" x14ac:dyDescent="0.25">
      <c r="B20" s="363"/>
      <c r="C20" s="363"/>
      <c r="D20" s="363"/>
      <c r="E20" s="363"/>
      <c r="F20" s="363"/>
      <c r="G20" s="363"/>
    </row>
    <row r="21" spans="2:7" x14ac:dyDescent="0.25">
      <c r="B21" s="363"/>
      <c r="C21" s="363"/>
      <c r="D21" s="363"/>
      <c r="E21" s="363"/>
      <c r="F21" s="363"/>
      <c r="G21" s="363"/>
    </row>
    <row r="22" spans="2:7" x14ac:dyDescent="0.25">
      <c r="B22" s="363"/>
      <c r="C22" s="363"/>
      <c r="D22" s="363"/>
      <c r="E22" s="363"/>
      <c r="F22" s="363"/>
      <c r="G22" s="363"/>
    </row>
    <row r="23" spans="2:7" x14ac:dyDescent="0.25">
      <c r="B23" s="363"/>
      <c r="C23" s="363"/>
      <c r="D23" s="363"/>
      <c r="E23" s="363"/>
      <c r="F23" s="363"/>
      <c r="G23" s="363"/>
    </row>
  </sheetData>
  <mergeCells count="6">
    <mergeCell ref="B1:B5"/>
    <mergeCell ref="C1:F1"/>
    <mergeCell ref="D2:F2"/>
    <mergeCell ref="D3:F3"/>
    <mergeCell ref="C4:D4"/>
    <mergeCell ref="C5:D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BA856-B39D-4257-ACCD-23D3375E4E1D}">
  <sheetPr>
    <tabColor rgb="FFFFFF00"/>
  </sheetPr>
  <dimension ref="A1:P30"/>
  <sheetViews>
    <sheetView topLeftCell="C1" workbookViewId="0">
      <selection activeCell="C10" sqref="C10"/>
    </sheetView>
  </sheetViews>
  <sheetFormatPr baseColWidth="10" defaultRowHeight="15" x14ac:dyDescent="0.25"/>
  <cols>
    <col min="1" max="1" width="12" style="248"/>
    <col min="2" max="2" width="14.6640625" style="248" customWidth="1"/>
    <col min="3" max="3" width="33.33203125" style="248" customWidth="1"/>
    <col min="4" max="4" width="25" style="248" customWidth="1"/>
    <col min="5" max="5" width="39.33203125" style="248" customWidth="1"/>
    <col min="6" max="6" width="14.1640625" style="248" customWidth="1"/>
    <col min="7" max="7" width="14" style="248" customWidth="1"/>
    <col min="8" max="8" width="15.6640625" style="248" customWidth="1"/>
    <col min="9" max="10" width="14.83203125" style="248" customWidth="1"/>
    <col min="11" max="11" width="15" style="248" customWidth="1"/>
    <col min="12" max="12" width="14.5" style="248" customWidth="1"/>
    <col min="13" max="13" width="14.83203125" style="248" customWidth="1"/>
    <col min="14" max="14" width="14.33203125" style="248" customWidth="1"/>
    <col min="15" max="15" width="15" style="248" customWidth="1"/>
    <col min="16" max="16" width="17" style="248" customWidth="1"/>
    <col min="17" max="16384" width="12" style="248"/>
  </cols>
  <sheetData>
    <row r="1" spans="2:16" ht="15.75" thickBot="1" x14ac:dyDescent="0.3"/>
    <row r="2" spans="2:16" ht="15.75" customHeight="1" thickBot="1" x14ac:dyDescent="0.3">
      <c r="B2" s="306"/>
      <c r="C2" s="305" t="s">
        <v>559</v>
      </c>
      <c r="D2" s="304"/>
      <c r="E2" s="304"/>
      <c r="F2" s="303"/>
    </row>
    <row r="3" spans="2:16" ht="15.75" thickBot="1" x14ac:dyDescent="0.3">
      <c r="B3" s="298"/>
      <c r="C3" s="302" t="s">
        <v>470</v>
      </c>
      <c r="D3" s="301" t="s">
        <v>469</v>
      </c>
      <c r="E3" s="300"/>
      <c r="F3" s="299"/>
    </row>
    <row r="4" spans="2:16" ht="15.75" customHeight="1" thickBot="1" x14ac:dyDescent="0.3">
      <c r="B4" s="298"/>
      <c r="C4" s="302" t="s">
        <v>468</v>
      </c>
      <c r="D4" s="301" t="s">
        <v>523</v>
      </c>
      <c r="E4" s="300"/>
      <c r="F4" s="299"/>
    </row>
    <row r="5" spans="2:16" ht="15" customHeight="1" x14ac:dyDescent="0.25">
      <c r="B5" s="298"/>
      <c r="C5" s="297" t="s">
        <v>466</v>
      </c>
      <c r="D5" s="296"/>
      <c r="E5" s="295" t="s">
        <v>465</v>
      </c>
      <c r="F5" s="295" t="s">
        <v>464</v>
      </c>
    </row>
    <row r="6" spans="2:16" ht="15.75" thickBot="1" x14ac:dyDescent="0.3">
      <c r="B6" s="294"/>
      <c r="C6" s="293" t="s">
        <v>448</v>
      </c>
      <c r="D6" s="292"/>
      <c r="E6" s="291" t="s">
        <v>448</v>
      </c>
      <c r="F6" s="291" t="s">
        <v>448</v>
      </c>
    </row>
    <row r="8" spans="2:16" s="435" customFormat="1" ht="45.75" customHeight="1" x14ac:dyDescent="0.2">
      <c r="B8" s="449" t="s">
        <v>575</v>
      </c>
      <c r="C8" s="449" t="s">
        <v>574</v>
      </c>
      <c r="D8" s="448" t="s">
        <v>573</v>
      </c>
      <c r="E8" s="448" t="s">
        <v>572</v>
      </c>
      <c r="F8" s="449" t="s">
        <v>571</v>
      </c>
      <c r="G8" s="449"/>
      <c r="H8" s="449"/>
      <c r="I8" s="449"/>
      <c r="J8" s="449"/>
      <c r="K8" s="449"/>
      <c r="L8" s="449"/>
      <c r="M8" s="449"/>
      <c r="N8" s="449"/>
      <c r="O8" s="449"/>
      <c r="P8" s="449"/>
    </row>
    <row r="9" spans="2:16" ht="50.25" customHeight="1" x14ac:dyDescent="0.25">
      <c r="B9" s="449"/>
      <c r="C9" s="449"/>
      <c r="D9" s="448"/>
      <c r="E9" s="448"/>
      <c r="F9" s="447" t="s">
        <v>570</v>
      </c>
      <c r="G9" s="447" t="s">
        <v>569</v>
      </c>
      <c r="H9" s="447" t="s">
        <v>568</v>
      </c>
      <c r="I9" s="447" t="s">
        <v>567</v>
      </c>
      <c r="J9" s="447" t="s">
        <v>566</v>
      </c>
      <c r="K9" s="447" t="s">
        <v>565</v>
      </c>
      <c r="L9" s="447" t="s">
        <v>564</v>
      </c>
      <c r="M9" s="447" t="s">
        <v>563</v>
      </c>
      <c r="N9" s="447" t="s">
        <v>562</v>
      </c>
      <c r="O9" s="447" t="s">
        <v>561</v>
      </c>
      <c r="P9" s="447" t="s">
        <v>560</v>
      </c>
    </row>
    <row r="10" spans="2:16" x14ac:dyDescent="0.25">
      <c r="B10" s="363"/>
      <c r="C10" s="363"/>
      <c r="D10" s="363"/>
      <c r="E10" s="363"/>
      <c r="F10" s="363"/>
      <c r="G10" s="363"/>
      <c r="H10" s="363"/>
      <c r="I10" s="363"/>
      <c r="J10" s="363"/>
      <c r="K10" s="363"/>
      <c r="L10" s="363"/>
      <c r="M10" s="363"/>
      <c r="N10" s="363"/>
      <c r="O10" s="363"/>
      <c r="P10" s="363"/>
    </row>
    <row r="11" spans="2:16" x14ac:dyDescent="0.25">
      <c r="B11" s="363"/>
      <c r="C11" s="363"/>
      <c r="D11" s="363"/>
      <c r="E11" s="363"/>
      <c r="F11" s="363"/>
      <c r="G11" s="363"/>
      <c r="H11" s="363"/>
      <c r="I11" s="363"/>
      <c r="J11" s="363"/>
      <c r="K11" s="363"/>
      <c r="L11" s="363"/>
      <c r="M11" s="363"/>
      <c r="N11" s="363"/>
      <c r="O11" s="363"/>
      <c r="P11" s="363"/>
    </row>
    <row r="12" spans="2:16" x14ac:dyDescent="0.25">
      <c r="B12" s="363"/>
      <c r="C12" s="363"/>
      <c r="D12" s="363"/>
      <c r="E12" s="363"/>
      <c r="F12" s="363"/>
      <c r="G12" s="363"/>
      <c r="H12" s="363"/>
      <c r="I12" s="363"/>
      <c r="J12" s="363"/>
      <c r="K12" s="363"/>
      <c r="L12" s="363"/>
      <c r="M12" s="363"/>
      <c r="N12" s="363"/>
      <c r="O12" s="363"/>
      <c r="P12" s="363"/>
    </row>
    <row r="13" spans="2:16" x14ac:dyDescent="0.25">
      <c r="B13" s="363"/>
      <c r="C13" s="363"/>
      <c r="D13" s="363"/>
      <c r="E13" s="363"/>
      <c r="F13" s="363"/>
      <c r="G13" s="363"/>
      <c r="H13" s="363"/>
      <c r="I13" s="363"/>
      <c r="J13" s="363"/>
      <c r="K13" s="363"/>
      <c r="L13" s="363"/>
      <c r="M13" s="363"/>
      <c r="N13" s="363"/>
      <c r="O13" s="363"/>
      <c r="P13" s="363"/>
    </row>
    <row r="14" spans="2:16" x14ac:dyDescent="0.25">
      <c r="B14" s="363"/>
      <c r="C14" s="363"/>
      <c r="D14" s="363"/>
      <c r="E14" s="363"/>
      <c r="F14" s="363"/>
      <c r="G14" s="363"/>
      <c r="H14" s="363"/>
      <c r="I14" s="363"/>
      <c r="J14" s="363"/>
      <c r="K14" s="363"/>
      <c r="L14" s="363"/>
      <c r="M14" s="363"/>
      <c r="N14" s="363"/>
      <c r="O14" s="363"/>
      <c r="P14" s="363"/>
    </row>
    <row r="15" spans="2:16" x14ac:dyDescent="0.25">
      <c r="B15" s="363"/>
      <c r="C15" s="363"/>
      <c r="D15" s="363"/>
      <c r="E15" s="363"/>
      <c r="F15" s="363"/>
      <c r="G15" s="363"/>
      <c r="H15" s="363"/>
      <c r="I15" s="363"/>
      <c r="J15" s="363"/>
      <c r="K15" s="363"/>
      <c r="L15" s="363"/>
      <c r="M15" s="363"/>
      <c r="N15" s="363"/>
      <c r="O15" s="363"/>
      <c r="P15" s="363"/>
    </row>
    <row r="16" spans="2:16" x14ac:dyDescent="0.25">
      <c r="B16" s="363"/>
      <c r="C16" s="363"/>
      <c r="D16" s="363"/>
      <c r="E16" s="363"/>
      <c r="F16" s="363"/>
      <c r="G16" s="363"/>
      <c r="H16" s="363"/>
      <c r="I16" s="363"/>
      <c r="J16" s="363"/>
      <c r="K16" s="363"/>
      <c r="L16" s="363"/>
      <c r="M16" s="363"/>
      <c r="N16" s="363"/>
      <c r="O16" s="363"/>
      <c r="P16" s="363"/>
    </row>
    <row r="17" spans="1:16" x14ac:dyDescent="0.25">
      <c r="B17" s="363"/>
      <c r="C17" s="363"/>
      <c r="D17" s="363"/>
      <c r="E17" s="363"/>
      <c r="F17" s="363"/>
      <c r="G17" s="363"/>
      <c r="H17" s="363"/>
      <c r="I17" s="363"/>
      <c r="J17" s="363"/>
      <c r="K17" s="363"/>
      <c r="L17" s="363"/>
      <c r="M17" s="363"/>
      <c r="N17" s="363"/>
      <c r="O17" s="363"/>
      <c r="P17" s="363"/>
    </row>
    <row r="18" spans="1:16" x14ac:dyDescent="0.25">
      <c r="B18" s="363"/>
      <c r="C18" s="363"/>
      <c r="D18" s="363"/>
      <c r="E18" s="363"/>
      <c r="F18" s="363"/>
      <c r="G18" s="363"/>
      <c r="H18" s="363"/>
      <c r="I18" s="363"/>
      <c r="J18" s="363"/>
      <c r="K18" s="363"/>
      <c r="L18" s="363"/>
      <c r="M18" s="363"/>
      <c r="N18" s="363"/>
      <c r="O18" s="363"/>
      <c r="P18" s="363"/>
    </row>
    <row r="19" spans="1:16" x14ac:dyDescent="0.25">
      <c r="B19" s="363"/>
      <c r="C19" s="363"/>
      <c r="D19" s="363"/>
      <c r="E19" s="363"/>
      <c r="F19" s="363"/>
      <c r="G19" s="363"/>
      <c r="H19" s="363"/>
      <c r="I19" s="363"/>
      <c r="J19" s="363"/>
      <c r="K19" s="363"/>
      <c r="L19" s="363"/>
      <c r="M19" s="363"/>
      <c r="N19" s="363"/>
      <c r="O19" s="363"/>
      <c r="P19" s="363"/>
    </row>
    <row r="20" spans="1:16" x14ac:dyDescent="0.25">
      <c r="B20" s="363"/>
      <c r="C20" s="363"/>
      <c r="D20" s="363"/>
      <c r="E20" s="363"/>
      <c r="F20" s="363"/>
      <c r="G20" s="363"/>
      <c r="H20" s="363"/>
      <c r="I20" s="363"/>
      <c r="J20" s="363"/>
      <c r="K20" s="363"/>
      <c r="L20" s="363"/>
      <c r="M20" s="363"/>
      <c r="N20" s="363"/>
      <c r="O20" s="363"/>
      <c r="P20" s="363"/>
    </row>
    <row r="21" spans="1:16" x14ac:dyDescent="0.25">
      <c r="B21" s="363"/>
      <c r="C21" s="363"/>
      <c r="D21" s="363"/>
      <c r="E21" s="363"/>
      <c r="F21" s="363"/>
      <c r="G21" s="363"/>
      <c r="H21" s="363"/>
      <c r="I21" s="363"/>
      <c r="J21" s="363"/>
      <c r="K21" s="363"/>
      <c r="L21" s="363"/>
      <c r="M21" s="363"/>
      <c r="N21" s="363"/>
      <c r="O21" s="363"/>
      <c r="P21" s="363"/>
    </row>
    <row r="23" spans="1:16" x14ac:dyDescent="0.25">
      <c r="A23" s="440"/>
      <c r="B23" s="440"/>
      <c r="C23" s="440"/>
      <c r="D23" s="440"/>
      <c r="E23" s="440"/>
    </row>
    <row r="24" spans="1:16" x14ac:dyDescent="0.25">
      <c r="A24" s="440"/>
      <c r="B24" s="440"/>
      <c r="C24" s="440"/>
      <c r="D24" s="440"/>
      <c r="E24" s="440"/>
    </row>
    <row r="25" spans="1:16" x14ac:dyDescent="0.25">
      <c r="A25" s="443"/>
      <c r="B25" s="446"/>
      <c r="C25" s="446"/>
      <c r="D25" s="446"/>
      <c r="E25" s="446"/>
    </row>
    <row r="26" spans="1:16" x14ac:dyDescent="0.25">
      <c r="A26" s="443"/>
      <c r="B26" s="444"/>
      <c r="C26" s="445"/>
      <c r="D26" s="445"/>
      <c r="E26" s="445"/>
    </row>
    <row r="27" spans="1:16" x14ac:dyDescent="0.25">
      <c r="A27" s="443"/>
      <c r="B27" s="444"/>
      <c r="C27" s="445"/>
      <c r="D27" s="445"/>
      <c r="E27" s="445"/>
    </row>
    <row r="28" spans="1:16" x14ac:dyDescent="0.25">
      <c r="A28" s="443"/>
      <c r="B28" s="445"/>
      <c r="C28" s="445"/>
      <c r="D28" s="444"/>
      <c r="E28" s="444"/>
    </row>
    <row r="29" spans="1:16" x14ac:dyDescent="0.25">
      <c r="A29" s="443"/>
      <c r="B29" s="442"/>
      <c r="C29" s="442"/>
      <c r="D29" s="441"/>
      <c r="E29" s="441"/>
    </row>
    <row r="30" spans="1:16" x14ac:dyDescent="0.25">
      <c r="A30" s="440"/>
      <c r="B30" s="440"/>
      <c r="C30" s="440"/>
      <c r="D30" s="440"/>
      <c r="E30" s="440"/>
    </row>
  </sheetData>
  <mergeCells count="11">
    <mergeCell ref="E8:E9"/>
    <mergeCell ref="D8:D9"/>
    <mergeCell ref="C8:C9"/>
    <mergeCell ref="B8:B9"/>
    <mergeCell ref="F8:P8"/>
    <mergeCell ref="B2:B6"/>
    <mergeCell ref="C5:D5"/>
    <mergeCell ref="C6:D6"/>
    <mergeCell ref="C2:F2"/>
    <mergeCell ref="D3:F3"/>
    <mergeCell ref="D4:F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E6CB1-405E-49FB-ACE1-69E47FC865C3}">
  <sheetPr>
    <tabColor rgb="FF00B0F0"/>
  </sheetPr>
  <dimension ref="A1:F37"/>
  <sheetViews>
    <sheetView workbookViewId="0">
      <pane ySplit="6" topLeftCell="A7" activePane="bottomLeft" state="frozen"/>
      <selection activeCell="B2" sqref="B2:E2"/>
      <selection pane="bottomLeft" activeCell="B2" sqref="B2:E2"/>
    </sheetView>
  </sheetViews>
  <sheetFormatPr baseColWidth="10" defaultRowHeight="15" outlineLevelRow="1" x14ac:dyDescent="0.25"/>
  <cols>
    <col min="1" max="1" width="15.33203125" style="248" customWidth="1"/>
    <col min="2" max="2" width="79" style="248" customWidth="1"/>
    <col min="3" max="3" width="23.1640625" style="413" bestFit="1" customWidth="1"/>
    <col min="4" max="4" width="41" style="450" customWidth="1"/>
    <col min="5" max="16384" width="12" style="248"/>
  </cols>
  <sheetData>
    <row r="1" spans="1:6" ht="15.75" thickBot="1" x14ac:dyDescent="0.3"/>
    <row r="2" spans="1:6" ht="15.75" customHeight="1" thickBot="1" x14ac:dyDescent="0.3">
      <c r="A2" s="306"/>
      <c r="B2" s="305" t="s">
        <v>608</v>
      </c>
      <c r="C2" s="304"/>
      <c r="D2" s="304"/>
      <c r="E2" s="303"/>
      <c r="F2" s="446"/>
    </row>
    <row r="3" spans="1:6" ht="15.75" thickBot="1" x14ac:dyDescent="0.3">
      <c r="A3" s="298"/>
      <c r="B3" s="302" t="s">
        <v>470</v>
      </c>
      <c r="C3" s="301" t="s">
        <v>469</v>
      </c>
      <c r="D3" s="300"/>
      <c r="E3" s="299"/>
      <c r="F3" s="445"/>
    </row>
    <row r="4" spans="1:6" ht="15.75" thickBot="1" x14ac:dyDescent="0.3">
      <c r="A4" s="298"/>
      <c r="B4" s="483" t="s">
        <v>468</v>
      </c>
      <c r="C4" s="482" t="s">
        <v>467</v>
      </c>
      <c r="D4" s="481"/>
      <c r="E4" s="299"/>
      <c r="F4" s="445"/>
    </row>
    <row r="5" spans="1:6" ht="28.5" x14ac:dyDescent="0.25">
      <c r="A5" s="480"/>
      <c r="B5" s="479" t="s">
        <v>466</v>
      </c>
      <c r="C5" s="478" t="s">
        <v>465</v>
      </c>
      <c r="D5" s="477"/>
      <c r="E5" s="295" t="s">
        <v>464</v>
      </c>
      <c r="F5" s="444"/>
    </row>
    <row r="6" spans="1:6" s="472" customFormat="1" ht="15.75" thickBot="1" x14ac:dyDescent="0.3">
      <c r="A6" s="476"/>
      <c r="B6" s="475" t="s">
        <v>448</v>
      </c>
      <c r="C6" s="474" t="s">
        <v>448</v>
      </c>
      <c r="D6" s="473"/>
      <c r="E6" s="291" t="s">
        <v>448</v>
      </c>
      <c r="F6" s="441"/>
    </row>
    <row r="7" spans="1:6" s="472" customFormat="1" x14ac:dyDescent="0.25"/>
    <row r="8" spans="1:6" ht="15.75" outlineLevel="1" x14ac:dyDescent="0.25">
      <c r="B8" s="470" t="s">
        <v>607</v>
      </c>
      <c r="C8" s="471" t="s">
        <v>606</v>
      </c>
      <c r="D8" s="471"/>
    </row>
    <row r="9" spans="1:6" s="462" customFormat="1" x14ac:dyDescent="0.25">
      <c r="B9" s="470"/>
      <c r="C9" s="469" t="s">
        <v>605</v>
      </c>
      <c r="D9" s="468" t="s">
        <v>604</v>
      </c>
    </row>
    <row r="10" spans="1:6" outlineLevel="1" x14ac:dyDescent="0.25">
      <c r="B10" s="467" t="s">
        <v>603</v>
      </c>
      <c r="C10" s="466">
        <f>SUM(C11+C16+C20+C23+C28+C31+C35)</f>
        <v>0</v>
      </c>
      <c r="D10" s="465"/>
    </row>
    <row r="11" spans="1:6" outlineLevel="1" x14ac:dyDescent="0.25">
      <c r="B11" s="457" t="s">
        <v>602</v>
      </c>
      <c r="C11" s="456">
        <f>COUNTIF(C12:C15,"X")</f>
        <v>0</v>
      </c>
      <c r="D11" s="464" t="s">
        <v>448</v>
      </c>
    </row>
    <row r="12" spans="1:6" outlineLevel="1" x14ac:dyDescent="0.25">
      <c r="B12" s="453" t="s">
        <v>601</v>
      </c>
      <c r="C12" s="452"/>
      <c r="D12" s="454"/>
    </row>
    <row r="13" spans="1:6" s="462" customFormat="1" x14ac:dyDescent="0.25">
      <c r="B13" s="453" t="s">
        <v>600</v>
      </c>
      <c r="C13" s="452"/>
      <c r="D13" s="451"/>
    </row>
    <row r="14" spans="1:6" outlineLevel="1" x14ac:dyDescent="0.25">
      <c r="B14" s="453" t="s">
        <v>599</v>
      </c>
      <c r="C14" s="452"/>
      <c r="D14" s="451"/>
    </row>
    <row r="15" spans="1:6" outlineLevel="1" x14ac:dyDescent="0.25">
      <c r="B15" s="453" t="s">
        <v>598</v>
      </c>
      <c r="C15" s="452"/>
      <c r="D15" s="451"/>
    </row>
    <row r="16" spans="1:6" s="462" customFormat="1" x14ac:dyDescent="0.25">
      <c r="B16" s="457" t="s">
        <v>597</v>
      </c>
      <c r="C16" s="456">
        <f>COUNTIF(C17:C19,"X")</f>
        <v>0</v>
      </c>
      <c r="D16" s="464" t="s">
        <v>448</v>
      </c>
    </row>
    <row r="17" spans="2:4" outlineLevel="1" x14ac:dyDescent="0.25">
      <c r="B17" s="453" t="s">
        <v>596</v>
      </c>
      <c r="C17" s="458"/>
      <c r="D17" s="454"/>
    </row>
    <row r="18" spans="2:4" outlineLevel="1" x14ac:dyDescent="0.25">
      <c r="B18" s="453" t="s">
        <v>595</v>
      </c>
      <c r="C18" s="458"/>
      <c r="D18" s="451"/>
    </row>
    <row r="19" spans="2:4" ht="25.5" outlineLevel="1" x14ac:dyDescent="0.25">
      <c r="B19" s="461" t="s">
        <v>594</v>
      </c>
      <c r="C19" s="458"/>
      <c r="D19" s="451"/>
    </row>
    <row r="20" spans="2:4" outlineLevel="1" x14ac:dyDescent="0.25">
      <c r="B20" s="457" t="s">
        <v>593</v>
      </c>
      <c r="C20" s="460">
        <f>COUNTIF(C21:C22,"X")</f>
        <v>0</v>
      </c>
      <c r="D20" s="459" t="s">
        <v>448</v>
      </c>
    </row>
    <row r="21" spans="2:4" s="462" customFormat="1" x14ac:dyDescent="0.25">
      <c r="B21" s="453" t="s">
        <v>592</v>
      </c>
      <c r="C21" s="458"/>
      <c r="D21" s="454"/>
    </row>
    <row r="22" spans="2:4" outlineLevel="1" x14ac:dyDescent="0.25">
      <c r="B22" s="463" t="s">
        <v>591</v>
      </c>
      <c r="C22" s="458"/>
      <c r="D22" s="451"/>
    </row>
    <row r="23" spans="2:4" outlineLevel="1" x14ac:dyDescent="0.25">
      <c r="B23" s="457" t="s">
        <v>590</v>
      </c>
      <c r="C23" s="460">
        <f>COUNTIF(C24:C27,"X")</f>
        <v>0</v>
      </c>
      <c r="D23" s="459" t="s">
        <v>448</v>
      </c>
    </row>
    <row r="24" spans="2:4" s="462" customFormat="1" x14ac:dyDescent="0.25">
      <c r="B24" s="453" t="s">
        <v>589</v>
      </c>
      <c r="C24" s="458"/>
      <c r="D24" s="454"/>
    </row>
    <row r="25" spans="2:4" outlineLevel="1" x14ac:dyDescent="0.25">
      <c r="B25" s="453" t="s">
        <v>588</v>
      </c>
      <c r="C25" s="458"/>
      <c r="D25" s="451"/>
    </row>
    <row r="26" spans="2:4" outlineLevel="1" x14ac:dyDescent="0.25">
      <c r="B26" s="453" t="s">
        <v>587</v>
      </c>
      <c r="C26" s="458"/>
      <c r="D26" s="451"/>
    </row>
    <row r="27" spans="2:4" outlineLevel="1" x14ac:dyDescent="0.25">
      <c r="B27" s="453" t="s">
        <v>586</v>
      </c>
      <c r="C27" s="458"/>
      <c r="D27" s="451"/>
    </row>
    <row r="28" spans="2:4" s="462" customFormat="1" x14ac:dyDescent="0.25">
      <c r="B28" s="457" t="s">
        <v>585</v>
      </c>
      <c r="C28" s="460">
        <f>COUNTIF(C29:C30,"X")</f>
        <v>0</v>
      </c>
      <c r="D28" s="459"/>
    </row>
    <row r="29" spans="2:4" ht="25.5" outlineLevel="1" x14ac:dyDescent="0.25">
      <c r="B29" s="461" t="s">
        <v>584</v>
      </c>
      <c r="C29" s="458"/>
      <c r="D29" s="454"/>
    </row>
    <row r="30" spans="2:4" outlineLevel="1" x14ac:dyDescent="0.25">
      <c r="B30" s="453" t="s">
        <v>583</v>
      </c>
      <c r="C30" s="458"/>
      <c r="D30" s="451"/>
    </row>
    <row r="31" spans="2:4" outlineLevel="1" x14ac:dyDescent="0.25">
      <c r="B31" s="457" t="s">
        <v>582</v>
      </c>
      <c r="C31" s="460">
        <f>COUNTIF(C32:C34,"X")</f>
        <v>0</v>
      </c>
      <c r="D31" s="459"/>
    </row>
    <row r="32" spans="2:4" x14ac:dyDescent="0.25">
      <c r="B32" s="453" t="s">
        <v>581</v>
      </c>
      <c r="C32" s="458"/>
      <c r="D32" s="454"/>
    </row>
    <row r="33" spans="2:4" x14ac:dyDescent="0.25">
      <c r="B33" s="453" t="s">
        <v>580</v>
      </c>
      <c r="C33" s="458"/>
      <c r="D33" s="451"/>
    </row>
    <row r="34" spans="2:4" x14ac:dyDescent="0.25">
      <c r="B34" s="453" t="s">
        <v>579</v>
      </c>
      <c r="C34" s="458"/>
      <c r="D34" s="451"/>
    </row>
    <row r="35" spans="2:4" x14ac:dyDescent="0.25">
      <c r="B35" s="457" t="s">
        <v>578</v>
      </c>
      <c r="C35" s="456">
        <f>COUNTIF(C36:C37,"X")</f>
        <v>0</v>
      </c>
      <c r="D35" s="455"/>
    </row>
    <row r="36" spans="2:4" x14ac:dyDescent="0.25">
      <c r="B36" s="453" t="s">
        <v>577</v>
      </c>
      <c r="C36" s="452"/>
      <c r="D36" s="454"/>
    </row>
    <row r="37" spans="2:4" x14ac:dyDescent="0.25">
      <c r="B37" s="453" t="s">
        <v>576</v>
      </c>
      <c r="C37" s="452"/>
      <c r="D37" s="451"/>
    </row>
  </sheetData>
  <mergeCells count="8">
    <mergeCell ref="B8:B9"/>
    <mergeCell ref="C8:D8"/>
    <mergeCell ref="A2:A6"/>
    <mergeCell ref="B2:E2"/>
    <mergeCell ref="C3:E3"/>
    <mergeCell ref="C4:E4"/>
    <mergeCell ref="C6:D6"/>
    <mergeCell ref="C5:D5"/>
  </mergeCells>
  <pageMargins left="0.7" right="0.7" top="0.75" bottom="0.75" header="0.3" footer="0.3"/>
  <pageSetup paperSize="9"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10F73-62EF-4C3B-8D6F-432B12D2EE52}">
  <sheetPr>
    <tabColor rgb="FF00B0F0"/>
  </sheetPr>
  <dimension ref="A1:E139"/>
  <sheetViews>
    <sheetView workbookViewId="0">
      <selection activeCell="D20" sqref="D20"/>
    </sheetView>
  </sheetViews>
  <sheetFormatPr baseColWidth="10" defaultRowHeight="15" x14ac:dyDescent="0.25"/>
  <cols>
    <col min="1" max="1" width="12" style="248"/>
    <col min="2" max="2" width="64.6640625" style="248" customWidth="1"/>
    <col min="3" max="3" width="21.6640625" style="248" customWidth="1"/>
    <col min="4" max="4" width="51.6640625" style="248" customWidth="1"/>
    <col min="5" max="16384" width="12" style="248"/>
  </cols>
  <sheetData>
    <row r="1" spans="1:5" ht="15.75" thickBot="1" x14ac:dyDescent="0.3"/>
    <row r="2" spans="1:5" ht="15.75" thickBot="1" x14ac:dyDescent="0.3">
      <c r="A2" s="306"/>
      <c r="B2" s="305" t="s">
        <v>608</v>
      </c>
      <c r="C2" s="304"/>
      <c r="D2" s="304"/>
      <c r="E2" s="303"/>
    </row>
    <row r="3" spans="1:5" ht="15.75" customHeight="1" thickBot="1" x14ac:dyDescent="0.3">
      <c r="A3" s="298"/>
      <c r="B3" s="302" t="s">
        <v>470</v>
      </c>
      <c r="C3" s="301" t="s">
        <v>469</v>
      </c>
      <c r="D3" s="300"/>
      <c r="E3" s="299"/>
    </row>
    <row r="4" spans="1:5" ht="15.75" thickBot="1" x14ac:dyDescent="0.3">
      <c r="A4" s="298"/>
      <c r="B4" s="483" t="s">
        <v>468</v>
      </c>
      <c r="C4" s="482" t="s">
        <v>467</v>
      </c>
      <c r="D4" s="481"/>
      <c r="E4" s="299"/>
    </row>
    <row r="5" spans="1:5" ht="28.5" x14ac:dyDescent="0.25">
      <c r="A5" s="480"/>
      <c r="B5" s="479" t="s">
        <v>466</v>
      </c>
      <c r="C5" s="500" t="s">
        <v>465</v>
      </c>
      <c r="D5" s="499" t="s">
        <v>448</v>
      </c>
      <c r="E5" s="295" t="s">
        <v>464</v>
      </c>
    </row>
    <row r="6" spans="1:5" ht="15.75" thickBot="1" x14ac:dyDescent="0.3">
      <c r="A6" s="476"/>
      <c r="B6" s="475" t="s">
        <v>448</v>
      </c>
      <c r="C6" s="475"/>
      <c r="D6" s="498" t="s">
        <v>448</v>
      </c>
      <c r="E6" s="291" t="s">
        <v>448</v>
      </c>
    </row>
    <row r="8" spans="1:5" ht="15.75" x14ac:dyDescent="0.25">
      <c r="B8" s="470" t="s">
        <v>740</v>
      </c>
      <c r="C8" s="471" t="s">
        <v>606</v>
      </c>
      <c r="D8" s="471"/>
    </row>
    <row r="9" spans="1:5" x14ac:dyDescent="0.25">
      <c r="B9" s="470"/>
      <c r="C9" s="469" t="s">
        <v>605</v>
      </c>
      <c r="D9" s="468" t="s">
        <v>739</v>
      </c>
    </row>
    <row r="10" spans="1:5" x14ac:dyDescent="0.25">
      <c r="B10" s="457" t="s">
        <v>738</v>
      </c>
      <c r="C10" s="490">
        <f>COUNTIF(C11:C24,"SI")</f>
        <v>0</v>
      </c>
      <c r="D10" s="464"/>
    </row>
    <row r="11" spans="1:5" x14ac:dyDescent="0.25">
      <c r="B11" s="497" t="s">
        <v>737</v>
      </c>
      <c r="C11" s="496"/>
      <c r="D11" s="495"/>
    </row>
    <row r="12" spans="1:5" x14ac:dyDescent="0.25">
      <c r="B12" s="497" t="s">
        <v>736</v>
      </c>
      <c r="C12" s="496"/>
      <c r="D12" s="495"/>
    </row>
    <row r="13" spans="1:5" x14ac:dyDescent="0.25">
      <c r="B13" s="497" t="s">
        <v>735</v>
      </c>
      <c r="C13" s="496"/>
      <c r="D13" s="495"/>
    </row>
    <row r="14" spans="1:5" x14ac:dyDescent="0.25">
      <c r="B14" s="497" t="s">
        <v>734</v>
      </c>
      <c r="C14" s="496"/>
      <c r="D14" s="495"/>
    </row>
    <row r="15" spans="1:5" x14ac:dyDescent="0.25">
      <c r="B15" s="497" t="s">
        <v>733</v>
      </c>
      <c r="C15" s="496"/>
      <c r="D15" s="495"/>
    </row>
    <row r="16" spans="1:5" x14ac:dyDescent="0.25">
      <c r="B16" s="497" t="s">
        <v>732</v>
      </c>
      <c r="C16" s="496"/>
      <c r="D16" s="495"/>
    </row>
    <row r="17" spans="2:4" x14ac:dyDescent="0.25">
      <c r="B17" s="497" t="s">
        <v>731</v>
      </c>
      <c r="C17" s="496"/>
      <c r="D17" s="495"/>
    </row>
    <row r="18" spans="2:4" x14ac:dyDescent="0.25">
      <c r="B18" s="497" t="s">
        <v>730</v>
      </c>
      <c r="C18" s="496"/>
      <c r="D18" s="495"/>
    </row>
    <row r="19" spans="2:4" x14ac:dyDescent="0.25">
      <c r="B19" s="497" t="s">
        <v>729</v>
      </c>
      <c r="C19" s="496"/>
      <c r="D19" s="495"/>
    </row>
    <row r="20" spans="2:4" x14ac:dyDescent="0.25">
      <c r="B20" s="497" t="s">
        <v>728</v>
      </c>
      <c r="C20" s="496"/>
      <c r="D20" s="495"/>
    </row>
    <row r="21" spans="2:4" x14ac:dyDescent="0.25">
      <c r="B21" s="497" t="s">
        <v>727</v>
      </c>
      <c r="C21" s="496"/>
      <c r="D21" s="495"/>
    </row>
    <row r="22" spans="2:4" x14ac:dyDescent="0.25">
      <c r="B22" s="497" t="s">
        <v>726</v>
      </c>
      <c r="C22" s="496" t="s">
        <v>448</v>
      </c>
      <c r="D22" s="495"/>
    </row>
    <row r="23" spans="2:4" x14ac:dyDescent="0.25">
      <c r="B23" s="497" t="s">
        <v>725</v>
      </c>
      <c r="C23" s="496"/>
      <c r="D23" s="495"/>
    </row>
    <row r="24" spans="2:4" x14ac:dyDescent="0.25">
      <c r="B24" s="497" t="s">
        <v>724</v>
      </c>
      <c r="C24" s="496"/>
      <c r="D24" s="495"/>
    </row>
    <row r="25" spans="2:4" x14ac:dyDescent="0.25">
      <c r="B25" s="494" t="s">
        <v>723</v>
      </c>
      <c r="C25" s="490">
        <f>COUNTIF(C26:C30,"SI")</f>
        <v>0</v>
      </c>
      <c r="D25" s="455"/>
    </row>
    <row r="26" spans="2:4" x14ac:dyDescent="0.25">
      <c r="B26" s="487" t="s">
        <v>722</v>
      </c>
      <c r="C26" s="485"/>
      <c r="D26" s="492"/>
    </row>
    <row r="27" spans="2:4" x14ac:dyDescent="0.25">
      <c r="B27" s="487" t="s">
        <v>721</v>
      </c>
      <c r="C27" s="485"/>
      <c r="D27" s="488"/>
    </row>
    <row r="28" spans="2:4" x14ac:dyDescent="0.25">
      <c r="B28" s="487" t="s">
        <v>720</v>
      </c>
      <c r="C28" s="485"/>
      <c r="D28" s="484"/>
    </row>
    <row r="29" spans="2:4" x14ac:dyDescent="0.25">
      <c r="B29" s="487" t="s">
        <v>719</v>
      </c>
      <c r="C29" s="485"/>
      <c r="D29" s="484"/>
    </row>
    <row r="30" spans="2:4" x14ac:dyDescent="0.25">
      <c r="B30" s="487" t="s">
        <v>718</v>
      </c>
      <c r="C30" s="485"/>
      <c r="D30" s="484"/>
    </row>
    <row r="31" spans="2:4" x14ac:dyDescent="0.25">
      <c r="B31" s="491" t="s">
        <v>717</v>
      </c>
      <c r="C31" s="490">
        <f>COUNTIF(C32:C37,"SI")</f>
        <v>0</v>
      </c>
      <c r="D31" s="489"/>
    </row>
    <row r="32" spans="2:4" x14ac:dyDescent="0.25">
      <c r="B32" s="487" t="s">
        <v>716</v>
      </c>
      <c r="C32" s="485" t="s">
        <v>448</v>
      </c>
      <c r="D32" s="488"/>
    </row>
    <row r="33" spans="2:4" x14ac:dyDescent="0.25">
      <c r="B33" s="487" t="s">
        <v>715</v>
      </c>
      <c r="C33" s="485"/>
      <c r="D33" s="484"/>
    </row>
    <row r="34" spans="2:4" x14ac:dyDescent="0.25">
      <c r="B34" s="487" t="s">
        <v>714</v>
      </c>
      <c r="C34" s="485"/>
      <c r="D34" s="484"/>
    </row>
    <row r="35" spans="2:4" x14ac:dyDescent="0.25">
      <c r="B35" s="487" t="s">
        <v>713</v>
      </c>
      <c r="C35" s="485"/>
      <c r="D35" s="484"/>
    </row>
    <row r="36" spans="2:4" x14ac:dyDescent="0.25">
      <c r="B36" s="487" t="s">
        <v>712</v>
      </c>
      <c r="C36" s="485"/>
      <c r="D36" s="484"/>
    </row>
    <row r="37" spans="2:4" x14ac:dyDescent="0.25">
      <c r="B37" s="487" t="s">
        <v>711</v>
      </c>
      <c r="C37" s="485" t="s">
        <v>448</v>
      </c>
      <c r="D37" s="484"/>
    </row>
    <row r="38" spans="2:4" x14ac:dyDescent="0.25">
      <c r="B38" s="491" t="s">
        <v>710</v>
      </c>
      <c r="C38" s="490">
        <f>COUNTIF(C39:C45,"SI")</f>
        <v>0</v>
      </c>
      <c r="D38" s="489"/>
    </row>
    <row r="39" spans="2:4" x14ac:dyDescent="0.25">
      <c r="B39" s="487" t="s">
        <v>709</v>
      </c>
      <c r="C39" s="485"/>
      <c r="D39" s="488"/>
    </row>
    <row r="40" spans="2:4" x14ac:dyDescent="0.25">
      <c r="B40" s="487" t="s">
        <v>708</v>
      </c>
      <c r="C40" s="485"/>
      <c r="D40" s="484"/>
    </row>
    <row r="41" spans="2:4" x14ac:dyDescent="0.25">
      <c r="B41" s="487" t="s">
        <v>707</v>
      </c>
      <c r="C41" s="485"/>
      <c r="D41" s="484"/>
    </row>
    <row r="42" spans="2:4" x14ac:dyDescent="0.25">
      <c r="B42" s="487" t="s">
        <v>706</v>
      </c>
      <c r="C42" s="485"/>
      <c r="D42" s="484"/>
    </row>
    <row r="43" spans="2:4" x14ac:dyDescent="0.25">
      <c r="B43" s="487" t="s">
        <v>705</v>
      </c>
      <c r="C43" s="485"/>
      <c r="D43" s="484"/>
    </row>
    <row r="44" spans="2:4" x14ac:dyDescent="0.25">
      <c r="B44" s="487" t="s">
        <v>704</v>
      </c>
      <c r="C44" s="485"/>
      <c r="D44" s="484"/>
    </row>
    <row r="45" spans="2:4" x14ac:dyDescent="0.25">
      <c r="B45" s="487" t="s">
        <v>703</v>
      </c>
      <c r="C45" s="485"/>
      <c r="D45" s="484"/>
    </row>
    <row r="46" spans="2:4" x14ac:dyDescent="0.25">
      <c r="B46" s="491" t="s">
        <v>702</v>
      </c>
      <c r="C46" s="490">
        <f>COUNTIF(C47:C53,"SI")</f>
        <v>0</v>
      </c>
      <c r="D46" s="489"/>
    </row>
    <row r="47" spans="2:4" x14ac:dyDescent="0.25">
      <c r="B47" s="487" t="s">
        <v>701</v>
      </c>
      <c r="C47" s="485" t="s">
        <v>448</v>
      </c>
      <c r="D47" s="488"/>
    </row>
    <row r="48" spans="2:4" x14ac:dyDescent="0.25">
      <c r="B48" s="487" t="s">
        <v>700</v>
      </c>
      <c r="C48" s="485"/>
      <c r="D48" s="484"/>
    </row>
    <row r="49" spans="2:4" x14ac:dyDescent="0.25">
      <c r="B49" s="487" t="s">
        <v>699</v>
      </c>
      <c r="C49" s="485"/>
      <c r="D49" s="484"/>
    </row>
    <row r="50" spans="2:4" x14ac:dyDescent="0.25">
      <c r="B50" s="487" t="s">
        <v>698</v>
      </c>
      <c r="C50" s="485"/>
      <c r="D50" s="484"/>
    </row>
    <row r="51" spans="2:4" x14ac:dyDescent="0.25">
      <c r="B51" s="487" t="s">
        <v>697</v>
      </c>
      <c r="C51" s="485"/>
      <c r="D51" s="484"/>
    </row>
    <row r="52" spans="2:4" x14ac:dyDescent="0.25">
      <c r="B52" s="487" t="s">
        <v>696</v>
      </c>
      <c r="C52" s="485"/>
      <c r="D52" s="484"/>
    </row>
    <row r="53" spans="2:4" x14ac:dyDescent="0.25">
      <c r="B53" s="487" t="s">
        <v>695</v>
      </c>
      <c r="C53" s="485" t="s">
        <v>448</v>
      </c>
      <c r="D53" s="484"/>
    </row>
    <row r="54" spans="2:4" x14ac:dyDescent="0.25">
      <c r="B54" s="491" t="s">
        <v>694</v>
      </c>
      <c r="C54" s="490">
        <f>COUNTIF(C55:C55,"SI")</f>
        <v>0</v>
      </c>
      <c r="D54" s="489"/>
    </row>
    <row r="55" spans="2:4" x14ac:dyDescent="0.25">
      <c r="B55" s="487" t="s">
        <v>693</v>
      </c>
      <c r="C55" s="485" t="s">
        <v>448</v>
      </c>
      <c r="D55" s="493"/>
    </row>
    <row r="56" spans="2:4" x14ac:dyDescent="0.25">
      <c r="B56" s="491" t="s">
        <v>692</v>
      </c>
      <c r="C56" s="490">
        <f>COUNTIF(C57:C61,"SI")</f>
        <v>0</v>
      </c>
      <c r="D56" s="489"/>
    </row>
    <row r="57" spans="2:4" x14ac:dyDescent="0.25">
      <c r="B57" s="487" t="s">
        <v>691</v>
      </c>
      <c r="C57" s="485"/>
      <c r="D57" s="484"/>
    </row>
    <row r="58" spans="2:4" x14ac:dyDescent="0.25">
      <c r="B58" s="487" t="s">
        <v>690</v>
      </c>
      <c r="C58" s="485"/>
      <c r="D58" s="484"/>
    </row>
    <row r="59" spans="2:4" x14ac:dyDescent="0.25">
      <c r="B59" s="487" t="s">
        <v>689</v>
      </c>
      <c r="C59" s="485"/>
      <c r="D59" s="484"/>
    </row>
    <row r="60" spans="2:4" x14ac:dyDescent="0.25">
      <c r="B60" s="487" t="s">
        <v>688</v>
      </c>
      <c r="C60" s="485"/>
      <c r="D60" s="484"/>
    </row>
    <row r="61" spans="2:4" x14ac:dyDescent="0.25">
      <c r="B61" s="487" t="s">
        <v>687</v>
      </c>
      <c r="C61" s="485"/>
      <c r="D61" s="484"/>
    </row>
    <row r="62" spans="2:4" x14ac:dyDescent="0.25">
      <c r="B62" s="491" t="s">
        <v>686</v>
      </c>
      <c r="C62" s="490">
        <f>COUNTIF(C63:C63,"SI")</f>
        <v>0</v>
      </c>
      <c r="D62" s="489"/>
    </row>
    <row r="63" spans="2:4" x14ac:dyDescent="0.25">
      <c r="B63" s="487" t="s">
        <v>685</v>
      </c>
      <c r="C63" s="485"/>
      <c r="D63" s="492"/>
    </row>
    <row r="64" spans="2:4" x14ac:dyDescent="0.25">
      <c r="B64" s="491" t="s">
        <v>684</v>
      </c>
      <c r="C64" s="490">
        <f>COUNTIF(C65:C78,"SI")</f>
        <v>0</v>
      </c>
      <c r="D64" s="489"/>
    </row>
    <row r="65" spans="2:4" x14ac:dyDescent="0.25">
      <c r="B65" s="487" t="s">
        <v>683</v>
      </c>
      <c r="C65" s="485"/>
      <c r="D65" s="488"/>
    </row>
    <row r="66" spans="2:4" x14ac:dyDescent="0.25">
      <c r="B66" s="487" t="s">
        <v>682</v>
      </c>
      <c r="C66" s="485"/>
      <c r="D66" s="484"/>
    </row>
    <row r="67" spans="2:4" x14ac:dyDescent="0.25">
      <c r="B67" s="487" t="s">
        <v>681</v>
      </c>
      <c r="C67" s="485"/>
      <c r="D67" s="484"/>
    </row>
    <row r="68" spans="2:4" x14ac:dyDescent="0.25">
      <c r="B68" s="487" t="s">
        <v>680</v>
      </c>
      <c r="C68" s="485"/>
      <c r="D68" s="484"/>
    </row>
    <row r="69" spans="2:4" x14ac:dyDescent="0.25">
      <c r="B69" s="487" t="s">
        <v>679</v>
      </c>
      <c r="C69" s="485"/>
      <c r="D69" s="484"/>
    </row>
    <row r="70" spans="2:4" x14ac:dyDescent="0.25">
      <c r="B70" s="487" t="s">
        <v>678</v>
      </c>
      <c r="C70" s="485"/>
      <c r="D70" s="484"/>
    </row>
    <row r="71" spans="2:4" x14ac:dyDescent="0.25">
      <c r="B71" s="487" t="s">
        <v>677</v>
      </c>
      <c r="C71" s="485"/>
      <c r="D71" s="484"/>
    </row>
    <row r="72" spans="2:4" x14ac:dyDescent="0.25">
      <c r="B72" s="487" t="s">
        <v>676</v>
      </c>
      <c r="C72" s="485"/>
      <c r="D72" s="484"/>
    </row>
    <row r="73" spans="2:4" x14ac:dyDescent="0.25">
      <c r="B73" s="487" t="s">
        <v>675</v>
      </c>
      <c r="C73" s="485"/>
      <c r="D73" s="484"/>
    </row>
    <row r="74" spans="2:4" x14ac:dyDescent="0.25">
      <c r="B74" s="487" t="s">
        <v>674</v>
      </c>
      <c r="C74" s="485"/>
      <c r="D74" s="484"/>
    </row>
    <row r="75" spans="2:4" x14ac:dyDescent="0.25">
      <c r="B75" s="487" t="s">
        <v>673</v>
      </c>
      <c r="C75" s="485"/>
      <c r="D75" s="484"/>
    </row>
    <row r="76" spans="2:4" x14ac:dyDescent="0.25">
      <c r="B76" s="487" t="s">
        <v>672</v>
      </c>
      <c r="C76" s="485"/>
      <c r="D76" s="484"/>
    </row>
    <row r="77" spans="2:4" x14ac:dyDescent="0.25">
      <c r="B77" s="487" t="s">
        <v>671</v>
      </c>
      <c r="C77" s="485"/>
      <c r="D77" s="484"/>
    </row>
    <row r="78" spans="2:4" x14ac:dyDescent="0.25">
      <c r="B78" s="487" t="s">
        <v>670</v>
      </c>
      <c r="C78" s="485" t="s">
        <v>448</v>
      </c>
      <c r="D78" s="484"/>
    </row>
    <row r="79" spans="2:4" x14ac:dyDescent="0.25">
      <c r="B79" s="491" t="s">
        <v>669</v>
      </c>
      <c r="C79" s="490">
        <f>COUNTIF(C80:C93,"SI")</f>
        <v>0</v>
      </c>
      <c r="D79" s="489"/>
    </row>
    <row r="80" spans="2:4" x14ac:dyDescent="0.25">
      <c r="B80" s="487" t="s">
        <v>668</v>
      </c>
      <c r="C80" s="485"/>
      <c r="D80" s="488"/>
    </row>
    <row r="81" spans="2:4" x14ac:dyDescent="0.25">
      <c r="B81" s="487" t="s">
        <v>667</v>
      </c>
      <c r="C81" s="485" t="s">
        <v>448</v>
      </c>
      <c r="D81" s="484"/>
    </row>
    <row r="82" spans="2:4" x14ac:dyDescent="0.25">
      <c r="B82" s="487" t="s">
        <v>666</v>
      </c>
      <c r="C82" s="485"/>
      <c r="D82" s="484"/>
    </row>
    <row r="83" spans="2:4" x14ac:dyDescent="0.25">
      <c r="B83" s="487" t="s">
        <v>665</v>
      </c>
      <c r="C83" s="485"/>
      <c r="D83" s="484"/>
    </row>
    <row r="84" spans="2:4" x14ac:dyDescent="0.25">
      <c r="B84" s="487" t="s">
        <v>664</v>
      </c>
      <c r="C84" s="485"/>
      <c r="D84" s="484"/>
    </row>
    <row r="85" spans="2:4" x14ac:dyDescent="0.25">
      <c r="B85" s="487" t="s">
        <v>663</v>
      </c>
      <c r="C85" s="485" t="s">
        <v>448</v>
      </c>
      <c r="D85" s="484"/>
    </row>
    <row r="86" spans="2:4" x14ac:dyDescent="0.25">
      <c r="B86" s="487" t="s">
        <v>662</v>
      </c>
      <c r="C86" s="485"/>
      <c r="D86" s="484"/>
    </row>
    <row r="87" spans="2:4" x14ac:dyDescent="0.25">
      <c r="B87" s="487" t="s">
        <v>661</v>
      </c>
      <c r="C87" s="485"/>
      <c r="D87" s="484"/>
    </row>
    <row r="88" spans="2:4" x14ac:dyDescent="0.25">
      <c r="B88" s="487" t="s">
        <v>660</v>
      </c>
      <c r="C88" s="485"/>
      <c r="D88" s="484"/>
    </row>
    <row r="89" spans="2:4" x14ac:dyDescent="0.25">
      <c r="B89" s="487" t="s">
        <v>659</v>
      </c>
      <c r="C89" s="485"/>
      <c r="D89" s="484"/>
    </row>
    <row r="90" spans="2:4" x14ac:dyDescent="0.25">
      <c r="B90" s="487" t="s">
        <v>658</v>
      </c>
      <c r="C90" s="485" t="s">
        <v>448</v>
      </c>
      <c r="D90" s="484"/>
    </row>
    <row r="91" spans="2:4" x14ac:dyDescent="0.25">
      <c r="B91" s="487" t="s">
        <v>657</v>
      </c>
      <c r="C91" s="485"/>
      <c r="D91" s="484"/>
    </row>
    <row r="92" spans="2:4" x14ac:dyDescent="0.25">
      <c r="B92" s="487" t="s">
        <v>656</v>
      </c>
      <c r="C92" s="485"/>
      <c r="D92" s="484"/>
    </row>
    <row r="93" spans="2:4" x14ac:dyDescent="0.25">
      <c r="B93" s="487" t="s">
        <v>655</v>
      </c>
      <c r="C93" s="485"/>
      <c r="D93" s="484"/>
    </row>
    <row r="94" spans="2:4" x14ac:dyDescent="0.25">
      <c r="B94" s="491" t="s">
        <v>654</v>
      </c>
      <c r="C94" s="490">
        <f>COUNTIF(C95:C100,"SI")</f>
        <v>0</v>
      </c>
      <c r="D94" s="489"/>
    </row>
    <row r="95" spans="2:4" x14ac:dyDescent="0.25">
      <c r="B95" s="487" t="s">
        <v>653</v>
      </c>
      <c r="C95" s="485"/>
      <c r="D95" s="488"/>
    </row>
    <row r="96" spans="2:4" x14ac:dyDescent="0.25">
      <c r="B96" s="487" t="s">
        <v>652</v>
      </c>
      <c r="C96" s="485"/>
      <c r="D96" s="484"/>
    </row>
    <row r="97" spans="2:4" x14ac:dyDescent="0.25">
      <c r="B97" s="487" t="s">
        <v>651</v>
      </c>
      <c r="C97" s="485"/>
      <c r="D97" s="484"/>
    </row>
    <row r="98" spans="2:4" x14ac:dyDescent="0.25">
      <c r="B98" s="487" t="s">
        <v>650</v>
      </c>
      <c r="C98" s="485"/>
      <c r="D98" s="484"/>
    </row>
    <row r="99" spans="2:4" x14ac:dyDescent="0.25">
      <c r="B99" s="487" t="s">
        <v>649</v>
      </c>
      <c r="C99" s="485" t="s">
        <v>448</v>
      </c>
      <c r="D99" s="484"/>
    </row>
    <row r="100" spans="2:4" x14ac:dyDescent="0.25">
      <c r="B100" s="487" t="s">
        <v>648</v>
      </c>
      <c r="C100" s="485" t="s">
        <v>448</v>
      </c>
      <c r="D100" s="484"/>
    </row>
    <row r="101" spans="2:4" x14ac:dyDescent="0.25">
      <c r="B101" s="491" t="s">
        <v>647</v>
      </c>
      <c r="C101" s="490">
        <f>COUNTIF(C102:C111,"SI")</f>
        <v>0</v>
      </c>
      <c r="D101" s="489"/>
    </row>
    <row r="102" spans="2:4" x14ac:dyDescent="0.25">
      <c r="B102" s="487" t="s">
        <v>646</v>
      </c>
      <c r="C102" s="485" t="s">
        <v>448</v>
      </c>
      <c r="D102" s="488"/>
    </row>
    <row r="103" spans="2:4" x14ac:dyDescent="0.25">
      <c r="B103" s="487" t="s">
        <v>645</v>
      </c>
      <c r="C103" s="485" t="s">
        <v>448</v>
      </c>
      <c r="D103" s="484"/>
    </row>
    <row r="104" spans="2:4" x14ac:dyDescent="0.25">
      <c r="B104" s="487" t="s">
        <v>644</v>
      </c>
      <c r="C104" s="485"/>
      <c r="D104" s="484"/>
    </row>
    <row r="105" spans="2:4" x14ac:dyDescent="0.25">
      <c r="B105" s="487" t="s">
        <v>643</v>
      </c>
      <c r="C105" s="485"/>
      <c r="D105" s="484"/>
    </row>
    <row r="106" spans="2:4" x14ac:dyDescent="0.25">
      <c r="B106" s="487" t="s">
        <v>642</v>
      </c>
      <c r="C106" s="485" t="s">
        <v>448</v>
      </c>
      <c r="D106" s="484"/>
    </row>
    <row r="107" spans="2:4" x14ac:dyDescent="0.25">
      <c r="B107" s="487" t="s">
        <v>641</v>
      </c>
      <c r="C107" s="485"/>
      <c r="D107" s="484"/>
    </row>
    <row r="108" spans="2:4" x14ac:dyDescent="0.25">
      <c r="B108" s="487" t="s">
        <v>640</v>
      </c>
      <c r="C108" s="485"/>
      <c r="D108" s="484"/>
    </row>
    <row r="109" spans="2:4" x14ac:dyDescent="0.25">
      <c r="B109" s="487" t="s">
        <v>639</v>
      </c>
      <c r="C109" s="485"/>
      <c r="D109" s="484"/>
    </row>
    <row r="110" spans="2:4" x14ac:dyDescent="0.25">
      <c r="B110" s="487" t="s">
        <v>638</v>
      </c>
      <c r="C110" s="485"/>
      <c r="D110" s="484"/>
    </row>
    <row r="111" spans="2:4" x14ac:dyDescent="0.25">
      <c r="B111" s="487" t="s">
        <v>637</v>
      </c>
      <c r="C111" s="485"/>
      <c r="D111" s="484"/>
    </row>
    <row r="112" spans="2:4" x14ac:dyDescent="0.25">
      <c r="B112" s="491" t="s">
        <v>636</v>
      </c>
      <c r="C112" s="490">
        <f>COUNTIF(C113:C117,"SI")</f>
        <v>0</v>
      </c>
      <c r="D112" s="489"/>
    </row>
    <row r="113" spans="2:4" x14ac:dyDescent="0.25">
      <c r="B113" s="487" t="s">
        <v>635</v>
      </c>
      <c r="C113" s="485"/>
      <c r="D113" s="488"/>
    </row>
    <row r="114" spans="2:4" x14ac:dyDescent="0.25">
      <c r="B114" s="487" t="s">
        <v>634</v>
      </c>
      <c r="C114" s="485"/>
      <c r="D114" s="488"/>
    </row>
    <row r="115" spans="2:4" x14ac:dyDescent="0.25">
      <c r="B115" s="487" t="s">
        <v>633</v>
      </c>
      <c r="C115" s="485"/>
      <c r="D115" s="484"/>
    </row>
    <row r="116" spans="2:4" x14ac:dyDescent="0.25">
      <c r="B116" s="487" t="s">
        <v>632</v>
      </c>
      <c r="C116" s="485"/>
      <c r="D116" s="484"/>
    </row>
    <row r="117" spans="2:4" x14ac:dyDescent="0.25">
      <c r="B117" s="487" t="s">
        <v>631</v>
      </c>
      <c r="C117" s="485"/>
      <c r="D117" s="484"/>
    </row>
    <row r="118" spans="2:4" x14ac:dyDescent="0.25">
      <c r="B118" s="491" t="s">
        <v>630</v>
      </c>
      <c r="C118" s="490">
        <f>COUNTIF(C119:C125,"SI")</f>
        <v>0</v>
      </c>
      <c r="D118" s="489"/>
    </row>
    <row r="119" spans="2:4" x14ac:dyDescent="0.25">
      <c r="B119" s="487" t="s">
        <v>629</v>
      </c>
      <c r="C119" s="485" t="s">
        <v>448</v>
      </c>
      <c r="D119" s="488"/>
    </row>
    <row r="120" spans="2:4" x14ac:dyDescent="0.25">
      <c r="B120" s="487" t="s">
        <v>628</v>
      </c>
      <c r="C120" s="485"/>
      <c r="D120" s="484"/>
    </row>
    <row r="121" spans="2:4" x14ac:dyDescent="0.25">
      <c r="B121" s="487" t="s">
        <v>627</v>
      </c>
      <c r="C121" s="485"/>
      <c r="D121" s="484"/>
    </row>
    <row r="122" spans="2:4" ht="24" x14ac:dyDescent="0.25">
      <c r="B122" s="486" t="s">
        <v>626</v>
      </c>
      <c r="C122" s="485"/>
      <c r="D122" s="484"/>
    </row>
    <row r="123" spans="2:4" x14ac:dyDescent="0.25">
      <c r="B123" s="487" t="s">
        <v>625</v>
      </c>
      <c r="C123" s="485" t="s">
        <v>448</v>
      </c>
      <c r="D123" s="484"/>
    </row>
    <row r="124" spans="2:4" x14ac:dyDescent="0.25">
      <c r="B124" s="487" t="s">
        <v>624</v>
      </c>
      <c r="C124" s="485"/>
      <c r="D124" s="484"/>
    </row>
    <row r="125" spans="2:4" x14ac:dyDescent="0.25">
      <c r="B125" s="487" t="s">
        <v>623</v>
      </c>
      <c r="C125" s="485"/>
      <c r="D125" s="484"/>
    </row>
    <row r="126" spans="2:4" x14ac:dyDescent="0.25">
      <c r="B126" s="491" t="s">
        <v>622</v>
      </c>
      <c r="C126" s="490">
        <f>COUNTIF(C127:C130,"SI")</f>
        <v>0</v>
      </c>
      <c r="D126" s="489"/>
    </row>
    <row r="127" spans="2:4" x14ac:dyDescent="0.25">
      <c r="B127" s="487" t="s">
        <v>621</v>
      </c>
      <c r="C127" s="485"/>
      <c r="D127" s="488"/>
    </row>
    <row r="128" spans="2:4" x14ac:dyDescent="0.25">
      <c r="B128" s="487" t="s">
        <v>620</v>
      </c>
      <c r="C128" s="485"/>
      <c r="D128" s="484"/>
    </row>
    <row r="129" spans="2:4" ht="24" x14ac:dyDescent="0.25">
      <c r="B129" s="486" t="s">
        <v>619</v>
      </c>
      <c r="C129" s="485"/>
      <c r="D129" s="484"/>
    </row>
    <row r="130" spans="2:4" x14ac:dyDescent="0.25">
      <c r="B130" s="486" t="s">
        <v>618</v>
      </c>
      <c r="C130" s="485"/>
      <c r="D130" s="484"/>
    </row>
    <row r="131" spans="2:4" x14ac:dyDescent="0.25">
      <c r="B131" s="491" t="s">
        <v>617</v>
      </c>
      <c r="C131" s="490">
        <f>COUNTIF(C132:C139,"SI")</f>
        <v>0</v>
      </c>
      <c r="D131" s="489"/>
    </row>
    <row r="132" spans="2:4" x14ac:dyDescent="0.25">
      <c r="B132" s="487" t="s">
        <v>616</v>
      </c>
      <c r="C132" s="485"/>
      <c r="D132" s="488"/>
    </row>
    <row r="133" spans="2:4" x14ac:dyDescent="0.25">
      <c r="B133" s="487" t="s">
        <v>615</v>
      </c>
      <c r="C133" s="485"/>
      <c r="D133" s="484"/>
    </row>
    <row r="134" spans="2:4" x14ac:dyDescent="0.25">
      <c r="B134" s="486" t="s">
        <v>614</v>
      </c>
      <c r="C134" s="485"/>
      <c r="D134" s="484"/>
    </row>
    <row r="135" spans="2:4" x14ac:dyDescent="0.25">
      <c r="B135" s="486" t="s">
        <v>613</v>
      </c>
      <c r="C135" s="485"/>
      <c r="D135" s="484"/>
    </row>
    <row r="136" spans="2:4" x14ac:dyDescent="0.25">
      <c r="B136" s="486" t="s">
        <v>612</v>
      </c>
      <c r="C136" s="485"/>
      <c r="D136" s="484"/>
    </row>
    <row r="137" spans="2:4" x14ac:dyDescent="0.25">
      <c r="B137" s="486" t="s">
        <v>611</v>
      </c>
      <c r="C137" s="485"/>
      <c r="D137" s="484"/>
    </row>
    <row r="138" spans="2:4" x14ac:dyDescent="0.25">
      <c r="B138" s="486" t="s">
        <v>610</v>
      </c>
      <c r="C138" s="485"/>
      <c r="D138" s="484"/>
    </row>
    <row r="139" spans="2:4" x14ac:dyDescent="0.25">
      <c r="B139" s="486" t="s">
        <v>609</v>
      </c>
      <c r="C139" s="485"/>
      <c r="D139" s="484"/>
    </row>
  </sheetData>
  <mergeCells count="6">
    <mergeCell ref="B8:B9"/>
    <mergeCell ref="C8:D8"/>
    <mergeCell ref="C3:E3"/>
    <mergeCell ref="A2:A6"/>
    <mergeCell ref="B2:E2"/>
    <mergeCell ref="C4:E4"/>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4D886-B813-474E-B8DA-C1E077245B53}">
  <sheetPr>
    <tabColor theme="7" tint="-0.249977111117893"/>
  </sheetPr>
  <dimension ref="A1:J15"/>
  <sheetViews>
    <sheetView workbookViewId="0">
      <selection activeCell="L2" sqref="L2"/>
    </sheetView>
  </sheetViews>
  <sheetFormatPr baseColWidth="10" defaultRowHeight="15" x14ac:dyDescent="0.25"/>
  <cols>
    <col min="1" max="1" width="12" style="248"/>
    <col min="2" max="2" width="13.33203125" style="248" customWidth="1"/>
    <col min="3" max="3" width="36.5" style="248" customWidth="1"/>
    <col min="4" max="4" width="15.83203125" style="248" customWidth="1"/>
    <col min="5" max="5" width="16.1640625" style="248" customWidth="1"/>
    <col min="6" max="6" width="15.33203125" style="248" customWidth="1"/>
    <col min="7" max="16384" width="12" style="248"/>
  </cols>
  <sheetData>
    <row r="1" spans="1:10" ht="89.25" customHeight="1" thickBot="1" x14ac:dyDescent="0.3">
      <c r="A1" s="387"/>
      <c r="B1" s="387"/>
      <c r="C1" s="387"/>
      <c r="D1" s="387"/>
      <c r="E1" s="387"/>
      <c r="F1" s="387"/>
      <c r="G1" s="387"/>
      <c r="H1" s="387"/>
      <c r="I1" s="387"/>
    </row>
    <row r="2" spans="1:10" ht="35.25" customHeight="1" thickBot="1" x14ac:dyDescent="0.3">
      <c r="A2" s="450"/>
      <c r="B2" s="374" t="s">
        <v>496</v>
      </c>
      <c r="C2" s="516" t="s">
        <v>750</v>
      </c>
      <c r="D2" s="515"/>
      <c r="E2" s="515"/>
      <c r="F2" s="514"/>
      <c r="G2" s="385" t="s">
        <v>494</v>
      </c>
      <c r="H2" s="384"/>
      <c r="I2" s="513"/>
      <c r="J2" s="384"/>
    </row>
    <row r="3" spans="1:10" ht="30.75" thickBot="1" x14ac:dyDescent="0.3">
      <c r="B3" s="512" t="s">
        <v>749</v>
      </c>
      <c r="C3" s="511"/>
      <c r="D3" s="510"/>
      <c r="E3" s="510"/>
      <c r="F3" s="509"/>
      <c r="G3" s="511" t="s">
        <v>748</v>
      </c>
      <c r="H3" s="510"/>
      <c r="I3" s="510"/>
      <c r="J3" s="509"/>
    </row>
    <row r="4" spans="1:10" ht="30.75" thickBot="1" x14ac:dyDescent="0.3">
      <c r="B4" s="508" t="s">
        <v>503</v>
      </c>
      <c r="C4" s="375" t="s">
        <v>747</v>
      </c>
      <c r="D4" s="507" t="s">
        <v>746</v>
      </c>
      <c r="E4" s="507" t="s">
        <v>473</v>
      </c>
      <c r="F4" s="506" t="s">
        <v>745</v>
      </c>
      <c r="G4" s="505" t="s">
        <v>744</v>
      </c>
      <c r="H4" s="504" t="s">
        <v>743</v>
      </c>
      <c r="I4" s="504" t="s">
        <v>742</v>
      </c>
      <c r="J4" s="503" t="s">
        <v>741</v>
      </c>
    </row>
    <row r="5" spans="1:10" ht="15.75" thickBot="1" x14ac:dyDescent="0.3">
      <c r="B5" s="376" t="s">
        <v>448</v>
      </c>
      <c r="C5" s="375" t="s">
        <v>448</v>
      </c>
      <c r="D5" s="375" t="s">
        <v>448</v>
      </c>
      <c r="E5" s="502" t="s">
        <v>448</v>
      </c>
      <c r="F5" s="501" t="s">
        <v>448</v>
      </c>
      <c r="G5" s="375" t="s">
        <v>448</v>
      </c>
      <c r="H5" s="375" t="s">
        <v>448</v>
      </c>
      <c r="I5" s="375" t="s">
        <v>448</v>
      </c>
      <c r="J5" s="375" t="s">
        <v>448</v>
      </c>
    </row>
    <row r="6" spans="1:10" ht="15.75" thickBot="1" x14ac:dyDescent="0.3">
      <c r="B6" s="376" t="s">
        <v>448</v>
      </c>
      <c r="C6" s="375" t="s">
        <v>448</v>
      </c>
      <c r="D6" s="375" t="s">
        <v>448</v>
      </c>
      <c r="E6" s="502" t="s">
        <v>448</v>
      </c>
      <c r="F6" s="501" t="s">
        <v>448</v>
      </c>
      <c r="G6" s="375" t="s">
        <v>448</v>
      </c>
      <c r="H6" s="375" t="s">
        <v>448</v>
      </c>
      <c r="I6" s="375" t="s">
        <v>448</v>
      </c>
      <c r="J6" s="375" t="s">
        <v>448</v>
      </c>
    </row>
    <row r="7" spans="1:10" ht="15.75" thickBot="1" x14ac:dyDescent="0.3">
      <c r="B7" s="376" t="s">
        <v>448</v>
      </c>
      <c r="C7" s="375" t="s">
        <v>448</v>
      </c>
      <c r="D7" s="375" t="s">
        <v>448</v>
      </c>
      <c r="E7" s="502" t="s">
        <v>448</v>
      </c>
      <c r="F7" s="501" t="s">
        <v>448</v>
      </c>
      <c r="G7" s="375" t="s">
        <v>448</v>
      </c>
      <c r="H7" s="375" t="s">
        <v>448</v>
      </c>
      <c r="I7" s="375" t="s">
        <v>448</v>
      </c>
      <c r="J7" s="375" t="s">
        <v>448</v>
      </c>
    </row>
    <row r="8" spans="1:10" ht="15.75" thickBot="1" x14ac:dyDescent="0.3">
      <c r="B8" s="376" t="s">
        <v>448</v>
      </c>
      <c r="C8" s="375" t="s">
        <v>448</v>
      </c>
      <c r="D8" s="375" t="s">
        <v>448</v>
      </c>
      <c r="E8" s="502" t="s">
        <v>448</v>
      </c>
      <c r="F8" s="501" t="s">
        <v>448</v>
      </c>
      <c r="G8" s="375" t="s">
        <v>448</v>
      </c>
      <c r="H8" s="375" t="s">
        <v>448</v>
      </c>
      <c r="I8" s="375" t="s">
        <v>448</v>
      </c>
      <c r="J8" s="375" t="s">
        <v>448</v>
      </c>
    </row>
    <row r="9" spans="1:10" ht="15.75" thickBot="1" x14ac:dyDescent="0.3">
      <c r="B9" s="376" t="s">
        <v>448</v>
      </c>
      <c r="C9" s="375" t="s">
        <v>448</v>
      </c>
      <c r="D9" s="375" t="s">
        <v>448</v>
      </c>
      <c r="E9" s="375" t="s">
        <v>448</v>
      </c>
      <c r="F9" s="501" t="s">
        <v>448</v>
      </c>
      <c r="G9" s="375" t="s">
        <v>448</v>
      </c>
      <c r="H9" s="375" t="s">
        <v>448</v>
      </c>
      <c r="I9" s="375" t="s">
        <v>448</v>
      </c>
      <c r="J9" s="375" t="s">
        <v>448</v>
      </c>
    </row>
    <row r="10" spans="1:10" ht="15.75" thickBot="1" x14ac:dyDescent="0.3">
      <c r="B10" s="376" t="s">
        <v>448</v>
      </c>
      <c r="C10" s="375" t="s">
        <v>448</v>
      </c>
      <c r="D10" s="375" t="s">
        <v>448</v>
      </c>
      <c r="E10" s="375" t="s">
        <v>448</v>
      </c>
      <c r="F10" s="501" t="s">
        <v>448</v>
      </c>
      <c r="G10" s="375" t="s">
        <v>448</v>
      </c>
      <c r="H10" s="375" t="s">
        <v>448</v>
      </c>
      <c r="I10" s="375" t="s">
        <v>448</v>
      </c>
      <c r="J10" s="375" t="s">
        <v>448</v>
      </c>
    </row>
    <row r="11" spans="1:10" ht="15.75" thickBot="1" x14ac:dyDescent="0.3">
      <c r="B11" s="376" t="s">
        <v>448</v>
      </c>
      <c r="C11" s="375" t="s">
        <v>448</v>
      </c>
      <c r="D11" s="375" t="s">
        <v>448</v>
      </c>
      <c r="E11" s="375" t="s">
        <v>448</v>
      </c>
      <c r="F11" s="501" t="s">
        <v>448</v>
      </c>
      <c r="G11" s="375" t="s">
        <v>448</v>
      </c>
      <c r="H11" s="375" t="s">
        <v>448</v>
      </c>
      <c r="I11" s="375" t="s">
        <v>448</v>
      </c>
      <c r="J11" s="375" t="s">
        <v>448</v>
      </c>
    </row>
    <row r="12" spans="1:10" ht="15.75" thickBot="1" x14ac:dyDescent="0.3">
      <c r="B12" s="376" t="s">
        <v>448</v>
      </c>
      <c r="C12" s="375" t="s">
        <v>448</v>
      </c>
      <c r="D12" s="375" t="s">
        <v>448</v>
      </c>
      <c r="E12" s="375" t="s">
        <v>448</v>
      </c>
      <c r="F12" s="501" t="s">
        <v>448</v>
      </c>
      <c r="G12" s="375" t="s">
        <v>448</v>
      </c>
      <c r="H12" s="375" t="s">
        <v>448</v>
      </c>
      <c r="I12" s="375" t="s">
        <v>448</v>
      </c>
      <c r="J12" s="375" t="s">
        <v>448</v>
      </c>
    </row>
    <row r="13" spans="1:10" ht="15.75" thickBot="1" x14ac:dyDescent="0.3">
      <c r="B13" s="376" t="s">
        <v>448</v>
      </c>
      <c r="C13" s="375" t="s">
        <v>448</v>
      </c>
      <c r="D13" s="375" t="s">
        <v>448</v>
      </c>
      <c r="E13" s="375" t="s">
        <v>448</v>
      </c>
      <c r="F13" s="501" t="s">
        <v>448</v>
      </c>
      <c r="G13" s="375" t="s">
        <v>448</v>
      </c>
      <c r="H13" s="375" t="s">
        <v>448</v>
      </c>
      <c r="I13" s="375" t="s">
        <v>448</v>
      </c>
      <c r="J13" s="375" t="s">
        <v>448</v>
      </c>
    </row>
    <row r="14" spans="1:10" ht="15.75" thickBot="1" x14ac:dyDescent="0.3">
      <c r="B14" s="376" t="s">
        <v>448</v>
      </c>
      <c r="C14" s="375" t="s">
        <v>448</v>
      </c>
      <c r="D14" s="375" t="s">
        <v>448</v>
      </c>
      <c r="E14" s="375" t="s">
        <v>448</v>
      </c>
      <c r="F14" s="501" t="s">
        <v>448</v>
      </c>
      <c r="G14" s="375" t="s">
        <v>448</v>
      </c>
      <c r="H14" s="375" t="s">
        <v>448</v>
      </c>
      <c r="I14" s="375" t="s">
        <v>448</v>
      </c>
      <c r="J14" s="375" t="s">
        <v>448</v>
      </c>
    </row>
    <row r="15" spans="1:10" ht="15.75" thickBot="1" x14ac:dyDescent="0.3">
      <c r="B15" s="376" t="s">
        <v>448</v>
      </c>
      <c r="C15" s="375" t="s">
        <v>448</v>
      </c>
      <c r="D15" s="375" t="s">
        <v>448</v>
      </c>
      <c r="E15" s="375" t="s">
        <v>448</v>
      </c>
      <c r="F15" s="501" t="s">
        <v>448</v>
      </c>
      <c r="G15" s="375" t="s">
        <v>448</v>
      </c>
      <c r="H15" s="375" t="s">
        <v>448</v>
      </c>
      <c r="I15" s="375" t="s">
        <v>448</v>
      </c>
      <c r="J15" s="375" t="s">
        <v>448</v>
      </c>
    </row>
  </sheetData>
  <mergeCells count="6">
    <mergeCell ref="A1:I1"/>
    <mergeCell ref="G3:J3"/>
    <mergeCell ref="C3:F3"/>
    <mergeCell ref="C2:F2"/>
    <mergeCell ref="G2:H2"/>
    <mergeCell ref="I2:J2"/>
  </mergeCells>
  <pageMargins left="0.7" right="0.7" top="0.75" bottom="0.75" header="0.3" footer="0.3"/>
  <pageSetup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733C4-50C9-4340-88BA-EC6898A59F2E}">
  <sheetPr>
    <tabColor theme="0" tint="-0.249977111117893"/>
  </sheetPr>
  <dimension ref="B1:J34"/>
  <sheetViews>
    <sheetView tabSelected="1" workbookViewId="0">
      <selection activeCell="C12" sqref="C12"/>
    </sheetView>
  </sheetViews>
  <sheetFormatPr baseColWidth="10" defaultRowHeight="15" x14ac:dyDescent="0.25"/>
  <cols>
    <col min="1" max="2" width="12" style="248"/>
    <col min="3" max="3" width="28.5" style="248" customWidth="1"/>
    <col min="4" max="4" width="13.83203125" style="248" customWidth="1"/>
    <col min="5" max="5" width="12" style="248"/>
    <col min="6" max="6" width="17.6640625" style="248" customWidth="1"/>
    <col min="7" max="7" width="17" style="248" customWidth="1"/>
    <col min="8" max="9" width="12" style="248"/>
    <col min="10" max="10" width="48" style="248" customWidth="1"/>
    <col min="11" max="16384" width="12" style="248"/>
  </cols>
  <sheetData>
    <row r="1" spans="3:10" ht="19.5" customHeight="1" thickBot="1" x14ac:dyDescent="0.3">
      <c r="C1" s="565"/>
      <c r="D1" s="564" t="s">
        <v>770</v>
      </c>
      <c r="E1" s="523"/>
      <c r="F1" s="523"/>
      <c r="G1" s="523"/>
      <c r="H1" s="523"/>
      <c r="I1" s="523"/>
      <c r="J1" s="563"/>
    </row>
    <row r="2" spans="3:10" ht="15.75" customHeight="1" thickBot="1" x14ac:dyDescent="0.3">
      <c r="C2" s="559"/>
      <c r="D2" s="556" t="s">
        <v>404</v>
      </c>
      <c r="E2" s="518"/>
      <c r="F2" s="555"/>
      <c r="G2" s="562" t="s">
        <v>769</v>
      </c>
      <c r="H2" s="561"/>
      <c r="I2" s="561"/>
      <c r="J2" s="560"/>
    </row>
    <row r="3" spans="3:10" ht="19.5" customHeight="1" x14ac:dyDescent="0.25">
      <c r="C3" s="559"/>
      <c r="D3" s="553" t="s">
        <v>768</v>
      </c>
      <c r="E3" s="552"/>
      <c r="F3" s="551"/>
      <c r="G3" s="558" t="s">
        <v>767</v>
      </c>
      <c r="H3" s="557"/>
      <c r="I3" s="556" t="s">
        <v>766</v>
      </c>
      <c r="J3" s="555"/>
    </row>
    <row r="4" spans="3:10" ht="28.5" customHeight="1" thickBot="1" x14ac:dyDescent="0.3">
      <c r="C4" s="554"/>
      <c r="D4" s="553"/>
      <c r="E4" s="552"/>
      <c r="F4" s="551"/>
      <c r="G4" s="550" t="s">
        <v>765</v>
      </c>
      <c r="H4" s="549"/>
      <c r="I4" s="550" t="s">
        <v>448</v>
      </c>
      <c r="J4" s="549"/>
    </row>
    <row r="5" spans="3:10" x14ac:dyDescent="0.25">
      <c r="C5" s="525"/>
    </row>
    <row r="6" spans="3:10" ht="16.5" customHeight="1" thickBot="1" x14ac:dyDescent="0.3">
      <c r="C6" s="548" t="s">
        <v>764</v>
      </c>
      <c r="D6" s="547"/>
      <c r="E6" s="547"/>
      <c r="F6" s="547"/>
      <c r="G6" s="547"/>
      <c r="H6" s="547"/>
      <c r="I6" s="547"/>
      <c r="J6" s="547"/>
    </row>
    <row r="7" spans="3:10" ht="27" customHeight="1" thickBot="1" x14ac:dyDescent="0.3">
      <c r="C7" s="536" t="s">
        <v>763</v>
      </c>
      <c r="D7" s="546"/>
      <c r="E7" s="545"/>
      <c r="F7" s="545"/>
      <c r="G7" s="545"/>
      <c r="H7" s="545"/>
      <c r="I7" s="545"/>
      <c r="J7" s="544"/>
    </row>
    <row r="8" spans="3:10" ht="27" customHeight="1" thickBot="1" x14ac:dyDescent="0.3">
      <c r="C8" s="536" t="s">
        <v>462</v>
      </c>
      <c r="D8" s="543"/>
      <c r="E8" s="542"/>
      <c r="F8" s="542"/>
      <c r="G8" s="542"/>
      <c r="H8" s="542"/>
      <c r="I8" s="542"/>
      <c r="J8" s="541"/>
    </row>
    <row r="9" spans="3:10" ht="30.75" customHeight="1" thickBot="1" x14ac:dyDescent="0.3">
      <c r="C9" s="536" t="s">
        <v>762</v>
      </c>
      <c r="D9" s="540"/>
      <c r="E9" s="539"/>
      <c r="F9" s="538"/>
      <c r="G9" s="537" t="s">
        <v>761</v>
      </c>
      <c r="H9" s="385"/>
      <c r="I9" s="513"/>
      <c r="J9" s="384"/>
    </row>
    <row r="10" spans="3:10" ht="15.75" thickBot="1" x14ac:dyDescent="0.3">
      <c r="C10" s="536" t="s">
        <v>760</v>
      </c>
      <c r="D10" s="535"/>
      <c r="E10" s="534"/>
      <c r="F10" s="534"/>
      <c r="G10" s="534"/>
      <c r="H10" s="534"/>
      <c r="I10" s="534"/>
      <c r="J10" s="533"/>
    </row>
    <row r="11" spans="3:10" x14ac:dyDescent="0.25">
      <c r="C11" s="525"/>
    </row>
    <row r="12" spans="3:10" ht="15.75" thickBot="1" x14ac:dyDescent="0.3">
      <c r="C12" s="525"/>
    </row>
    <row r="13" spans="3:10" ht="63.75" customHeight="1" thickBot="1" x14ac:dyDescent="0.3">
      <c r="C13" s="532" t="s">
        <v>759</v>
      </c>
      <c r="D13" s="531"/>
      <c r="E13" s="531"/>
      <c r="F13" s="531"/>
      <c r="G13" s="531"/>
      <c r="H13" s="531"/>
      <c r="I13" s="531"/>
      <c r="J13" s="530"/>
    </row>
    <row r="14" spans="3:10" ht="15.75" thickBot="1" x14ac:dyDescent="0.3">
      <c r="C14" s="525"/>
    </row>
    <row r="15" spans="3:10" ht="63.75" thickBot="1" x14ac:dyDescent="0.3">
      <c r="C15" s="529" t="s">
        <v>758</v>
      </c>
      <c r="D15" s="528" t="s">
        <v>757</v>
      </c>
      <c r="E15" s="528" t="s">
        <v>756</v>
      </c>
      <c r="F15" s="528" t="s">
        <v>755</v>
      </c>
      <c r="G15" s="528" t="s">
        <v>754</v>
      </c>
      <c r="H15" s="528" t="s">
        <v>753</v>
      </c>
      <c r="I15" s="528" t="s">
        <v>752</v>
      </c>
      <c r="J15" s="528" t="s">
        <v>751</v>
      </c>
    </row>
    <row r="16" spans="3:10" ht="16.5" thickBot="1" x14ac:dyDescent="0.3">
      <c r="C16" s="527"/>
      <c r="D16" s="526"/>
      <c r="E16" s="526"/>
      <c r="F16" s="526"/>
      <c r="G16" s="526"/>
      <c r="H16" s="526"/>
      <c r="I16" s="526"/>
      <c r="J16" s="526"/>
    </row>
    <row r="17" spans="2:10" ht="16.5" thickBot="1" x14ac:dyDescent="0.3">
      <c r="C17" s="527"/>
      <c r="D17" s="526"/>
      <c r="E17" s="526"/>
      <c r="F17" s="526"/>
      <c r="G17" s="526"/>
      <c r="H17" s="526"/>
      <c r="I17" s="526"/>
      <c r="J17" s="526"/>
    </row>
    <row r="18" spans="2:10" ht="16.5" thickBot="1" x14ac:dyDescent="0.3">
      <c r="C18" s="527"/>
      <c r="D18" s="526"/>
      <c r="E18" s="526"/>
      <c r="F18" s="526"/>
      <c r="G18" s="526"/>
      <c r="H18" s="526"/>
      <c r="I18" s="526"/>
      <c r="J18" s="526"/>
    </row>
    <row r="19" spans="2:10" ht="16.5" thickBot="1" x14ac:dyDescent="0.3">
      <c r="C19" s="527"/>
      <c r="D19" s="526"/>
      <c r="E19" s="526"/>
      <c r="F19" s="526"/>
      <c r="G19" s="526"/>
      <c r="H19" s="526"/>
      <c r="I19" s="526"/>
      <c r="J19" s="526"/>
    </row>
    <row r="20" spans="2:10" ht="16.5" thickBot="1" x14ac:dyDescent="0.3">
      <c r="C20" s="527"/>
      <c r="D20" s="526"/>
      <c r="E20" s="526"/>
      <c r="F20" s="526"/>
      <c r="G20" s="526"/>
      <c r="H20" s="526"/>
      <c r="I20" s="526"/>
      <c r="J20" s="526"/>
    </row>
    <row r="21" spans="2:10" ht="16.5" thickBot="1" x14ac:dyDescent="0.3">
      <c r="C21" s="527"/>
      <c r="D21" s="526"/>
      <c r="E21" s="526"/>
      <c r="F21" s="526"/>
      <c r="G21" s="526"/>
      <c r="H21" s="526"/>
      <c r="I21" s="526"/>
      <c r="J21" s="526"/>
    </row>
    <row r="22" spans="2:10" ht="16.5" thickBot="1" x14ac:dyDescent="0.3">
      <c r="C22" s="527"/>
      <c r="D22" s="526"/>
      <c r="E22" s="526"/>
      <c r="F22" s="526"/>
      <c r="G22" s="526"/>
      <c r="H22" s="526"/>
      <c r="I22" s="526"/>
      <c r="J22" s="526"/>
    </row>
    <row r="23" spans="2:10" ht="16.5" thickBot="1" x14ac:dyDescent="0.3">
      <c r="C23" s="527"/>
      <c r="D23" s="526"/>
      <c r="E23" s="526"/>
      <c r="F23" s="526"/>
      <c r="G23" s="526"/>
      <c r="H23" s="526"/>
      <c r="I23" s="526"/>
      <c r="J23" s="526"/>
    </row>
    <row r="24" spans="2:10" ht="16.5" thickBot="1" x14ac:dyDescent="0.3">
      <c r="C24" s="527"/>
      <c r="D24" s="526"/>
      <c r="E24" s="526"/>
      <c r="F24" s="526"/>
      <c r="G24" s="526"/>
      <c r="H24" s="526"/>
      <c r="I24" s="526"/>
      <c r="J24" s="526"/>
    </row>
    <row r="25" spans="2:10" x14ac:dyDescent="0.25">
      <c r="C25" s="525"/>
    </row>
    <row r="26" spans="2:10" x14ac:dyDescent="0.25">
      <c r="C26" s="525"/>
    </row>
    <row r="27" spans="2:10" x14ac:dyDescent="0.25">
      <c r="B27" s="440"/>
      <c r="C27" s="524"/>
      <c r="D27" s="440"/>
      <c r="E27" s="440"/>
      <c r="F27" s="440"/>
      <c r="G27" s="440"/>
      <c r="H27" s="440"/>
    </row>
    <row r="28" spans="2:10" ht="18.75" x14ac:dyDescent="0.25">
      <c r="B28" s="440"/>
      <c r="C28" s="520"/>
      <c r="D28" s="523"/>
      <c r="E28" s="523"/>
      <c r="F28" s="523"/>
      <c r="G28" s="523"/>
      <c r="H28" s="523"/>
    </row>
    <row r="29" spans="2:10" x14ac:dyDescent="0.25">
      <c r="B29" s="440"/>
      <c r="C29" s="520"/>
      <c r="D29" s="518"/>
      <c r="E29" s="518"/>
      <c r="F29" s="518"/>
      <c r="G29" s="518"/>
      <c r="H29" s="518"/>
    </row>
    <row r="30" spans="2:10" x14ac:dyDescent="0.25">
      <c r="B30" s="440"/>
      <c r="C30" s="520"/>
      <c r="D30" s="522"/>
      <c r="E30" s="522"/>
      <c r="F30" s="521"/>
      <c r="G30" s="521"/>
      <c r="H30" s="517"/>
    </row>
    <row r="31" spans="2:10" x14ac:dyDescent="0.25">
      <c r="B31" s="440"/>
      <c r="C31" s="520"/>
      <c r="D31" s="519"/>
      <c r="E31" s="519"/>
      <c r="F31" s="518"/>
      <c r="G31" s="518"/>
      <c r="H31" s="517"/>
    </row>
    <row r="32" spans="2:10" x14ac:dyDescent="0.25">
      <c r="B32" s="440"/>
      <c r="C32" s="440"/>
      <c r="D32" s="440"/>
      <c r="E32" s="440"/>
      <c r="F32" s="440"/>
      <c r="G32" s="440"/>
      <c r="H32" s="440"/>
    </row>
    <row r="33" spans="2:8" x14ac:dyDescent="0.25">
      <c r="B33" s="440"/>
      <c r="C33" s="440"/>
      <c r="D33" s="440"/>
      <c r="E33" s="440"/>
      <c r="F33" s="440"/>
      <c r="G33" s="440"/>
      <c r="H33" s="440"/>
    </row>
    <row r="34" spans="2:8" x14ac:dyDescent="0.25">
      <c r="B34" s="440"/>
      <c r="C34" s="440"/>
      <c r="D34" s="440"/>
      <c r="E34" s="440"/>
      <c r="F34" s="440"/>
      <c r="G34" s="440"/>
      <c r="H34" s="440"/>
    </row>
  </sheetData>
  <mergeCells count="24">
    <mergeCell ref="I3:J3"/>
    <mergeCell ref="I4:J4"/>
    <mergeCell ref="D1:J1"/>
    <mergeCell ref="D2:F2"/>
    <mergeCell ref="D3:F4"/>
    <mergeCell ref="C1:C4"/>
    <mergeCell ref="G3:H3"/>
    <mergeCell ref="G4:H4"/>
    <mergeCell ref="G2:J2"/>
    <mergeCell ref="D10:J10"/>
    <mergeCell ref="C6:J6"/>
    <mergeCell ref="D7:J7"/>
    <mergeCell ref="D8:J8"/>
    <mergeCell ref="D9:F9"/>
    <mergeCell ref="H9:J9"/>
    <mergeCell ref="C13:J13"/>
    <mergeCell ref="C28:C31"/>
    <mergeCell ref="D28:H28"/>
    <mergeCell ref="D29:E29"/>
    <mergeCell ref="F29:H29"/>
    <mergeCell ref="D30:E30"/>
    <mergeCell ref="F30:G30"/>
    <mergeCell ref="D31:E31"/>
    <mergeCell ref="F31:G31"/>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P72"/>
  <sheetViews>
    <sheetView zoomScale="80" zoomScaleNormal="80" workbookViewId="0">
      <selection activeCell="H3" sqref="H3:H4"/>
    </sheetView>
  </sheetViews>
  <sheetFormatPr baseColWidth="10" defaultRowHeight="12.75" x14ac:dyDescent="0.2"/>
  <cols>
    <col min="1" max="1" width="4.33203125" bestFit="1" customWidth="1"/>
    <col min="2" max="2" width="15.1640625" customWidth="1"/>
    <col min="3" max="3" width="16.83203125" customWidth="1"/>
    <col min="4" max="4" width="18.83203125" customWidth="1"/>
    <col min="5" max="5" width="9.5" bestFit="1" customWidth="1"/>
    <col min="6" max="6" width="20" customWidth="1"/>
    <col min="7" max="7" width="9.5" bestFit="1" customWidth="1"/>
    <col min="8" max="8" width="20.5" customWidth="1"/>
    <col min="9" max="9" width="9.5" bestFit="1" customWidth="1"/>
    <col min="10" max="10" width="18.5" customWidth="1"/>
    <col min="11" max="11" width="9.5" bestFit="1" customWidth="1"/>
    <col min="12" max="12" width="19.1640625" customWidth="1"/>
    <col min="13" max="14" width="9.5" bestFit="1" customWidth="1"/>
    <col min="15" max="15" width="13.6640625" customWidth="1"/>
    <col min="16" max="16" width="12.1640625" customWidth="1"/>
  </cols>
  <sheetData>
    <row r="1" spans="1:16" ht="27.6" customHeight="1" thickBot="1" x14ac:dyDescent="0.25"/>
    <row r="2" spans="1:16" ht="18.75" thickBot="1" x14ac:dyDescent="0.25">
      <c r="A2" s="152" t="s">
        <v>9</v>
      </c>
      <c r="B2" s="158" t="s">
        <v>2</v>
      </c>
      <c r="C2" s="81"/>
      <c r="D2" s="150" t="s">
        <v>446</v>
      </c>
      <c r="E2" s="151"/>
      <c r="F2" s="151"/>
      <c r="G2" s="151"/>
      <c r="H2" s="151"/>
      <c r="I2" s="151"/>
      <c r="J2" s="151"/>
      <c r="K2" s="151"/>
      <c r="L2" s="151"/>
      <c r="M2" s="151"/>
      <c r="N2" s="151"/>
      <c r="O2" s="151"/>
      <c r="P2" s="151"/>
    </row>
    <row r="3" spans="1:16" ht="13.15" customHeight="1" x14ac:dyDescent="0.2">
      <c r="A3" s="153"/>
      <c r="B3" s="159"/>
      <c r="C3" s="155" t="s">
        <v>31</v>
      </c>
      <c r="D3" s="148" t="s">
        <v>396</v>
      </c>
      <c r="E3" s="148" t="s">
        <v>259</v>
      </c>
      <c r="F3" s="148" t="s">
        <v>397</v>
      </c>
      <c r="G3" s="148" t="s">
        <v>259</v>
      </c>
      <c r="H3" s="148" t="s">
        <v>421</v>
      </c>
      <c r="I3" s="148" t="s">
        <v>259</v>
      </c>
      <c r="J3" s="148" t="s">
        <v>399</v>
      </c>
      <c r="K3" s="148" t="s">
        <v>259</v>
      </c>
      <c r="L3" s="148" t="s">
        <v>398</v>
      </c>
      <c r="M3" s="148" t="s">
        <v>259</v>
      </c>
      <c r="N3" s="165" t="s">
        <v>273</v>
      </c>
      <c r="O3" s="148" t="s">
        <v>255</v>
      </c>
      <c r="P3" s="148" t="s">
        <v>254</v>
      </c>
    </row>
    <row r="4" spans="1:16" ht="93" customHeight="1" x14ac:dyDescent="0.2">
      <c r="A4" s="154"/>
      <c r="B4" s="148"/>
      <c r="C4" s="156"/>
      <c r="D4" s="149"/>
      <c r="E4" s="149"/>
      <c r="F4" s="149"/>
      <c r="G4" s="149"/>
      <c r="H4" s="149"/>
      <c r="I4" s="149"/>
      <c r="J4" s="149"/>
      <c r="K4" s="149"/>
      <c r="L4" s="149"/>
      <c r="M4" s="149"/>
      <c r="N4" s="166"/>
      <c r="O4" s="149"/>
      <c r="P4" s="149"/>
    </row>
    <row r="5" spans="1:16" ht="13.15" customHeight="1" x14ac:dyDescent="0.2">
      <c r="A5" s="146">
        <v>1</v>
      </c>
      <c r="B5" s="145" t="s">
        <v>182</v>
      </c>
      <c r="C5" s="157" t="s">
        <v>344</v>
      </c>
      <c r="D5" s="144" t="s">
        <v>257</v>
      </c>
      <c r="E5" s="144">
        <v>15</v>
      </c>
      <c r="F5" s="144" t="s">
        <v>47</v>
      </c>
      <c r="G5" s="144">
        <v>15</v>
      </c>
      <c r="H5" s="144" t="s">
        <v>434</v>
      </c>
      <c r="I5" s="144">
        <v>30</v>
      </c>
      <c r="J5" s="144" t="s">
        <v>47</v>
      </c>
      <c r="K5" s="144">
        <v>15</v>
      </c>
      <c r="L5" s="144" t="s">
        <v>263</v>
      </c>
      <c r="M5" s="144">
        <v>25</v>
      </c>
      <c r="N5" s="165">
        <v>100</v>
      </c>
      <c r="O5" s="144" t="s">
        <v>176</v>
      </c>
      <c r="P5" s="144" t="s">
        <v>271</v>
      </c>
    </row>
    <row r="6" spans="1:16" ht="69" customHeight="1" x14ac:dyDescent="0.2">
      <c r="A6" s="146"/>
      <c r="B6" s="145"/>
      <c r="C6" s="157"/>
      <c r="D6" s="144"/>
      <c r="E6" s="144"/>
      <c r="F6" s="144"/>
      <c r="G6" s="144"/>
      <c r="H6" s="144"/>
      <c r="I6" s="144"/>
      <c r="J6" s="144"/>
      <c r="K6" s="144"/>
      <c r="L6" s="144"/>
      <c r="M6" s="144"/>
      <c r="N6" s="166"/>
      <c r="O6" s="144"/>
      <c r="P6" s="144"/>
    </row>
    <row r="7" spans="1:16" x14ac:dyDescent="0.2">
      <c r="A7" s="146"/>
      <c r="B7" s="145"/>
      <c r="C7" s="157" t="s">
        <v>184</v>
      </c>
      <c r="D7" s="144" t="s">
        <v>257</v>
      </c>
      <c r="E7" s="144">
        <v>15</v>
      </c>
      <c r="F7" s="144" t="s">
        <v>47</v>
      </c>
      <c r="G7" s="144">
        <v>15</v>
      </c>
      <c r="H7" s="144" t="s">
        <v>434</v>
      </c>
      <c r="I7" s="144">
        <v>30</v>
      </c>
      <c r="J7" s="144" t="s">
        <v>47</v>
      </c>
      <c r="K7" s="144">
        <v>15</v>
      </c>
      <c r="L7" s="144" t="s">
        <v>263</v>
      </c>
      <c r="M7" s="144">
        <v>25</v>
      </c>
      <c r="N7" s="147">
        <v>100</v>
      </c>
      <c r="O7" s="144" t="s">
        <v>176</v>
      </c>
      <c r="P7" s="144" t="s">
        <v>271</v>
      </c>
    </row>
    <row r="8" spans="1:16" ht="59.45" customHeight="1" x14ac:dyDescent="0.2">
      <c r="A8" s="146"/>
      <c r="B8" s="145"/>
      <c r="C8" s="157"/>
      <c r="D8" s="144"/>
      <c r="E8" s="144"/>
      <c r="F8" s="144"/>
      <c r="G8" s="144"/>
      <c r="H8" s="144"/>
      <c r="I8" s="144"/>
      <c r="J8" s="144"/>
      <c r="K8" s="144"/>
      <c r="L8" s="144"/>
      <c r="M8" s="144"/>
      <c r="N8" s="147"/>
      <c r="O8" s="144"/>
      <c r="P8" s="144"/>
    </row>
    <row r="9" spans="1:16" x14ac:dyDescent="0.2">
      <c r="A9" s="146">
        <v>2</v>
      </c>
      <c r="B9" s="145" t="s">
        <v>320</v>
      </c>
      <c r="C9" s="157" t="s">
        <v>136</v>
      </c>
      <c r="D9" s="144" t="s">
        <v>258</v>
      </c>
      <c r="E9" s="144">
        <v>15</v>
      </c>
      <c r="F9" s="144" t="s">
        <v>47</v>
      </c>
      <c r="G9" s="144">
        <v>15</v>
      </c>
      <c r="H9" s="144" t="s">
        <v>434</v>
      </c>
      <c r="I9" s="144">
        <v>30</v>
      </c>
      <c r="J9" s="144" t="s">
        <v>47</v>
      </c>
      <c r="K9" s="144">
        <v>15</v>
      </c>
      <c r="L9" s="144" t="s">
        <v>264</v>
      </c>
      <c r="M9" s="144">
        <v>25</v>
      </c>
      <c r="N9" s="147">
        <v>100</v>
      </c>
      <c r="O9" s="144" t="s">
        <v>435</v>
      </c>
      <c r="P9" s="144" t="s">
        <v>271</v>
      </c>
    </row>
    <row r="10" spans="1:16" ht="103.15" customHeight="1" x14ac:dyDescent="0.2">
      <c r="A10" s="146"/>
      <c r="B10" s="145"/>
      <c r="C10" s="157"/>
      <c r="D10" s="144"/>
      <c r="E10" s="144"/>
      <c r="F10" s="144"/>
      <c r="G10" s="144"/>
      <c r="H10" s="144"/>
      <c r="I10" s="144"/>
      <c r="J10" s="144"/>
      <c r="K10" s="144"/>
      <c r="L10" s="144"/>
      <c r="M10" s="144"/>
      <c r="N10" s="147"/>
      <c r="O10" s="144"/>
      <c r="P10" s="144"/>
    </row>
    <row r="11" spans="1:16" x14ac:dyDescent="0.2">
      <c r="A11" s="146"/>
      <c r="B11" s="145"/>
      <c r="C11" s="157" t="s">
        <v>210</v>
      </c>
      <c r="D11" s="144" t="s">
        <v>257</v>
      </c>
      <c r="E11" s="144">
        <v>15</v>
      </c>
      <c r="F11" s="144" t="s">
        <v>47</v>
      </c>
      <c r="G11" s="144">
        <v>15</v>
      </c>
      <c r="H11" s="144" t="s">
        <v>434</v>
      </c>
      <c r="I11" s="144">
        <v>30</v>
      </c>
      <c r="J11" s="144" t="s">
        <v>47</v>
      </c>
      <c r="K11" s="144">
        <v>15</v>
      </c>
      <c r="L11" s="144" t="s">
        <v>263</v>
      </c>
      <c r="M11" s="144">
        <v>25</v>
      </c>
      <c r="N11" s="147">
        <v>100</v>
      </c>
      <c r="O11" s="144" t="s">
        <v>436</v>
      </c>
      <c r="P11" s="144" t="s">
        <v>271</v>
      </c>
    </row>
    <row r="12" spans="1:16" ht="49.9" customHeight="1" x14ac:dyDescent="0.2">
      <c r="A12" s="146"/>
      <c r="B12" s="145"/>
      <c r="C12" s="157"/>
      <c r="D12" s="144"/>
      <c r="E12" s="144"/>
      <c r="F12" s="144"/>
      <c r="G12" s="144"/>
      <c r="H12" s="144"/>
      <c r="I12" s="144"/>
      <c r="J12" s="144"/>
      <c r="K12" s="144"/>
      <c r="L12" s="144"/>
      <c r="M12" s="144"/>
      <c r="N12" s="147"/>
      <c r="O12" s="144"/>
      <c r="P12" s="144"/>
    </row>
    <row r="13" spans="1:16" ht="152.44999999999999" customHeight="1" x14ac:dyDescent="0.2">
      <c r="A13" s="146">
        <v>3</v>
      </c>
      <c r="B13" s="145" t="s">
        <v>226</v>
      </c>
      <c r="C13" s="83" t="s">
        <v>219</v>
      </c>
      <c r="D13" s="80" t="s">
        <v>257</v>
      </c>
      <c r="E13" s="80">
        <v>15</v>
      </c>
      <c r="F13" s="80" t="s">
        <v>47</v>
      </c>
      <c r="G13" s="80">
        <v>15</v>
      </c>
      <c r="H13" s="80" t="s">
        <v>434</v>
      </c>
      <c r="I13" s="80">
        <v>30</v>
      </c>
      <c r="J13" s="80" t="s">
        <v>47</v>
      </c>
      <c r="K13" s="80">
        <v>15</v>
      </c>
      <c r="L13" s="80" t="s">
        <v>263</v>
      </c>
      <c r="M13" s="80">
        <v>25</v>
      </c>
      <c r="N13" s="93">
        <v>100</v>
      </c>
      <c r="O13" s="80" t="s">
        <v>138</v>
      </c>
      <c r="P13" s="80" t="s">
        <v>271</v>
      </c>
    </row>
    <row r="14" spans="1:16" ht="99.75" x14ac:dyDescent="0.2">
      <c r="A14" s="146"/>
      <c r="B14" s="145"/>
      <c r="C14" s="83" t="s">
        <v>220</v>
      </c>
      <c r="D14" s="80" t="s">
        <v>257</v>
      </c>
      <c r="E14" s="80">
        <v>15</v>
      </c>
      <c r="F14" s="80" t="s">
        <v>47</v>
      </c>
      <c r="G14" s="80">
        <v>15</v>
      </c>
      <c r="H14" s="80" t="s">
        <v>434</v>
      </c>
      <c r="I14" s="80">
        <v>30</v>
      </c>
      <c r="J14" s="80" t="s">
        <v>47</v>
      </c>
      <c r="K14" s="80">
        <v>15</v>
      </c>
      <c r="L14" s="80" t="s">
        <v>264</v>
      </c>
      <c r="M14" s="80">
        <v>25</v>
      </c>
      <c r="N14" s="93">
        <v>100</v>
      </c>
      <c r="O14" s="80" t="s">
        <v>279</v>
      </c>
      <c r="P14" s="80" t="s">
        <v>271</v>
      </c>
    </row>
    <row r="15" spans="1:16" ht="114" x14ac:dyDescent="0.2">
      <c r="A15" s="146"/>
      <c r="B15" s="145"/>
      <c r="C15" s="83" t="s">
        <v>221</v>
      </c>
      <c r="D15" s="80" t="s">
        <v>257</v>
      </c>
      <c r="E15" s="80">
        <v>15</v>
      </c>
      <c r="F15" s="80" t="s">
        <v>47</v>
      </c>
      <c r="G15" s="80">
        <v>15</v>
      </c>
      <c r="H15" s="80" t="s">
        <v>434</v>
      </c>
      <c r="I15" s="80">
        <v>30</v>
      </c>
      <c r="J15" s="80" t="s">
        <v>47</v>
      </c>
      <c r="K15" s="80">
        <v>15</v>
      </c>
      <c r="L15" s="80" t="s">
        <v>264</v>
      </c>
      <c r="M15" s="80">
        <v>25</v>
      </c>
      <c r="N15" s="93">
        <v>100</v>
      </c>
      <c r="O15" s="80" t="s">
        <v>279</v>
      </c>
      <c r="P15" s="80" t="s">
        <v>271</v>
      </c>
    </row>
    <row r="16" spans="1:16" ht="156.75" x14ac:dyDescent="0.2">
      <c r="A16" s="88">
        <v>4</v>
      </c>
      <c r="B16" s="82" t="s">
        <v>232</v>
      </c>
      <c r="C16" s="85" t="s">
        <v>171</v>
      </c>
      <c r="D16" s="80" t="s">
        <v>258</v>
      </c>
      <c r="E16" s="80">
        <v>15</v>
      </c>
      <c r="F16" s="80" t="s">
        <v>47</v>
      </c>
      <c r="G16" s="80">
        <v>15</v>
      </c>
      <c r="H16" s="80" t="s">
        <v>434</v>
      </c>
      <c r="I16" s="80">
        <v>30</v>
      </c>
      <c r="J16" s="80" t="s">
        <v>47</v>
      </c>
      <c r="K16" s="80">
        <v>15</v>
      </c>
      <c r="L16" s="80" t="s">
        <v>263</v>
      </c>
      <c r="M16" s="80">
        <v>25</v>
      </c>
      <c r="N16" s="93">
        <v>100</v>
      </c>
      <c r="O16" s="80" t="s">
        <v>278</v>
      </c>
      <c r="P16" s="80" t="s">
        <v>271</v>
      </c>
    </row>
    <row r="17" spans="1:16" x14ac:dyDescent="0.2">
      <c r="A17" s="146">
        <v>5</v>
      </c>
      <c r="B17" s="145" t="s">
        <v>119</v>
      </c>
      <c r="C17" s="161" t="s">
        <v>136</v>
      </c>
      <c r="D17" s="144" t="s">
        <v>258</v>
      </c>
      <c r="E17" s="144">
        <v>15</v>
      </c>
      <c r="F17" s="144" t="s">
        <v>47</v>
      </c>
      <c r="G17" s="144">
        <v>15</v>
      </c>
      <c r="H17" s="144" t="s">
        <v>434</v>
      </c>
      <c r="I17" s="144">
        <v>30</v>
      </c>
      <c r="J17" s="144" t="s">
        <v>47</v>
      </c>
      <c r="K17" s="144">
        <v>15</v>
      </c>
      <c r="L17" s="144" t="s">
        <v>264</v>
      </c>
      <c r="M17" s="144">
        <v>25</v>
      </c>
      <c r="N17" s="147">
        <v>100</v>
      </c>
      <c r="O17" s="144" t="s">
        <v>437</v>
      </c>
      <c r="P17" s="144" t="s">
        <v>271</v>
      </c>
    </row>
    <row r="18" spans="1:16" ht="127.15" customHeight="1" x14ac:dyDescent="0.2">
      <c r="A18" s="146"/>
      <c r="B18" s="145"/>
      <c r="C18" s="161"/>
      <c r="D18" s="144"/>
      <c r="E18" s="144"/>
      <c r="F18" s="144"/>
      <c r="G18" s="144"/>
      <c r="H18" s="144"/>
      <c r="I18" s="144"/>
      <c r="J18" s="144"/>
      <c r="K18" s="144"/>
      <c r="L18" s="144"/>
      <c r="M18" s="144"/>
      <c r="N18" s="147"/>
      <c r="O18" s="144"/>
      <c r="P18" s="144"/>
    </row>
    <row r="19" spans="1:16" ht="61.9" customHeight="1" x14ac:dyDescent="0.2">
      <c r="A19" s="146">
        <v>6</v>
      </c>
      <c r="B19" s="145" t="s">
        <v>239</v>
      </c>
      <c r="C19" s="85" t="s">
        <v>161</v>
      </c>
      <c r="D19" s="144" t="s">
        <v>256</v>
      </c>
      <c r="E19" s="144">
        <v>15</v>
      </c>
      <c r="F19" s="144" t="s">
        <v>9</v>
      </c>
      <c r="G19" s="144">
        <v>0</v>
      </c>
      <c r="H19" s="144" t="s">
        <v>434</v>
      </c>
      <c r="I19" s="144">
        <v>30</v>
      </c>
      <c r="J19" s="144" t="s">
        <v>47</v>
      </c>
      <c r="K19" s="144">
        <v>15</v>
      </c>
      <c r="L19" s="144" t="s">
        <v>264</v>
      </c>
      <c r="M19" s="144">
        <v>25</v>
      </c>
      <c r="N19" s="147">
        <v>85</v>
      </c>
      <c r="O19" s="144" t="s">
        <v>437</v>
      </c>
      <c r="P19" s="144" t="s">
        <v>271</v>
      </c>
    </row>
    <row r="20" spans="1:16" ht="171" x14ac:dyDescent="0.2">
      <c r="A20" s="146"/>
      <c r="B20" s="145"/>
      <c r="C20" s="85" t="s">
        <v>162</v>
      </c>
      <c r="D20" s="144"/>
      <c r="E20" s="144"/>
      <c r="F20" s="144"/>
      <c r="G20" s="144"/>
      <c r="H20" s="144"/>
      <c r="I20" s="144"/>
      <c r="J20" s="144"/>
      <c r="K20" s="144"/>
      <c r="L20" s="144"/>
      <c r="M20" s="144"/>
      <c r="N20" s="147"/>
      <c r="O20" s="144"/>
      <c r="P20" s="144"/>
    </row>
    <row r="21" spans="1:16" ht="114" x14ac:dyDescent="0.2">
      <c r="A21" s="146"/>
      <c r="B21" s="145"/>
      <c r="C21" s="85" t="s">
        <v>280</v>
      </c>
      <c r="D21" s="144"/>
      <c r="E21" s="144"/>
      <c r="F21" s="144"/>
      <c r="G21" s="144"/>
      <c r="H21" s="144"/>
      <c r="I21" s="144"/>
      <c r="J21" s="144"/>
      <c r="K21" s="144"/>
      <c r="L21" s="144"/>
      <c r="M21" s="144"/>
      <c r="N21" s="147"/>
      <c r="O21" s="144"/>
      <c r="P21" s="144"/>
    </row>
    <row r="22" spans="1:16" ht="85.5" x14ac:dyDescent="0.2">
      <c r="A22" s="146">
        <v>7</v>
      </c>
      <c r="B22" s="164" t="s">
        <v>245</v>
      </c>
      <c r="C22" s="85" t="s">
        <v>249</v>
      </c>
      <c r="D22" s="80" t="s">
        <v>257</v>
      </c>
      <c r="E22" s="80">
        <v>15</v>
      </c>
      <c r="F22" s="80" t="s">
        <v>47</v>
      </c>
      <c r="G22" s="80">
        <v>15</v>
      </c>
      <c r="H22" s="80" t="s">
        <v>434</v>
      </c>
      <c r="I22" s="80">
        <v>30</v>
      </c>
      <c r="J22" s="80" t="s">
        <v>47</v>
      </c>
      <c r="K22" s="80">
        <v>15</v>
      </c>
      <c r="L22" s="80" t="s">
        <v>264</v>
      </c>
      <c r="M22" s="80">
        <v>25</v>
      </c>
      <c r="N22" s="93">
        <v>100</v>
      </c>
      <c r="O22" s="80" t="s">
        <v>176</v>
      </c>
      <c r="P22" s="80" t="s">
        <v>271</v>
      </c>
    </row>
    <row r="23" spans="1:16" ht="85.5" x14ac:dyDescent="0.2">
      <c r="A23" s="146"/>
      <c r="B23" s="164"/>
      <c r="C23" s="90" t="s">
        <v>444</v>
      </c>
      <c r="D23" s="80" t="s">
        <v>257</v>
      </c>
      <c r="E23" s="80">
        <v>15</v>
      </c>
      <c r="F23" s="80" t="s">
        <v>47</v>
      </c>
      <c r="G23" s="80">
        <v>15</v>
      </c>
      <c r="H23" s="80" t="s">
        <v>434</v>
      </c>
      <c r="I23" s="80">
        <v>30</v>
      </c>
      <c r="J23" s="80" t="s">
        <v>47</v>
      </c>
      <c r="K23" s="80">
        <v>15</v>
      </c>
      <c r="L23" s="80" t="s">
        <v>264</v>
      </c>
      <c r="M23" s="80">
        <v>25</v>
      </c>
      <c r="N23" s="93">
        <v>100</v>
      </c>
      <c r="O23" s="80" t="s">
        <v>176</v>
      </c>
      <c r="P23" s="80" t="s">
        <v>271</v>
      </c>
    </row>
    <row r="24" spans="1:16" ht="128.25" x14ac:dyDescent="0.2">
      <c r="A24" s="88">
        <v>8</v>
      </c>
      <c r="B24" s="82" t="s">
        <v>125</v>
      </c>
      <c r="C24" s="85" t="s">
        <v>141</v>
      </c>
      <c r="D24" s="80" t="s">
        <v>258</v>
      </c>
      <c r="E24" s="80">
        <v>15</v>
      </c>
      <c r="F24" s="80" t="s">
        <v>47</v>
      </c>
      <c r="G24" s="80">
        <v>15</v>
      </c>
      <c r="H24" s="80" t="s">
        <v>434</v>
      </c>
      <c r="I24" s="80">
        <v>30</v>
      </c>
      <c r="J24" s="80" t="s">
        <v>47</v>
      </c>
      <c r="K24" s="80">
        <v>15</v>
      </c>
      <c r="L24" s="80" t="s">
        <v>260</v>
      </c>
      <c r="M24" s="80">
        <v>25</v>
      </c>
      <c r="N24" s="93">
        <v>100</v>
      </c>
      <c r="O24" s="80" t="s">
        <v>435</v>
      </c>
      <c r="P24" s="80" t="s">
        <v>271</v>
      </c>
    </row>
    <row r="25" spans="1:16" ht="199.5" x14ac:dyDescent="0.2">
      <c r="A25" s="88">
        <v>9</v>
      </c>
      <c r="B25" s="82" t="s">
        <v>131</v>
      </c>
      <c r="C25" s="85" t="s">
        <v>124</v>
      </c>
      <c r="D25" s="80" t="s">
        <v>257</v>
      </c>
      <c r="E25" s="80">
        <v>15</v>
      </c>
      <c r="F25" s="80" t="s">
        <v>47</v>
      </c>
      <c r="G25" s="80">
        <v>15</v>
      </c>
      <c r="H25" s="80" t="s">
        <v>434</v>
      </c>
      <c r="I25" s="80">
        <v>30</v>
      </c>
      <c r="J25" s="80" t="s">
        <v>47</v>
      </c>
      <c r="K25" s="80">
        <v>15</v>
      </c>
      <c r="L25" s="80" t="s">
        <v>264</v>
      </c>
      <c r="M25" s="80">
        <v>25</v>
      </c>
      <c r="N25" s="93">
        <v>100</v>
      </c>
      <c r="O25" s="80" t="s">
        <v>438</v>
      </c>
      <c r="P25" s="80" t="s">
        <v>271</v>
      </c>
    </row>
    <row r="26" spans="1:16" ht="28.5" x14ac:dyDescent="0.2">
      <c r="A26" s="146">
        <v>10</v>
      </c>
      <c r="B26" s="145" t="s">
        <v>144</v>
      </c>
      <c r="C26" s="161" t="s">
        <v>276</v>
      </c>
      <c r="D26" s="80" t="s">
        <v>258</v>
      </c>
      <c r="E26" s="80">
        <v>15</v>
      </c>
      <c r="F26" s="80" t="s">
        <v>47</v>
      </c>
      <c r="G26" s="80">
        <v>15</v>
      </c>
      <c r="H26" s="80" t="s">
        <v>434</v>
      </c>
      <c r="I26" s="80">
        <v>30</v>
      </c>
      <c r="J26" s="80" t="s">
        <v>47</v>
      </c>
      <c r="K26" s="80">
        <v>15</v>
      </c>
      <c r="L26" s="80" t="s">
        <v>264</v>
      </c>
      <c r="M26" s="80">
        <v>25</v>
      </c>
      <c r="N26" s="93">
        <v>100</v>
      </c>
      <c r="O26" s="80" t="s">
        <v>439</v>
      </c>
      <c r="P26" s="80" t="s">
        <v>271</v>
      </c>
    </row>
    <row r="27" spans="1:16" ht="28.5" x14ac:dyDescent="0.2">
      <c r="A27" s="146"/>
      <c r="B27" s="145"/>
      <c r="C27" s="161"/>
      <c r="D27" s="80" t="s">
        <v>258</v>
      </c>
      <c r="E27" s="80">
        <v>15</v>
      </c>
      <c r="F27" s="80" t="s">
        <v>9</v>
      </c>
      <c r="G27" s="80">
        <v>0</v>
      </c>
      <c r="H27" s="80" t="s">
        <v>434</v>
      </c>
      <c r="I27" s="80">
        <v>30</v>
      </c>
      <c r="J27" s="80" t="s">
        <v>47</v>
      </c>
      <c r="K27" s="80">
        <v>15</v>
      </c>
      <c r="L27" s="80" t="s">
        <v>264</v>
      </c>
      <c r="M27" s="80">
        <v>25</v>
      </c>
      <c r="N27" s="93">
        <v>85</v>
      </c>
      <c r="O27" s="80" t="s">
        <v>439</v>
      </c>
      <c r="P27" s="80" t="s">
        <v>271</v>
      </c>
    </row>
    <row r="28" spans="1:16" ht="166.9" customHeight="1" x14ac:dyDescent="0.2">
      <c r="A28" s="146"/>
      <c r="B28" s="145"/>
      <c r="C28" s="161"/>
      <c r="D28" s="80" t="s">
        <v>258</v>
      </c>
      <c r="E28" s="80">
        <v>15</v>
      </c>
      <c r="F28" s="80" t="s">
        <v>47</v>
      </c>
      <c r="G28" s="80">
        <v>15</v>
      </c>
      <c r="H28" s="80" t="s">
        <v>434</v>
      </c>
      <c r="I28" s="80">
        <v>30</v>
      </c>
      <c r="J28" s="80" t="s">
        <v>47</v>
      </c>
      <c r="K28" s="80">
        <v>15</v>
      </c>
      <c r="L28" s="80" t="s">
        <v>263</v>
      </c>
      <c r="M28" s="80">
        <v>25</v>
      </c>
      <c r="N28" s="93">
        <v>100</v>
      </c>
      <c r="O28" s="80" t="s">
        <v>439</v>
      </c>
      <c r="P28" s="80" t="s">
        <v>271</v>
      </c>
    </row>
    <row r="29" spans="1:16" ht="28.5" x14ac:dyDescent="0.2">
      <c r="A29" s="146">
        <v>11</v>
      </c>
      <c r="B29" s="145" t="s">
        <v>120</v>
      </c>
      <c r="C29" s="161" t="s">
        <v>284</v>
      </c>
      <c r="D29" s="80" t="s">
        <v>256</v>
      </c>
      <c r="E29" s="80">
        <v>15</v>
      </c>
      <c r="F29" s="80" t="s">
        <v>9</v>
      </c>
      <c r="G29" s="80">
        <v>0</v>
      </c>
      <c r="H29" s="80" t="s">
        <v>434</v>
      </c>
      <c r="I29" s="80">
        <v>30</v>
      </c>
      <c r="J29" s="80" t="s">
        <v>47</v>
      </c>
      <c r="K29" s="80">
        <v>15</v>
      </c>
      <c r="L29" s="80" t="s">
        <v>263</v>
      </c>
      <c r="M29" s="80">
        <v>25</v>
      </c>
      <c r="N29" s="93">
        <v>85</v>
      </c>
      <c r="O29" s="80" t="s">
        <v>439</v>
      </c>
      <c r="P29" s="80" t="s">
        <v>271</v>
      </c>
    </row>
    <row r="30" spans="1:16" x14ac:dyDescent="0.2">
      <c r="A30" s="146"/>
      <c r="B30" s="145"/>
      <c r="C30" s="161"/>
      <c r="D30" s="144" t="s">
        <v>257</v>
      </c>
      <c r="E30" s="144">
        <v>15</v>
      </c>
      <c r="F30" s="144" t="s">
        <v>9</v>
      </c>
      <c r="G30" s="144">
        <v>0</v>
      </c>
      <c r="H30" s="144" t="s">
        <v>434</v>
      </c>
      <c r="I30" s="144">
        <v>30</v>
      </c>
      <c r="J30" s="144" t="s">
        <v>47</v>
      </c>
      <c r="K30" s="144">
        <v>15</v>
      </c>
      <c r="L30" s="144" t="s">
        <v>263</v>
      </c>
      <c r="M30" s="144">
        <v>25</v>
      </c>
      <c r="N30" s="147">
        <v>85</v>
      </c>
      <c r="O30" s="144" t="s">
        <v>439</v>
      </c>
      <c r="P30" s="144" t="s">
        <v>271</v>
      </c>
    </row>
    <row r="31" spans="1:16" ht="59.45" customHeight="1" x14ac:dyDescent="0.2">
      <c r="A31" s="146"/>
      <c r="B31" s="145"/>
      <c r="C31" s="161"/>
      <c r="D31" s="144"/>
      <c r="E31" s="144"/>
      <c r="F31" s="144"/>
      <c r="G31" s="144"/>
      <c r="H31" s="144"/>
      <c r="I31" s="144"/>
      <c r="J31" s="144"/>
      <c r="K31" s="144"/>
      <c r="L31" s="144"/>
      <c r="M31" s="144"/>
      <c r="N31" s="147"/>
      <c r="O31" s="144"/>
      <c r="P31" s="144"/>
    </row>
    <row r="32" spans="1:16" ht="71.25" x14ac:dyDescent="0.2">
      <c r="A32" s="146">
        <v>12</v>
      </c>
      <c r="B32" s="145" t="s">
        <v>69</v>
      </c>
      <c r="C32" s="85" t="s">
        <v>287</v>
      </c>
      <c r="D32" s="80" t="s">
        <v>257</v>
      </c>
      <c r="E32" s="80">
        <v>15</v>
      </c>
      <c r="F32" s="80" t="s">
        <v>9</v>
      </c>
      <c r="G32" s="80">
        <v>0</v>
      </c>
      <c r="H32" s="80" t="s">
        <v>434</v>
      </c>
      <c r="I32" s="80">
        <v>30</v>
      </c>
      <c r="J32" s="80" t="s">
        <v>47</v>
      </c>
      <c r="K32" s="80">
        <v>15</v>
      </c>
      <c r="L32" s="80" t="s">
        <v>264</v>
      </c>
      <c r="M32" s="80">
        <v>25</v>
      </c>
      <c r="N32" s="93">
        <v>85</v>
      </c>
      <c r="O32" s="80" t="s">
        <v>437</v>
      </c>
      <c r="P32" s="80" t="s">
        <v>271</v>
      </c>
    </row>
    <row r="33" spans="1:16" ht="99.75" x14ac:dyDescent="0.2">
      <c r="A33" s="146"/>
      <c r="B33" s="145"/>
      <c r="C33" s="83" t="s">
        <v>286</v>
      </c>
      <c r="D33" s="80" t="s">
        <v>258</v>
      </c>
      <c r="E33" s="80">
        <v>15</v>
      </c>
      <c r="F33" s="80" t="s">
        <v>9</v>
      </c>
      <c r="G33" s="80">
        <v>0</v>
      </c>
      <c r="H33" s="80" t="s">
        <v>434</v>
      </c>
      <c r="I33" s="80">
        <v>30</v>
      </c>
      <c r="J33" s="80" t="s">
        <v>47</v>
      </c>
      <c r="K33" s="80">
        <v>15</v>
      </c>
      <c r="L33" s="80" t="s">
        <v>264</v>
      </c>
      <c r="M33" s="80">
        <v>25</v>
      </c>
      <c r="N33" s="93">
        <v>85</v>
      </c>
      <c r="O33" s="80" t="s">
        <v>437</v>
      </c>
      <c r="P33" s="80" t="s">
        <v>271</v>
      </c>
    </row>
    <row r="34" spans="1:16" x14ac:dyDescent="0.2">
      <c r="A34" s="146"/>
      <c r="B34" s="145"/>
      <c r="C34" s="161" t="s">
        <v>163</v>
      </c>
      <c r="D34" s="144" t="s">
        <v>257</v>
      </c>
      <c r="E34" s="144">
        <v>15</v>
      </c>
      <c r="F34" s="144" t="s">
        <v>47</v>
      </c>
      <c r="G34" s="144">
        <v>15</v>
      </c>
      <c r="H34" s="144" t="s">
        <v>434</v>
      </c>
      <c r="I34" s="144">
        <v>30</v>
      </c>
      <c r="J34" s="144" t="s">
        <v>47</v>
      </c>
      <c r="K34" s="144">
        <v>15</v>
      </c>
      <c r="L34" s="144" t="s">
        <v>262</v>
      </c>
      <c r="M34" s="144">
        <v>25</v>
      </c>
      <c r="N34" s="147">
        <v>100</v>
      </c>
      <c r="O34" s="144" t="s">
        <v>437</v>
      </c>
      <c r="P34" s="144" t="s">
        <v>271</v>
      </c>
    </row>
    <row r="35" spans="1:16" x14ac:dyDescent="0.2">
      <c r="A35" s="146"/>
      <c r="B35" s="145"/>
      <c r="C35" s="161"/>
      <c r="D35" s="144"/>
      <c r="E35" s="144"/>
      <c r="F35" s="144"/>
      <c r="G35" s="144"/>
      <c r="H35" s="144"/>
      <c r="I35" s="144"/>
      <c r="J35" s="144"/>
      <c r="K35" s="144"/>
      <c r="L35" s="144"/>
      <c r="M35" s="144"/>
      <c r="N35" s="147"/>
      <c r="O35" s="144"/>
      <c r="P35" s="144"/>
    </row>
    <row r="36" spans="1:16" ht="43.9" customHeight="1" x14ac:dyDescent="0.2">
      <c r="A36" s="146"/>
      <c r="B36" s="145"/>
      <c r="C36" s="161"/>
      <c r="D36" s="144"/>
      <c r="E36" s="144"/>
      <c r="F36" s="144"/>
      <c r="G36" s="144"/>
      <c r="H36" s="144"/>
      <c r="I36" s="144"/>
      <c r="J36" s="144"/>
      <c r="K36" s="144"/>
      <c r="L36" s="144"/>
      <c r="M36" s="144"/>
      <c r="N36" s="147"/>
      <c r="O36" s="144"/>
      <c r="P36" s="144"/>
    </row>
    <row r="37" spans="1:16" ht="85.5" x14ac:dyDescent="0.2">
      <c r="A37" s="146">
        <v>13</v>
      </c>
      <c r="B37" s="145" t="s">
        <v>121</v>
      </c>
      <c r="C37" s="86" t="s">
        <v>165</v>
      </c>
      <c r="D37" s="80" t="s">
        <v>258</v>
      </c>
      <c r="E37" s="80">
        <v>15</v>
      </c>
      <c r="F37" s="80" t="s">
        <v>9</v>
      </c>
      <c r="G37" s="80">
        <v>0</v>
      </c>
      <c r="H37" s="80" t="s">
        <v>434</v>
      </c>
      <c r="I37" s="80">
        <v>30</v>
      </c>
      <c r="J37" s="80" t="s">
        <v>47</v>
      </c>
      <c r="K37" s="80">
        <v>15</v>
      </c>
      <c r="L37" s="80" t="s">
        <v>264</v>
      </c>
      <c r="M37" s="80">
        <v>25</v>
      </c>
      <c r="N37" s="93">
        <v>85</v>
      </c>
      <c r="O37" s="80" t="s">
        <v>439</v>
      </c>
      <c r="P37" s="80" t="s">
        <v>271</v>
      </c>
    </row>
    <row r="38" spans="1:16" ht="114" x14ac:dyDescent="0.2">
      <c r="A38" s="146"/>
      <c r="B38" s="145"/>
      <c r="C38" s="86" t="s">
        <v>277</v>
      </c>
      <c r="D38" s="80" t="s">
        <v>256</v>
      </c>
      <c r="E38" s="80">
        <v>15</v>
      </c>
      <c r="F38" s="80" t="s">
        <v>9</v>
      </c>
      <c r="G38" s="80">
        <v>0</v>
      </c>
      <c r="H38" s="80" t="s">
        <v>434</v>
      </c>
      <c r="I38" s="80">
        <v>30</v>
      </c>
      <c r="J38" s="80" t="s">
        <v>47</v>
      </c>
      <c r="K38" s="80">
        <v>15</v>
      </c>
      <c r="L38" s="80" t="s">
        <v>264</v>
      </c>
      <c r="M38" s="80">
        <v>25</v>
      </c>
      <c r="N38" s="93">
        <v>85</v>
      </c>
      <c r="O38" s="80" t="s">
        <v>439</v>
      </c>
      <c r="P38" s="80" t="s">
        <v>271</v>
      </c>
    </row>
    <row r="39" spans="1:16" x14ac:dyDescent="0.2">
      <c r="A39" s="146"/>
      <c r="B39" s="145"/>
      <c r="C39" s="162" t="s">
        <v>289</v>
      </c>
      <c r="D39" s="144" t="s">
        <v>256</v>
      </c>
      <c r="E39" s="144">
        <v>15</v>
      </c>
      <c r="F39" s="144" t="s">
        <v>9</v>
      </c>
      <c r="G39" s="144">
        <v>0</v>
      </c>
      <c r="H39" s="144" t="s">
        <v>434</v>
      </c>
      <c r="I39" s="144">
        <v>30</v>
      </c>
      <c r="J39" s="144" t="s">
        <v>47</v>
      </c>
      <c r="K39" s="144">
        <v>15</v>
      </c>
      <c r="L39" s="144" t="s">
        <v>264</v>
      </c>
      <c r="M39" s="144">
        <v>25</v>
      </c>
      <c r="N39" s="147">
        <v>85</v>
      </c>
      <c r="O39" s="144" t="s">
        <v>439</v>
      </c>
      <c r="P39" s="144" t="s">
        <v>271</v>
      </c>
    </row>
    <row r="40" spans="1:16" x14ac:dyDescent="0.2">
      <c r="A40" s="146"/>
      <c r="B40" s="145"/>
      <c r="C40" s="162"/>
      <c r="D40" s="144"/>
      <c r="E40" s="144"/>
      <c r="F40" s="144"/>
      <c r="G40" s="144"/>
      <c r="H40" s="144"/>
      <c r="I40" s="144"/>
      <c r="J40" s="144"/>
      <c r="K40" s="144"/>
      <c r="L40" s="144"/>
      <c r="M40" s="144"/>
      <c r="N40" s="147"/>
      <c r="O40" s="144"/>
      <c r="P40" s="144"/>
    </row>
    <row r="41" spans="1:16" ht="51.6" customHeight="1" x14ac:dyDescent="0.2">
      <c r="A41" s="146"/>
      <c r="B41" s="145"/>
      <c r="C41" s="162"/>
      <c r="D41" s="144"/>
      <c r="E41" s="144"/>
      <c r="F41" s="144"/>
      <c r="G41" s="144"/>
      <c r="H41" s="144"/>
      <c r="I41" s="144"/>
      <c r="J41" s="144"/>
      <c r="K41" s="144"/>
      <c r="L41" s="144"/>
      <c r="M41" s="144"/>
      <c r="N41" s="147"/>
      <c r="O41" s="144"/>
      <c r="P41" s="144"/>
    </row>
    <row r="42" spans="1:16" x14ac:dyDescent="0.2">
      <c r="A42" s="146">
        <v>14</v>
      </c>
      <c r="B42" s="145" t="s">
        <v>84</v>
      </c>
      <c r="C42" s="161" t="s">
        <v>173</v>
      </c>
      <c r="D42" s="144" t="s">
        <v>256</v>
      </c>
      <c r="E42" s="144">
        <v>15</v>
      </c>
      <c r="F42" s="144" t="s">
        <v>9</v>
      </c>
      <c r="G42" s="144">
        <v>0</v>
      </c>
      <c r="H42" s="144" t="s">
        <v>434</v>
      </c>
      <c r="I42" s="144">
        <v>30</v>
      </c>
      <c r="J42" s="144" t="s">
        <v>47</v>
      </c>
      <c r="K42" s="144">
        <v>15</v>
      </c>
      <c r="L42" s="144" t="s">
        <v>264</v>
      </c>
      <c r="M42" s="144">
        <v>25</v>
      </c>
      <c r="N42" s="147">
        <v>85</v>
      </c>
      <c r="O42" s="144" t="s">
        <v>176</v>
      </c>
      <c r="P42" s="144" t="s">
        <v>271</v>
      </c>
    </row>
    <row r="43" spans="1:16" ht="80.45" customHeight="1" x14ac:dyDescent="0.2">
      <c r="A43" s="146"/>
      <c r="B43" s="145"/>
      <c r="C43" s="161"/>
      <c r="D43" s="144"/>
      <c r="E43" s="144"/>
      <c r="F43" s="144"/>
      <c r="G43" s="144"/>
      <c r="H43" s="144"/>
      <c r="I43" s="144"/>
      <c r="J43" s="144"/>
      <c r="K43" s="144"/>
      <c r="L43" s="144"/>
      <c r="M43" s="144"/>
      <c r="N43" s="147"/>
      <c r="O43" s="144"/>
      <c r="P43" s="144"/>
    </row>
    <row r="44" spans="1:16" ht="71.25" x14ac:dyDescent="0.2">
      <c r="A44" s="146">
        <v>15</v>
      </c>
      <c r="B44" s="145" t="s">
        <v>291</v>
      </c>
      <c r="C44" s="84" t="s">
        <v>268</v>
      </c>
      <c r="D44" s="80" t="s">
        <v>258</v>
      </c>
      <c r="E44" s="80">
        <v>15</v>
      </c>
      <c r="F44" s="80" t="s">
        <v>9</v>
      </c>
      <c r="G44" s="80">
        <v>0</v>
      </c>
      <c r="H44" s="80" t="s">
        <v>434</v>
      </c>
      <c r="I44" s="80">
        <v>30</v>
      </c>
      <c r="J44" s="80" t="s">
        <v>47</v>
      </c>
      <c r="K44" s="80">
        <v>15</v>
      </c>
      <c r="L44" s="80" t="s">
        <v>264</v>
      </c>
      <c r="M44" s="80">
        <v>25</v>
      </c>
      <c r="N44" s="93">
        <v>85</v>
      </c>
      <c r="O44" s="144" t="s">
        <v>176</v>
      </c>
      <c r="P44" s="80" t="s">
        <v>271</v>
      </c>
    </row>
    <row r="45" spans="1:16" ht="57" x14ac:dyDescent="0.2">
      <c r="A45" s="146"/>
      <c r="B45" s="145"/>
      <c r="C45" s="84" t="s">
        <v>267</v>
      </c>
      <c r="D45" s="80" t="s">
        <v>258</v>
      </c>
      <c r="E45" s="80">
        <v>15</v>
      </c>
      <c r="F45" s="80" t="s">
        <v>9</v>
      </c>
      <c r="G45" s="80">
        <v>0</v>
      </c>
      <c r="H45" s="80" t="s">
        <v>434</v>
      </c>
      <c r="I45" s="80">
        <v>30</v>
      </c>
      <c r="J45" s="80" t="s">
        <v>47</v>
      </c>
      <c r="K45" s="80">
        <v>15</v>
      </c>
      <c r="L45" s="80" t="s">
        <v>264</v>
      </c>
      <c r="M45" s="80">
        <v>25</v>
      </c>
      <c r="N45" s="93">
        <v>85</v>
      </c>
      <c r="O45" s="144"/>
      <c r="P45" s="80" t="s">
        <v>271</v>
      </c>
    </row>
    <row r="46" spans="1:16" ht="57" x14ac:dyDescent="0.2">
      <c r="A46" s="146"/>
      <c r="B46" s="145"/>
      <c r="C46" s="84" t="s">
        <v>266</v>
      </c>
      <c r="D46" s="80" t="s">
        <v>256</v>
      </c>
      <c r="E46" s="80">
        <v>15</v>
      </c>
      <c r="F46" s="80" t="s">
        <v>47</v>
      </c>
      <c r="G46" s="80">
        <v>15</v>
      </c>
      <c r="H46" s="80" t="s">
        <v>434</v>
      </c>
      <c r="I46" s="80">
        <v>30</v>
      </c>
      <c r="J46" s="80" t="s">
        <v>47</v>
      </c>
      <c r="K46" s="80">
        <v>15</v>
      </c>
      <c r="L46" s="80" t="s">
        <v>264</v>
      </c>
      <c r="M46" s="80">
        <v>25</v>
      </c>
      <c r="N46" s="93">
        <v>100</v>
      </c>
      <c r="O46" s="144"/>
      <c r="P46" s="80" t="s">
        <v>271</v>
      </c>
    </row>
    <row r="47" spans="1:16" ht="68.45" customHeight="1" x14ac:dyDescent="0.2">
      <c r="A47" s="146"/>
      <c r="B47" s="145"/>
      <c r="C47" s="84" t="s">
        <v>445</v>
      </c>
      <c r="D47" s="80" t="s">
        <v>258</v>
      </c>
      <c r="E47" s="80">
        <v>15</v>
      </c>
      <c r="F47" s="80" t="s">
        <v>9</v>
      </c>
      <c r="G47" s="80">
        <v>0</v>
      </c>
      <c r="H47" s="80" t="s">
        <v>434</v>
      </c>
      <c r="I47" s="80">
        <v>30</v>
      </c>
      <c r="J47" s="80" t="s">
        <v>47</v>
      </c>
      <c r="K47" s="80">
        <v>15</v>
      </c>
      <c r="L47" s="80" t="s">
        <v>264</v>
      </c>
      <c r="M47" s="80">
        <v>25</v>
      </c>
      <c r="N47" s="93">
        <v>85</v>
      </c>
      <c r="O47" s="144"/>
      <c r="P47" s="80" t="s">
        <v>271</v>
      </c>
    </row>
    <row r="48" spans="1:16" x14ac:dyDescent="0.2">
      <c r="A48" s="146">
        <v>16</v>
      </c>
      <c r="B48" s="145" t="s">
        <v>145</v>
      </c>
      <c r="C48" s="161" t="s">
        <v>147</v>
      </c>
      <c r="D48" s="144" t="s">
        <v>257</v>
      </c>
      <c r="E48" s="144">
        <v>15</v>
      </c>
      <c r="F48" s="144" t="s">
        <v>47</v>
      </c>
      <c r="G48" s="144">
        <v>15</v>
      </c>
      <c r="H48" s="144" t="s">
        <v>434</v>
      </c>
      <c r="I48" s="144">
        <v>30</v>
      </c>
      <c r="J48" s="144" t="s">
        <v>47</v>
      </c>
      <c r="K48" s="144">
        <v>15</v>
      </c>
      <c r="L48" s="144" t="s">
        <v>264</v>
      </c>
      <c r="M48" s="144">
        <v>25</v>
      </c>
      <c r="N48" s="147">
        <v>100</v>
      </c>
      <c r="O48" s="144" t="s">
        <v>311</v>
      </c>
      <c r="P48" s="144" t="s">
        <v>271</v>
      </c>
    </row>
    <row r="49" spans="1:16" ht="115.15" customHeight="1" x14ac:dyDescent="0.2">
      <c r="A49" s="146"/>
      <c r="B49" s="145"/>
      <c r="C49" s="161"/>
      <c r="D49" s="144"/>
      <c r="E49" s="144"/>
      <c r="F49" s="144"/>
      <c r="G49" s="144"/>
      <c r="H49" s="144"/>
      <c r="I49" s="144"/>
      <c r="J49" s="144"/>
      <c r="K49" s="144"/>
      <c r="L49" s="144"/>
      <c r="M49" s="144"/>
      <c r="N49" s="147"/>
      <c r="O49" s="144"/>
      <c r="P49" s="144"/>
    </row>
    <row r="50" spans="1:16" ht="66.599999999999994" customHeight="1" x14ac:dyDescent="0.2">
      <c r="A50" s="146">
        <v>17</v>
      </c>
      <c r="B50" s="145" t="s">
        <v>122</v>
      </c>
      <c r="C50" s="85" t="s">
        <v>147</v>
      </c>
      <c r="D50" s="80" t="s">
        <v>257</v>
      </c>
      <c r="E50" s="80">
        <v>15</v>
      </c>
      <c r="F50" s="80" t="s">
        <v>47</v>
      </c>
      <c r="G50" s="80">
        <v>15</v>
      </c>
      <c r="H50" s="80" t="s">
        <v>434</v>
      </c>
      <c r="I50" s="80">
        <v>30</v>
      </c>
      <c r="J50" s="80" t="s">
        <v>47</v>
      </c>
      <c r="K50" s="80">
        <v>15</v>
      </c>
      <c r="L50" s="80" t="s">
        <v>264</v>
      </c>
      <c r="M50" s="80">
        <v>25</v>
      </c>
      <c r="N50" s="93">
        <v>100</v>
      </c>
      <c r="O50" s="80" t="s">
        <v>311</v>
      </c>
      <c r="P50" s="80" t="s">
        <v>271</v>
      </c>
    </row>
    <row r="51" spans="1:16" x14ac:dyDescent="0.2">
      <c r="A51" s="146"/>
      <c r="B51" s="145"/>
      <c r="C51" s="161" t="s">
        <v>160</v>
      </c>
      <c r="D51" s="144" t="s">
        <v>257</v>
      </c>
      <c r="E51" s="144">
        <v>15</v>
      </c>
      <c r="F51" s="144" t="s">
        <v>47</v>
      </c>
      <c r="G51" s="144">
        <v>15</v>
      </c>
      <c r="H51" s="144" t="s">
        <v>434</v>
      </c>
      <c r="I51" s="144">
        <v>30</v>
      </c>
      <c r="J51" s="144" t="s">
        <v>47</v>
      </c>
      <c r="K51" s="144">
        <v>15</v>
      </c>
      <c r="L51" s="144" t="s">
        <v>264</v>
      </c>
      <c r="M51" s="144">
        <v>25</v>
      </c>
      <c r="N51" s="147">
        <v>100</v>
      </c>
      <c r="O51" s="144" t="s">
        <v>311</v>
      </c>
      <c r="P51" s="144" t="s">
        <v>271</v>
      </c>
    </row>
    <row r="52" spans="1:16" ht="64.150000000000006" customHeight="1" x14ac:dyDescent="0.2">
      <c r="A52" s="146"/>
      <c r="B52" s="145"/>
      <c r="C52" s="161"/>
      <c r="D52" s="144"/>
      <c r="E52" s="144"/>
      <c r="F52" s="144"/>
      <c r="G52" s="144"/>
      <c r="H52" s="144"/>
      <c r="I52" s="144"/>
      <c r="J52" s="144"/>
      <c r="K52" s="144"/>
      <c r="L52" s="144"/>
      <c r="M52" s="144"/>
      <c r="N52" s="147"/>
      <c r="O52" s="144"/>
      <c r="P52" s="144"/>
    </row>
    <row r="53" spans="1:16" ht="84" customHeight="1" x14ac:dyDescent="0.2">
      <c r="A53" s="146">
        <v>18</v>
      </c>
      <c r="B53" s="145" t="s">
        <v>123</v>
      </c>
      <c r="C53" s="85" t="s">
        <v>175</v>
      </c>
      <c r="D53" s="80" t="s">
        <v>258</v>
      </c>
      <c r="E53" s="80">
        <v>15</v>
      </c>
      <c r="F53" s="80" t="s">
        <v>9</v>
      </c>
      <c r="G53" s="80">
        <v>0</v>
      </c>
      <c r="H53" s="80" t="s">
        <v>434</v>
      </c>
      <c r="I53" s="80">
        <v>30</v>
      </c>
      <c r="J53" s="80" t="s">
        <v>47</v>
      </c>
      <c r="K53" s="80">
        <v>15</v>
      </c>
      <c r="L53" s="80" t="s">
        <v>263</v>
      </c>
      <c r="M53" s="80">
        <v>25</v>
      </c>
      <c r="N53" s="93">
        <v>85</v>
      </c>
      <c r="O53" s="80" t="s">
        <v>176</v>
      </c>
      <c r="P53" s="80" t="s">
        <v>271</v>
      </c>
    </row>
    <row r="54" spans="1:16" ht="56.45" customHeight="1" x14ac:dyDescent="0.2">
      <c r="A54" s="146"/>
      <c r="B54" s="145"/>
      <c r="C54" s="85" t="s">
        <v>174</v>
      </c>
      <c r="D54" s="80" t="s">
        <v>256</v>
      </c>
      <c r="E54" s="80">
        <v>15</v>
      </c>
      <c r="F54" s="80" t="s">
        <v>9</v>
      </c>
      <c r="G54" s="80">
        <v>0</v>
      </c>
      <c r="H54" s="80" t="s">
        <v>434</v>
      </c>
      <c r="I54" s="80">
        <v>30</v>
      </c>
      <c r="J54" s="80" t="s">
        <v>47</v>
      </c>
      <c r="K54" s="80">
        <v>15</v>
      </c>
      <c r="L54" s="80" t="s">
        <v>263</v>
      </c>
      <c r="M54" s="80">
        <v>25</v>
      </c>
      <c r="N54" s="93">
        <v>85</v>
      </c>
      <c r="O54" s="80" t="s">
        <v>176</v>
      </c>
      <c r="P54" s="80" t="s">
        <v>271</v>
      </c>
    </row>
    <row r="55" spans="1:16" ht="42.75" x14ac:dyDescent="0.2">
      <c r="A55" s="146"/>
      <c r="B55" s="145"/>
      <c r="C55" s="85" t="s">
        <v>99</v>
      </c>
      <c r="D55" s="80" t="s">
        <v>256</v>
      </c>
      <c r="E55" s="80">
        <v>15</v>
      </c>
      <c r="F55" s="80" t="s">
        <v>9</v>
      </c>
      <c r="G55" s="80">
        <v>0</v>
      </c>
      <c r="H55" s="80" t="s">
        <v>434</v>
      </c>
      <c r="I55" s="80">
        <v>30</v>
      </c>
      <c r="J55" s="80" t="s">
        <v>47</v>
      </c>
      <c r="K55" s="80">
        <v>15</v>
      </c>
      <c r="L55" s="80" t="s">
        <v>263</v>
      </c>
      <c r="M55" s="80">
        <v>25</v>
      </c>
      <c r="N55" s="93">
        <v>85</v>
      </c>
      <c r="O55" s="80" t="s">
        <v>176</v>
      </c>
      <c r="P55" s="80" t="s">
        <v>271</v>
      </c>
    </row>
    <row r="56" spans="1:16" ht="28.5" x14ac:dyDescent="0.2">
      <c r="A56" s="146">
        <v>19</v>
      </c>
      <c r="B56" s="145" t="s">
        <v>102</v>
      </c>
      <c r="C56" s="85" t="s">
        <v>104</v>
      </c>
      <c r="D56" s="80" t="s">
        <v>257</v>
      </c>
      <c r="E56" s="80">
        <v>15</v>
      </c>
      <c r="F56" s="80" t="s">
        <v>47</v>
      </c>
      <c r="G56" s="80">
        <v>15</v>
      </c>
      <c r="H56" s="80" t="s">
        <v>434</v>
      </c>
      <c r="I56" s="80">
        <v>30</v>
      </c>
      <c r="J56" s="80" t="s">
        <v>47</v>
      </c>
      <c r="K56" s="80">
        <v>15</v>
      </c>
      <c r="L56" s="80" t="s">
        <v>264</v>
      </c>
      <c r="M56" s="80">
        <v>25</v>
      </c>
      <c r="N56" s="93">
        <v>100</v>
      </c>
      <c r="O56" s="80" t="s">
        <v>315</v>
      </c>
      <c r="P56" s="80" t="s">
        <v>271</v>
      </c>
    </row>
    <row r="57" spans="1:16" ht="57" x14ac:dyDescent="0.2">
      <c r="A57" s="146"/>
      <c r="B57" s="145"/>
      <c r="C57" s="85" t="s">
        <v>167</v>
      </c>
      <c r="D57" s="80" t="s">
        <v>257</v>
      </c>
      <c r="E57" s="80">
        <v>15</v>
      </c>
      <c r="F57" s="80" t="s">
        <v>47</v>
      </c>
      <c r="G57" s="80">
        <v>15</v>
      </c>
      <c r="H57" s="80" t="s">
        <v>434</v>
      </c>
      <c r="I57" s="80">
        <v>30</v>
      </c>
      <c r="J57" s="80" t="s">
        <v>47</v>
      </c>
      <c r="K57" s="80">
        <v>15</v>
      </c>
      <c r="L57" s="80" t="s">
        <v>264</v>
      </c>
      <c r="M57" s="80">
        <v>25</v>
      </c>
      <c r="N57" s="93">
        <v>100</v>
      </c>
      <c r="O57" s="80" t="s">
        <v>315</v>
      </c>
      <c r="P57" s="80" t="s">
        <v>271</v>
      </c>
    </row>
    <row r="58" spans="1:16" ht="57" x14ac:dyDescent="0.2">
      <c r="A58" s="146"/>
      <c r="B58" s="145"/>
      <c r="C58" s="85" t="s">
        <v>105</v>
      </c>
      <c r="D58" s="80" t="s">
        <v>257</v>
      </c>
      <c r="E58" s="80">
        <v>15</v>
      </c>
      <c r="F58" s="80" t="s">
        <v>47</v>
      </c>
      <c r="G58" s="80">
        <v>15</v>
      </c>
      <c r="H58" s="80" t="s">
        <v>434</v>
      </c>
      <c r="I58" s="80">
        <v>30</v>
      </c>
      <c r="J58" s="80" t="s">
        <v>47</v>
      </c>
      <c r="K58" s="80">
        <v>15</v>
      </c>
      <c r="L58" s="80" t="s">
        <v>264</v>
      </c>
      <c r="M58" s="80">
        <v>25</v>
      </c>
      <c r="N58" s="93">
        <v>100</v>
      </c>
      <c r="O58" s="80" t="s">
        <v>315</v>
      </c>
      <c r="P58" s="80" t="s">
        <v>271</v>
      </c>
    </row>
    <row r="59" spans="1:16" ht="128.25" x14ac:dyDescent="0.2">
      <c r="A59" s="88">
        <v>20</v>
      </c>
      <c r="B59" s="82" t="s">
        <v>109</v>
      </c>
      <c r="C59" s="85" t="s">
        <v>150</v>
      </c>
      <c r="D59" s="80" t="s">
        <v>258</v>
      </c>
      <c r="E59" s="80">
        <v>15</v>
      </c>
      <c r="F59" s="80" t="s">
        <v>47</v>
      </c>
      <c r="G59" s="80">
        <v>15</v>
      </c>
      <c r="H59" s="80" t="s">
        <v>434</v>
      </c>
      <c r="I59" s="80">
        <v>30</v>
      </c>
      <c r="J59" s="80" t="s">
        <v>47</v>
      </c>
      <c r="K59" s="80">
        <v>15</v>
      </c>
      <c r="L59" s="80" t="s">
        <v>264</v>
      </c>
      <c r="M59" s="80">
        <v>25</v>
      </c>
      <c r="N59" s="93">
        <v>100</v>
      </c>
      <c r="O59" s="80" t="s">
        <v>176</v>
      </c>
      <c r="P59" s="80" t="s">
        <v>271</v>
      </c>
    </row>
    <row r="60" spans="1:16" ht="250.9" customHeight="1" x14ac:dyDescent="0.2">
      <c r="A60" s="88">
        <v>21</v>
      </c>
      <c r="B60" s="82" t="s">
        <v>113</v>
      </c>
      <c r="C60" s="85" t="s">
        <v>158</v>
      </c>
      <c r="D60" s="80" t="s">
        <v>257</v>
      </c>
      <c r="E60" s="80">
        <v>15</v>
      </c>
      <c r="F60" s="80" t="s">
        <v>47</v>
      </c>
      <c r="G60" s="80">
        <v>15</v>
      </c>
      <c r="H60" s="80" t="s">
        <v>434</v>
      </c>
      <c r="I60" s="80">
        <v>30</v>
      </c>
      <c r="J60" s="80" t="s">
        <v>47</v>
      </c>
      <c r="K60" s="80">
        <v>15</v>
      </c>
      <c r="L60" s="80" t="s">
        <v>263</v>
      </c>
      <c r="M60" s="80">
        <v>25</v>
      </c>
      <c r="N60" s="93">
        <v>100</v>
      </c>
      <c r="O60" s="80" t="s">
        <v>440</v>
      </c>
      <c r="P60" s="80" t="s">
        <v>271</v>
      </c>
    </row>
    <row r="61" spans="1:16" ht="57" x14ac:dyDescent="0.2">
      <c r="A61" s="146">
        <v>22</v>
      </c>
      <c r="B61" s="145" t="s">
        <v>142</v>
      </c>
      <c r="C61" s="85" t="s">
        <v>269</v>
      </c>
      <c r="D61" s="80" t="s">
        <v>256</v>
      </c>
      <c r="E61" s="80">
        <v>15</v>
      </c>
      <c r="F61" s="80" t="s">
        <v>9</v>
      </c>
      <c r="G61" s="80">
        <v>0</v>
      </c>
      <c r="H61" s="80" t="s">
        <v>434</v>
      </c>
      <c r="I61" s="80">
        <v>30</v>
      </c>
      <c r="J61" s="80" t="s">
        <v>47</v>
      </c>
      <c r="K61" s="80">
        <v>15</v>
      </c>
      <c r="L61" s="80" t="s">
        <v>264</v>
      </c>
      <c r="M61" s="80">
        <v>25</v>
      </c>
      <c r="N61" s="93">
        <v>85</v>
      </c>
      <c r="O61" s="144" t="s">
        <v>435</v>
      </c>
      <c r="P61" s="80" t="s">
        <v>271</v>
      </c>
    </row>
    <row r="62" spans="1:16" ht="57" x14ac:dyDescent="0.2">
      <c r="A62" s="146"/>
      <c r="B62" s="145"/>
      <c r="C62" s="85" t="s">
        <v>270</v>
      </c>
      <c r="D62" s="80" t="s">
        <v>257</v>
      </c>
      <c r="E62" s="80">
        <v>15</v>
      </c>
      <c r="F62" s="80" t="s">
        <v>47</v>
      </c>
      <c r="G62" s="80">
        <v>15</v>
      </c>
      <c r="H62" s="80" t="s">
        <v>434</v>
      </c>
      <c r="I62" s="80">
        <v>30</v>
      </c>
      <c r="J62" s="80" t="s">
        <v>47</v>
      </c>
      <c r="K62" s="80">
        <v>15</v>
      </c>
      <c r="L62" s="80" t="s">
        <v>264</v>
      </c>
      <c r="M62" s="80">
        <v>25</v>
      </c>
      <c r="N62" s="93">
        <v>100</v>
      </c>
      <c r="O62" s="144"/>
      <c r="P62" s="80" t="s">
        <v>271</v>
      </c>
    </row>
    <row r="63" spans="1:16" ht="272.45" customHeight="1" x14ac:dyDescent="0.2">
      <c r="A63" s="89">
        <v>23</v>
      </c>
      <c r="B63" s="91" t="s">
        <v>118</v>
      </c>
      <c r="C63" s="87" t="s">
        <v>181</v>
      </c>
      <c r="D63" s="79" t="s">
        <v>180</v>
      </c>
      <c r="E63" s="79" t="s">
        <v>180</v>
      </c>
      <c r="F63" s="79" t="s">
        <v>180</v>
      </c>
      <c r="G63" s="79" t="s">
        <v>180</v>
      </c>
      <c r="H63" s="79" t="s">
        <v>180</v>
      </c>
      <c r="I63" s="79" t="s">
        <v>180</v>
      </c>
      <c r="J63" s="79" t="s">
        <v>180</v>
      </c>
      <c r="K63" s="79" t="s">
        <v>180</v>
      </c>
      <c r="L63" s="79" t="s">
        <v>180</v>
      </c>
      <c r="M63" s="79" t="s">
        <v>180</v>
      </c>
      <c r="N63" s="93" t="s">
        <v>180</v>
      </c>
      <c r="O63" s="79" t="s">
        <v>180</v>
      </c>
      <c r="P63" s="79" t="s">
        <v>180</v>
      </c>
    </row>
    <row r="64" spans="1:16" ht="193.15" customHeight="1" x14ac:dyDescent="0.2">
      <c r="A64" s="88">
        <v>24</v>
      </c>
      <c r="B64" s="82" t="s">
        <v>298</v>
      </c>
      <c r="C64" s="85" t="s">
        <v>127</v>
      </c>
      <c r="D64" s="80" t="s">
        <v>256</v>
      </c>
      <c r="E64" s="80">
        <v>15</v>
      </c>
      <c r="F64" s="80" t="s">
        <v>9</v>
      </c>
      <c r="G64" s="80">
        <v>0</v>
      </c>
      <c r="H64" s="80" t="s">
        <v>434</v>
      </c>
      <c r="I64" s="80">
        <v>30</v>
      </c>
      <c r="J64" s="80" t="s">
        <v>47</v>
      </c>
      <c r="K64" s="80">
        <v>15</v>
      </c>
      <c r="L64" s="80" t="s">
        <v>262</v>
      </c>
      <c r="M64" s="80">
        <v>25</v>
      </c>
      <c r="N64" s="93">
        <v>85</v>
      </c>
      <c r="O64" s="80" t="s">
        <v>435</v>
      </c>
      <c r="P64" s="80" t="s">
        <v>271</v>
      </c>
    </row>
    <row r="65" spans="1:16" x14ac:dyDescent="0.2">
      <c r="A65" s="146">
        <v>25</v>
      </c>
      <c r="B65" s="163" t="s">
        <v>192</v>
      </c>
      <c r="C65" s="160" t="s">
        <v>441</v>
      </c>
      <c r="D65" s="144" t="s">
        <v>257</v>
      </c>
      <c r="E65" s="144">
        <v>15</v>
      </c>
      <c r="F65" s="144" t="s">
        <v>47</v>
      </c>
      <c r="G65" s="144">
        <v>15</v>
      </c>
      <c r="H65" s="144" t="s">
        <v>434</v>
      </c>
      <c r="I65" s="144">
        <v>30</v>
      </c>
      <c r="J65" s="144" t="s">
        <v>47</v>
      </c>
      <c r="K65" s="144">
        <v>15</v>
      </c>
      <c r="L65" s="144" t="s">
        <v>264</v>
      </c>
      <c r="M65" s="144">
        <v>25</v>
      </c>
      <c r="N65" s="147">
        <v>100</v>
      </c>
      <c r="O65" s="144" t="s">
        <v>176</v>
      </c>
      <c r="P65" s="144" t="s">
        <v>442</v>
      </c>
    </row>
    <row r="66" spans="1:16" x14ac:dyDescent="0.2">
      <c r="A66" s="146"/>
      <c r="B66" s="163"/>
      <c r="C66" s="160"/>
      <c r="D66" s="144"/>
      <c r="E66" s="144"/>
      <c r="F66" s="144"/>
      <c r="G66" s="144"/>
      <c r="H66" s="144"/>
      <c r="I66" s="144"/>
      <c r="J66" s="144"/>
      <c r="K66" s="144"/>
      <c r="L66" s="144"/>
      <c r="M66" s="144"/>
      <c r="N66" s="147"/>
      <c r="O66" s="144"/>
      <c r="P66" s="144"/>
    </row>
    <row r="67" spans="1:16" ht="232.15" customHeight="1" x14ac:dyDescent="0.2">
      <c r="A67" s="146"/>
      <c r="B67" s="163"/>
      <c r="C67" s="160"/>
      <c r="D67" s="144"/>
      <c r="E67" s="144"/>
      <c r="F67" s="144"/>
      <c r="G67" s="144"/>
      <c r="H67" s="144"/>
      <c r="I67" s="144"/>
      <c r="J67" s="144"/>
      <c r="K67" s="144"/>
      <c r="L67" s="144"/>
      <c r="M67" s="144"/>
      <c r="N67" s="147"/>
      <c r="O67" s="144"/>
      <c r="P67" s="144"/>
    </row>
    <row r="68" spans="1:16" x14ac:dyDescent="0.2">
      <c r="A68" s="146">
        <v>26</v>
      </c>
      <c r="B68" s="163" t="s">
        <v>197</v>
      </c>
      <c r="C68" s="157" t="s">
        <v>329</v>
      </c>
      <c r="D68" s="144" t="s">
        <v>257</v>
      </c>
      <c r="E68" s="144">
        <v>15</v>
      </c>
      <c r="F68" s="144" t="s">
        <v>47</v>
      </c>
      <c r="G68" s="144">
        <v>15</v>
      </c>
      <c r="H68" s="144" t="s">
        <v>434</v>
      </c>
      <c r="I68" s="144">
        <v>30</v>
      </c>
      <c r="J68" s="144" t="s">
        <v>47</v>
      </c>
      <c r="K68" s="144">
        <v>15</v>
      </c>
      <c r="L68" s="144" t="s">
        <v>264</v>
      </c>
      <c r="M68" s="144">
        <v>25</v>
      </c>
      <c r="N68" s="147">
        <v>100</v>
      </c>
      <c r="O68" s="144" t="s">
        <v>176</v>
      </c>
      <c r="P68" s="144" t="s">
        <v>442</v>
      </c>
    </row>
    <row r="69" spans="1:16" x14ac:dyDescent="0.2">
      <c r="A69" s="146"/>
      <c r="B69" s="163"/>
      <c r="C69" s="157"/>
      <c r="D69" s="144"/>
      <c r="E69" s="144"/>
      <c r="F69" s="144"/>
      <c r="G69" s="144"/>
      <c r="H69" s="144"/>
      <c r="I69" s="144"/>
      <c r="J69" s="144"/>
      <c r="K69" s="144"/>
      <c r="L69" s="144"/>
      <c r="M69" s="144"/>
      <c r="N69" s="147"/>
      <c r="O69" s="144"/>
      <c r="P69" s="144"/>
    </row>
    <row r="70" spans="1:16" ht="85.9" customHeight="1" x14ac:dyDescent="0.2">
      <c r="A70" s="146"/>
      <c r="B70" s="163"/>
      <c r="C70" s="157"/>
      <c r="D70" s="144"/>
      <c r="E70" s="144"/>
      <c r="F70" s="144"/>
      <c r="G70" s="144"/>
      <c r="H70" s="144"/>
      <c r="I70" s="144"/>
      <c r="J70" s="144"/>
      <c r="K70" s="144"/>
      <c r="L70" s="144"/>
      <c r="M70" s="144"/>
      <c r="N70" s="147"/>
      <c r="O70" s="144"/>
      <c r="P70" s="144"/>
    </row>
    <row r="71" spans="1:16" ht="99.75" x14ac:dyDescent="0.2">
      <c r="A71" s="88">
        <v>27</v>
      </c>
      <c r="B71" s="92" t="s">
        <v>201</v>
      </c>
      <c r="C71" s="85" t="s">
        <v>331</v>
      </c>
      <c r="D71" s="80" t="s">
        <v>257</v>
      </c>
      <c r="E71" s="80">
        <v>15</v>
      </c>
      <c r="F71" s="80" t="s">
        <v>47</v>
      </c>
      <c r="G71" s="80">
        <v>15</v>
      </c>
      <c r="H71" s="80" t="s">
        <v>434</v>
      </c>
      <c r="I71" s="80">
        <v>30</v>
      </c>
      <c r="J71" s="80" t="s">
        <v>47</v>
      </c>
      <c r="K71" s="80">
        <v>15</v>
      </c>
      <c r="L71" s="80" t="s">
        <v>262</v>
      </c>
      <c r="M71" s="80">
        <v>25</v>
      </c>
      <c r="N71" s="93">
        <v>100</v>
      </c>
      <c r="O71" s="80" t="s">
        <v>176</v>
      </c>
      <c r="P71" s="80" t="s">
        <v>271</v>
      </c>
    </row>
    <row r="72" spans="1:16" ht="171" x14ac:dyDescent="0.2">
      <c r="A72" s="88">
        <v>28</v>
      </c>
      <c r="B72" s="92" t="s">
        <v>206</v>
      </c>
      <c r="C72" s="85" t="s">
        <v>317</v>
      </c>
      <c r="D72" s="80" t="s">
        <v>257</v>
      </c>
      <c r="E72" s="80">
        <v>15</v>
      </c>
      <c r="F72" s="80" t="s">
        <v>47</v>
      </c>
      <c r="G72" s="80">
        <v>15</v>
      </c>
      <c r="H72" s="80" t="s">
        <v>434</v>
      </c>
      <c r="I72" s="80">
        <v>30</v>
      </c>
      <c r="J72" s="80" t="s">
        <v>47</v>
      </c>
      <c r="K72" s="80">
        <v>15</v>
      </c>
      <c r="L72" s="80" t="s">
        <v>262</v>
      </c>
      <c r="M72" s="80">
        <v>25</v>
      </c>
      <c r="N72" s="93">
        <v>100</v>
      </c>
      <c r="O72" s="80" t="s">
        <v>443</v>
      </c>
      <c r="P72" s="80" t="s">
        <v>271</v>
      </c>
    </row>
  </sheetData>
  <mergeCells count="253">
    <mergeCell ref="N5:N6"/>
    <mergeCell ref="H5:H6"/>
    <mergeCell ref="P5:P6"/>
    <mergeCell ref="D7:D8"/>
    <mergeCell ref="E7:E8"/>
    <mergeCell ref="F7:F8"/>
    <mergeCell ref="G7:G8"/>
    <mergeCell ref="L7:L8"/>
    <mergeCell ref="P7:P8"/>
    <mergeCell ref="M7:M8"/>
    <mergeCell ref="J7:J8"/>
    <mergeCell ref="K7:K8"/>
    <mergeCell ref="O7:O8"/>
    <mergeCell ref="N7:N8"/>
    <mergeCell ref="H7:H8"/>
    <mergeCell ref="D5:D6"/>
    <mergeCell ref="E5:E6"/>
    <mergeCell ref="F5:F6"/>
    <mergeCell ref="G5:G6"/>
    <mergeCell ref="L5:L6"/>
    <mergeCell ref="M5:M6"/>
    <mergeCell ref="J5:J6"/>
    <mergeCell ref="K5:K6"/>
    <mergeCell ref="O5:O6"/>
    <mergeCell ref="N9:N10"/>
    <mergeCell ref="H9:H10"/>
    <mergeCell ref="P9:P10"/>
    <mergeCell ref="D11:D12"/>
    <mergeCell ref="E11:E12"/>
    <mergeCell ref="F11:F12"/>
    <mergeCell ref="G11:G12"/>
    <mergeCell ref="L11:L12"/>
    <mergeCell ref="M11:M12"/>
    <mergeCell ref="J11:J12"/>
    <mergeCell ref="K11:K12"/>
    <mergeCell ref="O11:O12"/>
    <mergeCell ref="N11:N12"/>
    <mergeCell ref="H11:H12"/>
    <mergeCell ref="P11:P12"/>
    <mergeCell ref="D9:D10"/>
    <mergeCell ref="E9:E10"/>
    <mergeCell ref="F9:F10"/>
    <mergeCell ref="G9:G10"/>
    <mergeCell ref="L9:L10"/>
    <mergeCell ref="O30:O31"/>
    <mergeCell ref="P30:P31"/>
    <mergeCell ref="D30:D31"/>
    <mergeCell ref="E30:E31"/>
    <mergeCell ref="M9:M10"/>
    <mergeCell ref="J9:J10"/>
    <mergeCell ref="K9:K10"/>
    <mergeCell ref="O9:O10"/>
    <mergeCell ref="D17:D18"/>
    <mergeCell ref="E17:E18"/>
    <mergeCell ref="F17:F18"/>
    <mergeCell ref="G17:G18"/>
    <mergeCell ref="L17:L18"/>
    <mergeCell ref="M17:M18"/>
    <mergeCell ref="J17:J18"/>
    <mergeCell ref="K17:K18"/>
    <mergeCell ref="O17:O18"/>
    <mergeCell ref="N17:N18"/>
    <mergeCell ref="H17:H18"/>
    <mergeCell ref="G42:G43"/>
    <mergeCell ref="L42:L43"/>
    <mergeCell ref="M42:M43"/>
    <mergeCell ref="J42:J43"/>
    <mergeCell ref="P34:P36"/>
    <mergeCell ref="D39:D41"/>
    <mergeCell ref="E39:E41"/>
    <mergeCell ref="F39:F41"/>
    <mergeCell ref="G39:G41"/>
    <mergeCell ref="L39:L41"/>
    <mergeCell ref="M39:M41"/>
    <mergeCell ref="J39:J41"/>
    <mergeCell ref="K39:K41"/>
    <mergeCell ref="P48:P49"/>
    <mergeCell ref="O39:O41"/>
    <mergeCell ref="I39:I41"/>
    <mergeCell ref="I42:I43"/>
    <mergeCell ref="M34:M36"/>
    <mergeCell ref="J34:J36"/>
    <mergeCell ref="K34:K36"/>
    <mergeCell ref="O34:O36"/>
    <mergeCell ref="N34:N36"/>
    <mergeCell ref="K42:K43"/>
    <mergeCell ref="O42:O43"/>
    <mergeCell ref="N42:N43"/>
    <mergeCell ref="N39:N41"/>
    <mergeCell ref="L48:L49"/>
    <mergeCell ref="M48:M49"/>
    <mergeCell ref="I48:I49"/>
    <mergeCell ref="P42:P43"/>
    <mergeCell ref="O44:O47"/>
    <mergeCell ref="P39:P41"/>
    <mergeCell ref="J48:J49"/>
    <mergeCell ref="L34:L36"/>
    <mergeCell ref="B48:B49"/>
    <mergeCell ref="B50:B52"/>
    <mergeCell ref="B53:B55"/>
    <mergeCell ref="B29:B31"/>
    <mergeCell ref="B32:B36"/>
    <mergeCell ref="B37:B41"/>
    <mergeCell ref="B42:B43"/>
    <mergeCell ref="K68:K70"/>
    <mergeCell ref="N68:N70"/>
    <mergeCell ref="H68:H70"/>
    <mergeCell ref="N65:N67"/>
    <mergeCell ref="H65:H67"/>
    <mergeCell ref="D68:D70"/>
    <mergeCell ref="E68:E70"/>
    <mergeCell ref="F68:F70"/>
    <mergeCell ref="G68:G70"/>
    <mergeCell ref="L68:L70"/>
    <mergeCell ref="M68:M70"/>
    <mergeCell ref="J68:J70"/>
    <mergeCell ref="I65:I67"/>
    <mergeCell ref="I68:I70"/>
    <mergeCell ref="D65:D67"/>
    <mergeCell ref="E65:E67"/>
    <mergeCell ref="F65:F67"/>
    <mergeCell ref="A65:A67"/>
    <mergeCell ref="A68:A70"/>
    <mergeCell ref="A29:A31"/>
    <mergeCell ref="A37:A41"/>
    <mergeCell ref="A32:A36"/>
    <mergeCell ref="A17:A18"/>
    <mergeCell ref="A26:A28"/>
    <mergeCell ref="C65:C67"/>
    <mergeCell ref="C29:C31"/>
    <mergeCell ref="C39:C41"/>
    <mergeCell ref="C68:C70"/>
    <mergeCell ref="C26:C28"/>
    <mergeCell ref="C48:C49"/>
    <mergeCell ref="C51:C52"/>
    <mergeCell ref="C34:C36"/>
    <mergeCell ref="C42:C43"/>
    <mergeCell ref="C17:C18"/>
    <mergeCell ref="B56:B58"/>
    <mergeCell ref="B61:B62"/>
    <mergeCell ref="B65:B67"/>
    <mergeCell ref="B68:B70"/>
    <mergeCell ref="B17:B18"/>
    <mergeCell ref="B19:B21"/>
    <mergeCell ref="B22:B23"/>
    <mergeCell ref="A2:A4"/>
    <mergeCell ref="I5:I6"/>
    <mergeCell ref="I7:I8"/>
    <mergeCell ref="I9:I10"/>
    <mergeCell ref="I11:I12"/>
    <mergeCell ref="I17:I18"/>
    <mergeCell ref="I19:I21"/>
    <mergeCell ref="I30:I31"/>
    <mergeCell ref="I34:I36"/>
    <mergeCell ref="A5:A8"/>
    <mergeCell ref="A9:A12"/>
    <mergeCell ref="A22:A23"/>
    <mergeCell ref="C3:C4"/>
    <mergeCell ref="A13:A15"/>
    <mergeCell ref="A19:A21"/>
    <mergeCell ref="C11:C12"/>
    <mergeCell ref="C5:C6"/>
    <mergeCell ref="C7:C8"/>
    <mergeCell ref="C9:C10"/>
    <mergeCell ref="B2:B4"/>
    <mergeCell ref="B5:B8"/>
    <mergeCell ref="B9:B12"/>
    <mergeCell ref="B13:B15"/>
    <mergeCell ref="B26:B28"/>
    <mergeCell ref="E3:E4"/>
    <mergeCell ref="D2:P2"/>
    <mergeCell ref="D3:D4"/>
    <mergeCell ref="F3:F4"/>
    <mergeCell ref="G3:G4"/>
    <mergeCell ref="L3:L4"/>
    <mergeCell ref="M3:M4"/>
    <mergeCell ref="J3:J4"/>
    <mergeCell ref="K3:K4"/>
    <mergeCell ref="O3:O4"/>
    <mergeCell ref="N3:N4"/>
    <mergeCell ref="H3:H4"/>
    <mergeCell ref="P3:P4"/>
    <mergeCell ref="I3:I4"/>
    <mergeCell ref="P17:P18"/>
    <mergeCell ref="D19:D21"/>
    <mergeCell ref="E19:E21"/>
    <mergeCell ref="F19:F21"/>
    <mergeCell ref="G19:G21"/>
    <mergeCell ref="L19:L21"/>
    <mergeCell ref="M19:M21"/>
    <mergeCell ref="J19:J21"/>
    <mergeCell ref="K19:K21"/>
    <mergeCell ref="O19:O21"/>
    <mergeCell ref="N19:N21"/>
    <mergeCell ref="H19:H21"/>
    <mergeCell ref="P19:P21"/>
    <mergeCell ref="D48:D49"/>
    <mergeCell ref="E48:E49"/>
    <mergeCell ref="F48:F49"/>
    <mergeCell ref="G48:G49"/>
    <mergeCell ref="J51:J52"/>
    <mergeCell ref="N30:N31"/>
    <mergeCell ref="H30:H31"/>
    <mergeCell ref="F30:F31"/>
    <mergeCell ref="G30:G31"/>
    <mergeCell ref="L30:L31"/>
    <mergeCell ref="M30:M31"/>
    <mergeCell ref="J30:J31"/>
    <mergeCell ref="K30:K31"/>
    <mergeCell ref="H48:H49"/>
    <mergeCell ref="H34:H36"/>
    <mergeCell ref="H42:H43"/>
    <mergeCell ref="H39:H41"/>
    <mergeCell ref="D34:D36"/>
    <mergeCell ref="E34:E36"/>
    <mergeCell ref="F34:F36"/>
    <mergeCell ref="G34:G36"/>
    <mergeCell ref="D42:D43"/>
    <mergeCell ref="E42:E43"/>
    <mergeCell ref="F42:F43"/>
    <mergeCell ref="N51:N52"/>
    <mergeCell ref="H51:H52"/>
    <mergeCell ref="D51:D52"/>
    <mergeCell ref="E51:E52"/>
    <mergeCell ref="F51:F52"/>
    <mergeCell ref="G51:G52"/>
    <mergeCell ref="L51:L52"/>
    <mergeCell ref="M51:M52"/>
    <mergeCell ref="I51:I52"/>
    <mergeCell ref="O68:O70"/>
    <mergeCell ref="P68:P70"/>
    <mergeCell ref="P65:P67"/>
    <mergeCell ref="B44:B47"/>
    <mergeCell ref="A48:A49"/>
    <mergeCell ref="A44:A47"/>
    <mergeCell ref="A42:A43"/>
    <mergeCell ref="A50:A52"/>
    <mergeCell ref="A53:A55"/>
    <mergeCell ref="A61:A62"/>
    <mergeCell ref="A56:A58"/>
    <mergeCell ref="P51:P52"/>
    <mergeCell ref="K51:K52"/>
    <mergeCell ref="O51:O52"/>
    <mergeCell ref="O61:O62"/>
    <mergeCell ref="G65:G67"/>
    <mergeCell ref="L65:L67"/>
    <mergeCell ref="M65:M67"/>
    <mergeCell ref="J65:J67"/>
    <mergeCell ref="K65:K67"/>
    <mergeCell ref="O65:O67"/>
    <mergeCell ref="K48:K49"/>
    <mergeCell ref="O48:O49"/>
    <mergeCell ref="N48:N49"/>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C1:I18"/>
  <sheetViews>
    <sheetView showGridLines="0" zoomScale="120" zoomScaleNormal="120" workbookViewId="0">
      <selection activeCell="H13" sqref="H13"/>
    </sheetView>
  </sheetViews>
  <sheetFormatPr baseColWidth="10" defaultColWidth="12" defaultRowHeight="12.75" x14ac:dyDescent="0.2"/>
  <cols>
    <col min="1" max="2" width="12" style="1"/>
    <col min="3" max="3" width="15.33203125" style="1" customWidth="1"/>
    <col min="4" max="4" width="4.5" style="1" customWidth="1"/>
    <col min="5" max="9" width="19.5" style="1" customWidth="1"/>
    <col min="10" max="16384" width="12" style="1"/>
  </cols>
  <sheetData>
    <row r="1" spans="3:9" x14ac:dyDescent="0.2">
      <c r="C1" s="171" t="s">
        <v>10</v>
      </c>
      <c r="D1" s="171"/>
      <c r="E1" s="171"/>
      <c r="F1" s="171"/>
      <c r="G1" s="171"/>
      <c r="H1" s="171"/>
      <c r="I1" s="171"/>
    </row>
    <row r="2" spans="3:9" x14ac:dyDescent="0.2">
      <c r="C2" s="2"/>
      <c r="D2" s="2"/>
      <c r="E2" s="2"/>
      <c r="F2" s="2"/>
      <c r="G2" s="2"/>
      <c r="H2" s="2"/>
      <c r="I2" s="2"/>
    </row>
    <row r="3" spans="3:9" ht="13.5" thickBot="1" x14ac:dyDescent="0.25">
      <c r="C3" s="2"/>
      <c r="D3" s="2"/>
      <c r="E3" s="2"/>
      <c r="F3" s="2"/>
      <c r="G3" s="2"/>
      <c r="H3" s="2"/>
      <c r="I3" s="2"/>
    </row>
    <row r="4" spans="3:9" x14ac:dyDescent="0.2">
      <c r="C4" s="172" t="s">
        <v>5</v>
      </c>
      <c r="D4" s="173"/>
      <c r="E4" s="178" t="s">
        <v>1</v>
      </c>
      <c r="F4" s="179"/>
      <c r="G4" s="179"/>
      <c r="H4" s="179"/>
      <c r="I4" s="173"/>
    </row>
    <row r="5" spans="3:9" ht="6.75" customHeight="1" x14ac:dyDescent="0.2">
      <c r="C5" s="174"/>
      <c r="D5" s="175"/>
      <c r="E5" s="180"/>
      <c r="F5" s="181"/>
      <c r="G5" s="181"/>
      <c r="H5" s="181"/>
      <c r="I5" s="175"/>
    </row>
    <row r="6" spans="3:9" ht="5.25" customHeight="1" thickBot="1" x14ac:dyDescent="0.25">
      <c r="C6" s="174"/>
      <c r="D6" s="175"/>
      <c r="E6" s="182"/>
      <c r="F6" s="183"/>
      <c r="G6" s="183"/>
      <c r="H6" s="183"/>
      <c r="I6" s="177"/>
    </row>
    <row r="7" spans="3:9" x14ac:dyDescent="0.2">
      <c r="C7" s="174"/>
      <c r="D7" s="175"/>
      <c r="E7" s="184" t="s">
        <v>38</v>
      </c>
      <c r="F7" s="184" t="s">
        <v>39</v>
      </c>
      <c r="G7" s="184" t="s">
        <v>40</v>
      </c>
      <c r="H7" s="187" t="s">
        <v>41</v>
      </c>
      <c r="I7" s="190" t="s">
        <v>42</v>
      </c>
    </row>
    <row r="8" spans="3:9" ht="2.25" customHeight="1" x14ac:dyDescent="0.2">
      <c r="C8" s="174"/>
      <c r="D8" s="175"/>
      <c r="E8" s="185"/>
      <c r="F8" s="185"/>
      <c r="G8" s="185"/>
      <c r="H8" s="188"/>
      <c r="I8" s="188"/>
    </row>
    <row r="9" spans="3:9" ht="8.25" customHeight="1" thickBot="1" x14ac:dyDescent="0.25">
      <c r="C9" s="176"/>
      <c r="D9" s="177"/>
      <c r="E9" s="186"/>
      <c r="F9" s="186"/>
      <c r="G9" s="186"/>
      <c r="H9" s="189"/>
      <c r="I9" s="189"/>
    </row>
    <row r="10" spans="3:9" ht="20.25" customHeight="1" x14ac:dyDescent="0.2">
      <c r="C10" s="167" t="s">
        <v>11</v>
      </c>
      <c r="D10" s="168"/>
      <c r="E10" s="6" t="s">
        <v>12</v>
      </c>
      <c r="F10" s="6" t="s">
        <v>12</v>
      </c>
      <c r="G10" s="16" t="s">
        <v>13</v>
      </c>
      <c r="H10" s="11" t="s">
        <v>14</v>
      </c>
      <c r="I10" s="11" t="s">
        <v>14</v>
      </c>
    </row>
    <row r="11" spans="3:9" ht="20.25" customHeight="1" x14ac:dyDescent="0.2">
      <c r="C11" s="169" t="s">
        <v>15</v>
      </c>
      <c r="D11" s="170"/>
      <c r="E11" s="7" t="s">
        <v>12</v>
      </c>
      <c r="F11" s="7" t="s">
        <v>12</v>
      </c>
      <c r="G11" s="8" t="s">
        <v>16</v>
      </c>
      <c r="H11" s="14" t="s">
        <v>14</v>
      </c>
      <c r="I11" s="12" t="s">
        <v>17</v>
      </c>
    </row>
    <row r="12" spans="3:9" ht="20.25" customHeight="1" x14ac:dyDescent="0.2">
      <c r="C12" s="169" t="s">
        <v>18</v>
      </c>
      <c r="D12" s="170"/>
      <c r="E12" s="7" t="s">
        <v>12</v>
      </c>
      <c r="F12" s="8" t="s">
        <v>13</v>
      </c>
      <c r="G12" s="10" t="s">
        <v>14</v>
      </c>
      <c r="H12" s="12" t="s">
        <v>17</v>
      </c>
      <c r="I12" s="12" t="s">
        <v>17</v>
      </c>
    </row>
    <row r="13" spans="3:9" ht="20.25" customHeight="1" x14ac:dyDescent="0.2">
      <c r="C13" s="169" t="s">
        <v>19</v>
      </c>
      <c r="D13" s="170"/>
      <c r="E13" s="8" t="s">
        <v>16</v>
      </c>
      <c r="F13" s="10" t="s">
        <v>14</v>
      </c>
      <c r="G13" s="10" t="s">
        <v>14</v>
      </c>
      <c r="H13" s="12" t="s">
        <v>17</v>
      </c>
      <c r="I13" s="12" t="s">
        <v>17</v>
      </c>
    </row>
    <row r="14" spans="3:9" ht="20.25" customHeight="1" thickBot="1" x14ac:dyDescent="0.25">
      <c r="C14" s="191" t="s">
        <v>20</v>
      </c>
      <c r="D14" s="192"/>
      <c r="E14" s="9" t="s">
        <v>14</v>
      </c>
      <c r="F14" s="9" t="s">
        <v>14</v>
      </c>
      <c r="G14" s="17" t="s">
        <v>17</v>
      </c>
      <c r="H14" s="15" t="s">
        <v>17</v>
      </c>
      <c r="I14" s="13" t="s">
        <v>17</v>
      </c>
    </row>
    <row r="15" spans="3:9" ht="16.5" customHeight="1" x14ac:dyDescent="0.2">
      <c r="C15" s="193" t="s">
        <v>23</v>
      </c>
      <c r="D15" s="194"/>
      <c r="E15" s="194"/>
      <c r="F15" s="194"/>
      <c r="G15" s="194"/>
      <c r="H15" s="194"/>
      <c r="I15" s="195"/>
    </row>
    <row r="16" spans="3:9" ht="16.5" customHeight="1" x14ac:dyDescent="0.2">
      <c r="C16" s="196" t="s">
        <v>24</v>
      </c>
      <c r="D16" s="197"/>
      <c r="E16" s="197"/>
      <c r="F16" s="197"/>
      <c r="G16" s="197"/>
      <c r="H16" s="197"/>
      <c r="I16" s="198"/>
    </row>
    <row r="17" spans="3:9" ht="16.5" customHeight="1" x14ac:dyDescent="0.2">
      <c r="C17" s="199" t="s">
        <v>25</v>
      </c>
      <c r="D17" s="200"/>
      <c r="E17" s="200"/>
      <c r="F17" s="200"/>
      <c r="G17" s="200"/>
      <c r="H17" s="200"/>
      <c r="I17" s="201"/>
    </row>
    <row r="18" spans="3:9" ht="16.5" customHeight="1" thickBot="1" x14ac:dyDescent="0.25">
      <c r="C18" s="202" t="s">
        <v>26</v>
      </c>
      <c r="D18" s="203"/>
      <c r="E18" s="203"/>
      <c r="F18" s="203"/>
      <c r="G18" s="203"/>
      <c r="H18" s="203"/>
      <c r="I18" s="204"/>
    </row>
  </sheetData>
  <mergeCells count="17">
    <mergeCell ref="C14:D14"/>
    <mergeCell ref="C15:I15"/>
    <mergeCell ref="C16:I16"/>
    <mergeCell ref="C17:I17"/>
    <mergeCell ref="C18:I18"/>
    <mergeCell ref="C10:D10"/>
    <mergeCell ref="C11:D11"/>
    <mergeCell ref="C12:D12"/>
    <mergeCell ref="C13:D13"/>
    <mergeCell ref="C1:I1"/>
    <mergeCell ref="C4:D9"/>
    <mergeCell ref="E4:I6"/>
    <mergeCell ref="E7:E9"/>
    <mergeCell ref="F7:F9"/>
    <mergeCell ref="G7:G9"/>
    <mergeCell ref="H7:H9"/>
    <mergeCell ref="I7:I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J7"/>
  <sheetViews>
    <sheetView topLeftCell="B1" workbookViewId="0">
      <selection activeCell="I4" sqref="I4"/>
    </sheetView>
  </sheetViews>
  <sheetFormatPr baseColWidth="10" defaultColWidth="12" defaultRowHeight="12.75" x14ac:dyDescent="0.2"/>
  <cols>
    <col min="1" max="6" width="23.33203125" style="19" customWidth="1"/>
    <col min="7" max="10" width="19.33203125" style="19" customWidth="1"/>
    <col min="11" max="16384" width="12" style="1"/>
  </cols>
  <sheetData>
    <row r="1" spans="1:10" s="21" customFormat="1" ht="38.25" x14ac:dyDescent="0.2">
      <c r="A1" s="20" t="s">
        <v>29</v>
      </c>
      <c r="B1" s="20" t="s">
        <v>251</v>
      </c>
      <c r="C1" s="20" t="s">
        <v>46</v>
      </c>
      <c r="D1" s="20" t="s">
        <v>252</v>
      </c>
      <c r="E1" s="20" t="s">
        <v>253</v>
      </c>
      <c r="F1" s="20" t="s">
        <v>254</v>
      </c>
      <c r="G1" s="20" t="s">
        <v>5</v>
      </c>
      <c r="H1" s="20" t="s">
        <v>1</v>
      </c>
      <c r="I1" s="20" t="s">
        <v>3</v>
      </c>
      <c r="J1" s="20" t="s">
        <v>34</v>
      </c>
    </row>
    <row r="2" spans="1:10" x14ac:dyDescent="0.2">
      <c r="A2" s="3" t="s">
        <v>43</v>
      </c>
      <c r="B2" s="3" t="s">
        <v>256</v>
      </c>
      <c r="C2" s="3" t="s">
        <v>47</v>
      </c>
      <c r="D2" s="3" t="s">
        <v>260</v>
      </c>
      <c r="E2" s="3" t="s">
        <v>47</v>
      </c>
      <c r="F2" s="3" t="s">
        <v>271</v>
      </c>
      <c r="G2" s="3">
        <v>1</v>
      </c>
      <c r="H2" s="3">
        <v>1</v>
      </c>
      <c r="J2" s="3" t="s">
        <v>48</v>
      </c>
    </row>
    <row r="3" spans="1:10" x14ac:dyDescent="0.2">
      <c r="A3" s="3" t="s">
        <v>45</v>
      </c>
      <c r="B3" s="3" t="s">
        <v>257</v>
      </c>
      <c r="C3" s="3" t="s">
        <v>9</v>
      </c>
      <c r="D3" s="3" t="s">
        <v>261</v>
      </c>
      <c r="E3" s="3" t="s">
        <v>9</v>
      </c>
      <c r="F3" s="3" t="s">
        <v>272</v>
      </c>
      <c r="G3" s="3">
        <v>2</v>
      </c>
      <c r="H3" s="3">
        <v>2</v>
      </c>
      <c r="J3" s="3" t="s">
        <v>49</v>
      </c>
    </row>
    <row r="4" spans="1:10" x14ac:dyDescent="0.2">
      <c r="A4" s="3"/>
      <c r="B4" s="3" t="s">
        <v>258</v>
      </c>
      <c r="C4" s="3" t="s">
        <v>180</v>
      </c>
      <c r="D4" s="3" t="s">
        <v>262</v>
      </c>
      <c r="E4" s="3" t="s">
        <v>180</v>
      </c>
      <c r="F4" s="3" t="s">
        <v>442</v>
      </c>
      <c r="G4" s="3">
        <v>3</v>
      </c>
      <c r="H4" s="3">
        <v>3</v>
      </c>
      <c r="J4" s="3" t="s">
        <v>50</v>
      </c>
    </row>
    <row r="5" spans="1:10" x14ac:dyDescent="0.2">
      <c r="A5" s="3"/>
      <c r="B5" s="3" t="s">
        <v>180</v>
      </c>
      <c r="C5" s="3"/>
      <c r="D5" s="3" t="s">
        <v>263</v>
      </c>
      <c r="E5" s="3"/>
      <c r="F5" s="3" t="s">
        <v>180</v>
      </c>
      <c r="G5" s="3">
        <v>4</v>
      </c>
      <c r="H5" s="3">
        <v>4</v>
      </c>
      <c r="J5" s="3" t="s">
        <v>51</v>
      </c>
    </row>
    <row r="6" spans="1:10" x14ac:dyDescent="0.2">
      <c r="A6" s="3"/>
      <c r="B6" s="3"/>
      <c r="C6" s="3"/>
      <c r="D6" s="3" t="s">
        <v>264</v>
      </c>
      <c r="E6" s="3"/>
      <c r="F6" s="3"/>
      <c r="G6" s="3">
        <v>5</v>
      </c>
      <c r="H6" s="3">
        <v>5</v>
      </c>
      <c r="J6" s="3" t="s">
        <v>180</v>
      </c>
    </row>
    <row r="7" spans="1:10" x14ac:dyDescent="0.2">
      <c r="A7" s="3"/>
      <c r="B7" s="3"/>
      <c r="C7" s="3"/>
      <c r="D7" s="3" t="s">
        <v>180</v>
      </c>
      <c r="G7" s="3" t="s">
        <v>180</v>
      </c>
      <c r="H7" s="3" t="s">
        <v>180</v>
      </c>
    </row>
  </sheetData>
  <dataValidations count="1">
    <dataValidation type="list" allowBlank="1" showInputMessage="1" showErrorMessage="1" sqref="C2:C4" xr:uid="{00000000-0002-0000-0300-000000000000}">
      <formula1>$C$2:$C$4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B2:J29"/>
  <sheetViews>
    <sheetView zoomScale="90" zoomScaleNormal="90" workbookViewId="0">
      <selection activeCell="D6" sqref="D6:F6"/>
    </sheetView>
  </sheetViews>
  <sheetFormatPr baseColWidth="10" defaultRowHeight="12.75" x14ac:dyDescent="0.2"/>
  <cols>
    <col min="1" max="1" width="3.83203125" customWidth="1"/>
    <col min="2" max="2" width="13.83203125" customWidth="1"/>
    <col min="3" max="3" width="28" bestFit="1" customWidth="1"/>
    <col min="4" max="4" width="31.5" customWidth="1"/>
    <col min="5" max="5" width="7.5" customWidth="1"/>
    <col min="6" max="6" width="27" customWidth="1"/>
  </cols>
  <sheetData>
    <row r="2" spans="2:10" x14ac:dyDescent="0.2">
      <c r="B2" s="50"/>
      <c r="C2" s="50"/>
      <c r="D2" s="50"/>
      <c r="E2" s="50"/>
      <c r="F2" s="50"/>
      <c r="G2" s="50"/>
      <c r="H2" s="50"/>
      <c r="I2" s="50"/>
      <c r="J2" s="50"/>
    </row>
    <row r="3" spans="2:10" x14ac:dyDescent="0.2">
      <c r="B3" s="205"/>
      <c r="C3" s="206" t="s">
        <v>400</v>
      </c>
      <c r="D3" s="207"/>
      <c r="E3" s="207"/>
      <c r="F3" s="208"/>
      <c r="G3" s="50"/>
      <c r="H3" s="212" t="s">
        <v>401</v>
      </c>
      <c r="I3" s="213"/>
      <c r="J3" s="214"/>
    </row>
    <row r="4" spans="2:10" x14ac:dyDescent="0.2">
      <c r="B4" s="205"/>
      <c r="C4" s="209"/>
      <c r="D4" s="210"/>
      <c r="E4" s="210"/>
      <c r="F4" s="211"/>
      <c r="G4" s="50"/>
      <c r="H4" s="51" t="s">
        <v>402</v>
      </c>
      <c r="I4" s="215" t="s">
        <v>403</v>
      </c>
      <c r="J4" s="216"/>
    </row>
    <row r="5" spans="2:10" ht="17.25" x14ac:dyDescent="0.3">
      <c r="B5" s="205"/>
      <c r="C5" s="52" t="s">
        <v>404</v>
      </c>
      <c r="D5" s="217" t="s">
        <v>405</v>
      </c>
      <c r="E5" s="218"/>
      <c r="F5" s="219"/>
      <c r="G5" s="50"/>
      <c r="H5" s="51" t="s">
        <v>406</v>
      </c>
      <c r="I5" s="220">
        <v>100</v>
      </c>
      <c r="J5" s="221"/>
    </row>
    <row r="6" spans="2:10" ht="17.25" x14ac:dyDescent="0.3">
      <c r="B6" s="205"/>
      <c r="C6" s="52" t="s">
        <v>407</v>
      </c>
      <c r="D6" s="217" t="s">
        <v>408</v>
      </c>
      <c r="E6" s="218"/>
      <c r="F6" s="219"/>
      <c r="G6" s="50"/>
      <c r="H6" s="51" t="s">
        <v>409</v>
      </c>
      <c r="I6" s="215">
        <v>1</v>
      </c>
      <c r="J6" s="216"/>
    </row>
    <row r="7" spans="2:10" x14ac:dyDescent="0.2">
      <c r="B7" s="205"/>
      <c r="C7" s="53" t="s">
        <v>410</v>
      </c>
      <c r="D7" s="54" t="s">
        <v>411</v>
      </c>
      <c r="E7" s="222" t="s">
        <v>412</v>
      </c>
      <c r="F7" s="223"/>
      <c r="G7" s="50"/>
      <c r="H7" s="50"/>
      <c r="I7" s="50"/>
      <c r="J7" s="50"/>
    </row>
    <row r="8" spans="2:10" x14ac:dyDescent="0.2">
      <c r="B8" s="55"/>
      <c r="C8" s="54"/>
      <c r="D8" s="54"/>
      <c r="E8" s="56"/>
      <c r="F8" s="57"/>
      <c r="G8" s="50"/>
      <c r="H8" s="50"/>
      <c r="I8" s="50"/>
      <c r="J8" s="50"/>
    </row>
    <row r="9" spans="2:10" ht="15.75" x14ac:dyDescent="0.25">
      <c r="B9" s="224" t="s">
        <v>413</v>
      </c>
      <c r="C9" s="225"/>
      <c r="D9" s="225"/>
      <c r="E9" s="225"/>
      <c r="F9" s="226"/>
      <c r="G9" s="50"/>
      <c r="H9" s="50"/>
      <c r="I9" s="50"/>
      <c r="J9" s="50"/>
    </row>
    <row r="10" spans="2:10" ht="15.75" x14ac:dyDescent="0.25">
      <c r="B10" s="227" t="s">
        <v>414</v>
      </c>
      <c r="C10" s="228"/>
      <c r="D10" s="228"/>
      <c r="E10" s="228"/>
      <c r="F10" s="229"/>
      <c r="G10" s="50"/>
      <c r="H10" s="50"/>
      <c r="I10" s="50"/>
      <c r="J10" s="50"/>
    </row>
    <row r="11" spans="2:10" ht="15.75" x14ac:dyDescent="0.25">
      <c r="B11" s="230" t="s">
        <v>415</v>
      </c>
      <c r="C11" s="230" t="s">
        <v>416</v>
      </c>
      <c r="D11" s="232" t="s">
        <v>417</v>
      </c>
      <c r="E11" s="233"/>
      <c r="F11" s="230" t="s">
        <v>418</v>
      </c>
      <c r="G11" s="50"/>
      <c r="H11" s="50"/>
      <c r="I11" s="50"/>
      <c r="J11" s="50"/>
    </row>
    <row r="12" spans="2:10" ht="15.75" x14ac:dyDescent="0.25">
      <c r="B12" s="231"/>
      <c r="C12" s="231"/>
      <c r="D12" s="58" t="s">
        <v>5</v>
      </c>
      <c r="E12" s="58" t="s">
        <v>1</v>
      </c>
      <c r="F12" s="231"/>
      <c r="G12" s="50"/>
      <c r="H12" s="50"/>
      <c r="I12" s="50"/>
      <c r="J12" s="50"/>
    </row>
    <row r="13" spans="2:10" ht="25.5" x14ac:dyDescent="0.25">
      <c r="B13" s="236" t="s">
        <v>419</v>
      </c>
      <c r="C13" s="78" t="s">
        <v>396</v>
      </c>
      <c r="D13" s="59" t="s">
        <v>420</v>
      </c>
      <c r="E13" s="57"/>
      <c r="F13" s="60">
        <v>15</v>
      </c>
      <c r="G13" s="50"/>
      <c r="H13" s="50"/>
      <c r="I13" s="50"/>
      <c r="J13" s="50"/>
    </row>
    <row r="14" spans="2:10" ht="38.25" x14ac:dyDescent="0.25">
      <c r="B14" s="237"/>
      <c r="C14" s="78" t="s">
        <v>397</v>
      </c>
      <c r="D14" s="59" t="s">
        <v>420</v>
      </c>
      <c r="E14" s="57"/>
      <c r="F14" s="60">
        <v>15</v>
      </c>
      <c r="G14" s="50"/>
      <c r="H14" s="50"/>
      <c r="I14" s="50"/>
      <c r="J14" s="50"/>
    </row>
    <row r="15" spans="2:10" ht="38.25" x14ac:dyDescent="0.25">
      <c r="B15" s="238"/>
      <c r="C15" s="78" t="s">
        <v>421</v>
      </c>
      <c r="D15" s="59" t="s">
        <v>420</v>
      </c>
      <c r="E15" s="57"/>
      <c r="F15" s="60">
        <v>30</v>
      </c>
      <c r="G15" s="50"/>
      <c r="H15" s="50"/>
      <c r="I15" s="50"/>
      <c r="J15" s="50"/>
    </row>
    <row r="16" spans="2:10" ht="38.25" x14ac:dyDescent="0.25">
      <c r="B16" s="239" t="s">
        <v>422</v>
      </c>
      <c r="C16" s="78" t="s">
        <v>399</v>
      </c>
      <c r="D16" s="59" t="s">
        <v>420</v>
      </c>
      <c r="E16" s="57"/>
      <c r="F16" s="60">
        <v>15</v>
      </c>
      <c r="G16" s="50"/>
      <c r="H16" s="50"/>
      <c r="I16" s="50"/>
      <c r="J16" s="50"/>
    </row>
    <row r="17" spans="2:10" ht="38.25" x14ac:dyDescent="0.25">
      <c r="B17" s="240"/>
      <c r="C17" s="78" t="s">
        <v>398</v>
      </c>
      <c r="D17" s="59" t="s">
        <v>420</v>
      </c>
      <c r="E17" s="57"/>
      <c r="F17" s="60">
        <v>25</v>
      </c>
      <c r="G17" s="50"/>
      <c r="H17" s="50"/>
      <c r="I17" s="50"/>
      <c r="J17" s="50"/>
    </row>
    <row r="18" spans="2:10" ht="15.75" x14ac:dyDescent="0.25">
      <c r="B18" s="241"/>
      <c r="C18" s="242" t="s">
        <v>423</v>
      </c>
      <c r="D18" s="243"/>
      <c r="E18" s="244"/>
      <c r="F18" s="60">
        <v>100</v>
      </c>
      <c r="G18" s="50"/>
      <c r="H18" s="50"/>
      <c r="I18" s="50"/>
      <c r="J18" s="50"/>
    </row>
    <row r="19" spans="2:10" x14ac:dyDescent="0.2">
      <c r="B19" s="50"/>
      <c r="C19" s="50"/>
      <c r="D19" s="50"/>
      <c r="E19" s="50"/>
      <c r="F19" s="50"/>
      <c r="G19" s="50"/>
      <c r="H19" s="50"/>
      <c r="I19" s="50"/>
      <c r="J19" s="50"/>
    </row>
    <row r="20" spans="2:10" x14ac:dyDescent="0.2">
      <c r="B20" s="50"/>
      <c r="C20" s="50"/>
      <c r="D20" s="50"/>
      <c r="E20" s="50"/>
      <c r="F20" s="50"/>
      <c r="G20" s="50"/>
      <c r="H20" s="50"/>
      <c r="I20" s="50"/>
      <c r="J20" s="50"/>
    </row>
    <row r="21" spans="2:10" ht="15.75" x14ac:dyDescent="0.2">
      <c r="B21" s="245" t="s">
        <v>424</v>
      </c>
      <c r="C21" s="247" t="s">
        <v>425</v>
      </c>
      <c r="D21" s="247"/>
      <c r="E21" s="61"/>
      <c r="F21" s="50"/>
      <c r="G21" s="50"/>
      <c r="H21" s="50"/>
      <c r="I21" s="50"/>
      <c r="J21" s="50"/>
    </row>
    <row r="22" spans="2:10" ht="47.25" x14ac:dyDescent="0.2">
      <c r="B22" s="246"/>
      <c r="C22" s="62" t="s">
        <v>426</v>
      </c>
      <c r="D22" s="62" t="s">
        <v>427</v>
      </c>
      <c r="E22" s="63"/>
      <c r="F22" s="50"/>
      <c r="G22" s="50"/>
      <c r="H22" s="50"/>
      <c r="I22" s="50"/>
      <c r="J22" s="50"/>
    </row>
    <row r="23" spans="2:10" ht="14.25" x14ac:dyDescent="0.2">
      <c r="B23" s="64" t="s">
        <v>428</v>
      </c>
      <c r="C23" s="64">
        <v>0</v>
      </c>
      <c r="D23" s="64">
        <v>0</v>
      </c>
      <c r="E23" s="63"/>
      <c r="F23" s="50"/>
      <c r="G23" s="50"/>
      <c r="H23" s="50"/>
      <c r="I23" s="50"/>
      <c r="J23" s="50"/>
    </row>
    <row r="24" spans="2:10" ht="14.25" x14ac:dyDescent="0.2">
      <c r="B24" s="64" t="s">
        <v>429</v>
      </c>
      <c r="C24" s="64">
        <v>1</v>
      </c>
      <c r="D24" s="64">
        <v>1</v>
      </c>
      <c r="E24" s="63"/>
      <c r="F24" s="50"/>
      <c r="G24" s="50"/>
      <c r="H24" s="50"/>
      <c r="I24" s="50"/>
      <c r="J24" s="50"/>
    </row>
    <row r="25" spans="2:10" ht="14.25" x14ac:dyDescent="0.2">
      <c r="B25" s="64" t="s">
        <v>430</v>
      </c>
      <c r="C25" s="64">
        <v>2</v>
      </c>
      <c r="D25" s="64">
        <v>2</v>
      </c>
      <c r="E25" s="63"/>
      <c r="F25" s="50"/>
      <c r="G25" s="50"/>
      <c r="H25" s="50"/>
      <c r="I25" s="50"/>
      <c r="J25" s="50"/>
    </row>
    <row r="26" spans="2:10" x14ac:dyDescent="0.2">
      <c r="B26" s="50"/>
      <c r="C26" s="50"/>
      <c r="D26" s="50"/>
      <c r="E26" s="50"/>
      <c r="F26" s="50"/>
      <c r="G26" s="50"/>
      <c r="H26" s="50"/>
      <c r="I26" s="50"/>
      <c r="J26" s="50"/>
    </row>
    <row r="27" spans="2:10" x14ac:dyDescent="0.2">
      <c r="B27" s="215" t="s">
        <v>431</v>
      </c>
      <c r="C27" s="216"/>
      <c r="D27" s="215" t="s">
        <v>432</v>
      </c>
      <c r="E27" s="235"/>
      <c r="F27" s="216"/>
      <c r="G27" s="50"/>
      <c r="H27" s="50"/>
      <c r="I27" s="50"/>
      <c r="J27" s="50"/>
    </row>
    <row r="28" spans="2:10" x14ac:dyDescent="0.2">
      <c r="B28" s="215" t="s">
        <v>433</v>
      </c>
      <c r="C28" s="216"/>
      <c r="D28" s="234">
        <v>43195</v>
      </c>
      <c r="E28" s="235"/>
      <c r="F28" s="216"/>
      <c r="G28" s="50"/>
      <c r="H28" s="50"/>
      <c r="I28" s="50"/>
      <c r="J28" s="50"/>
    </row>
    <row r="29" spans="2:10" x14ac:dyDescent="0.2">
      <c r="B29" s="50"/>
      <c r="C29" s="50"/>
      <c r="D29" s="50"/>
      <c r="E29" s="50"/>
      <c r="F29" s="50"/>
      <c r="G29" s="50"/>
      <c r="H29" s="50"/>
      <c r="I29" s="50"/>
      <c r="J29" s="50"/>
    </row>
  </sheetData>
  <mergeCells count="24">
    <mergeCell ref="B28:C28"/>
    <mergeCell ref="D28:F28"/>
    <mergeCell ref="B13:B15"/>
    <mergeCell ref="B16:B18"/>
    <mergeCell ref="C18:E18"/>
    <mergeCell ref="B21:B22"/>
    <mergeCell ref="C21:D21"/>
    <mergeCell ref="B27:C27"/>
    <mergeCell ref="D27:F27"/>
    <mergeCell ref="B9:F9"/>
    <mergeCell ref="B10:F10"/>
    <mergeCell ref="B11:B12"/>
    <mergeCell ref="C11:C12"/>
    <mergeCell ref="D11:E11"/>
    <mergeCell ref="F11:F12"/>
    <mergeCell ref="B3:B7"/>
    <mergeCell ref="C3:F4"/>
    <mergeCell ref="H3:J3"/>
    <mergeCell ref="I4:J4"/>
    <mergeCell ref="D5:F5"/>
    <mergeCell ref="I5:J5"/>
    <mergeCell ref="D6:F6"/>
    <mergeCell ref="I6:J6"/>
    <mergeCell ref="E7:F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87B09-17EB-4B79-9EB8-F1590E53CA9B}">
  <sheetPr>
    <tabColor rgb="FFFFC000"/>
  </sheetPr>
  <dimension ref="A1:L22"/>
  <sheetViews>
    <sheetView zoomScale="136" zoomScaleNormal="136" workbookViewId="0">
      <selection activeCell="K12" sqref="K12"/>
    </sheetView>
  </sheetViews>
  <sheetFormatPr baseColWidth="10" defaultRowHeight="15" x14ac:dyDescent="0.25"/>
  <cols>
    <col min="1" max="1" width="7.33203125" style="248" customWidth="1"/>
    <col min="2" max="2" width="26" style="248" customWidth="1"/>
    <col min="3" max="3" width="27.6640625" style="248" customWidth="1"/>
    <col min="4" max="4" width="22.33203125" style="248" customWidth="1"/>
    <col min="5" max="7" width="27.33203125" style="248" customWidth="1"/>
    <col min="8" max="8" width="40.83203125" style="248" customWidth="1"/>
    <col min="9" max="9" width="24.1640625" style="248" customWidth="1"/>
    <col min="10" max="10" width="18.83203125" style="248" customWidth="1"/>
    <col min="11" max="11" width="36.33203125" style="248" customWidth="1"/>
    <col min="12" max="16384" width="12" style="248"/>
  </cols>
  <sheetData>
    <row r="1" spans="1:12" ht="15.75" thickBot="1" x14ac:dyDescent="0.3">
      <c r="B1" s="306"/>
      <c r="C1" s="305" t="s">
        <v>471</v>
      </c>
      <c r="D1" s="304"/>
      <c r="E1" s="304"/>
      <c r="F1" s="304"/>
      <c r="G1" s="304"/>
      <c r="H1" s="303"/>
    </row>
    <row r="2" spans="1:12" ht="15.75" thickBot="1" x14ac:dyDescent="0.3">
      <c r="B2" s="298"/>
      <c r="C2" s="302" t="s">
        <v>470</v>
      </c>
      <c r="D2" s="301" t="s">
        <v>469</v>
      </c>
      <c r="E2" s="300"/>
      <c r="F2" s="300"/>
      <c r="G2" s="300"/>
      <c r="H2" s="299"/>
    </row>
    <row r="3" spans="1:12" ht="15.75" thickBot="1" x14ac:dyDescent="0.3">
      <c r="B3" s="298"/>
      <c r="C3" s="302" t="s">
        <v>468</v>
      </c>
      <c r="D3" s="301" t="s">
        <v>467</v>
      </c>
      <c r="E3" s="300"/>
      <c r="F3" s="300"/>
      <c r="G3" s="300"/>
      <c r="H3" s="299"/>
    </row>
    <row r="4" spans="1:12" x14ac:dyDescent="0.25">
      <c r="B4" s="298"/>
      <c r="C4" s="297" t="s">
        <v>466</v>
      </c>
      <c r="D4" s="296"/>
      <c r="E4" s="295" t="s">
        <v>465</v>
      </c>
      <c r="F4" s="295"/>
      <c r="G4" s="295"/>
      <c r="H4" s="295" t="s">
        <v>464</v>
      </c>
    </row>
    <row r="5" spans="1:12" ht="15.75" thickBot="1" x14ac:dyDescent="0.3">
      <c r="B5" s="294"/>
      <c r="C5" s="293" t="s">
        <v>448</v>
      </c>
      <c r="D5" s="292"/>
      <c r="E5" s="291" t="s">
        <v>448</v>
      </c>
      <c r="F5" s="291"/>
      <c r="G5" s="291"/>
      <c r="H5" s="291" t="s">
        <v>448</v>
      </c>
    </row>
    <row r="6" spans="1:12" ht="15.75" thickBot="1" x14ac:dyDescent="0.3"/>
    <row r="7" spans="1:12" ht="22.5" customHeight="1" thickBot="1" x14ac:dyDescent="0.3">
      <c r="A7" s="290" t="s">
        <v>463</v>
      </c>
      <c r="B7" s="277"/>
      <c r="C7" s="277"/>
      <c r="D7" s="277"/>
      <c r="E7" s="277"/>
      <c r="F7" s="277"/>
      <c r="G7" s="277"/>
      <c r="H7" s="277"/>
      <c r="I7" s="277"/>
      <c r="J7" s="277"/>
      <c r="K7" s="289"/>
    </row>
    <row r="8" spans="1:12" ht="29.25" customHeight="1" thickBot="1" x14ac:dyDescent="0.3">
      <c r="A8" s="288" t="s">
        <v>462</v>
      </c>
      <c r="B8" s="287"/>
      <c r="C8" s="286"/>
      <c r="D8" s="285"/>
      <c r="E8" s="285"/>
      <c r="F8" s="285"/>
      <c r="G8" s="285"/>
      <c r="H8" s="285"/>
      <c r="I8" s="285"/>
      <c r="J8" s="285"/>
      <c r="K8" s="284"/>
    </row>
    <row r="9" spans="1:12" s="280" customFormat="1" ht="29.25" customHeight="1" thickBot="1" x14ac:dyDescent="0.25">
      <c r="A9" s="276" t="s">
        <v>461</v>
      </c>
      <c r="B9" s="276" t="s">
        <v>460</v>
      </c>
      <c r="C9" s="276" t="s">
        <v>459</v>
      </c>
      <c r="D9" s="283" t="s">
        <v>458</v>
      </c>
      <c r="E9" s="276" t="s">
        <v>457</v>
      </c>
      <c r="F9" s="276" t="s">
        <v>456</v>
      </c>
      <c r="G9" s="276" t="s">
        <v>455</v>
      </c>
      <c r="H9" s="276" t="s">
        <v>454</v>
      </c>
      <c r="I9" s="282" t="s">
        <v>453</v>
      </c>
      <c r="J9" s="282"/>
      <c r="K9" s="281"/>
    </row>
    <row r="10" spans="1:12" s="275" customFormat="1" ht="29.25" customHeight="1" thickBot="1" x14ac:dyDescent="0.3">
      <c r="A10" s="278"/>
      <c r="B10" s="278"/>
      <c r="C10" s="278"/>
      <c r="D10" s="279"/>
      <c r="E10" s="278"/>
      <c r="F10" s="278"/>
      <c r="G10" s="278"/>
      <c r="H10" s="278"/>
      <c r="I10" s="277" t="s">
        <v>452</v>
      </c>
      <c r="J10" s="277"/>
      <c r="K10" s="276" t="s">
        <v>451</v>
      </c>
    </row>
    <row r="11" spans="1:12" ht="34.5" customHeight="1" thickBot="1" x14ac:dyDescent="0.3">
      <c r="A11" s="271"/>
      <c r="B11" s="271"/>
      <c r="C11" s="271"/>
      <c r="D11" s="274"/>
      <c r="E11" s="271"/>
      <c r="F11" s="271"/>
      <c r="G11" s="271"/>
      <c r="H11" s="271"/>
      <c r="I11" s="273" t="s">
        <v>450</v>
      </c>
      <c r="J11" s="272" t="s">
        <v>449</v>
      </c>
      <c r="K11" s="271"/>
      <c r="L11" s="270"/>
    </row>
    <row r="12" spans="1:12" ht="43.5" customHeight="1" thickBot="1" x14ac:dyDescent="0.3">
      <c r="A12" s="269">
        <v>1</v>
      </c>
      <c r="B12" s="268"/>
      <c r="C12" s="267"/>
      <c r="D12" s="266"/>
      <c r="E12" s="265" t="s">
        <v>448</v>
      </c>
      <c r="F12" s="265"/>
      <c r="G12" s="265"/>
      <c r="H12" s="264" t="s">
        <v>448</v>
      </c>
      <c r="I12" s="249"/>
      <c r="J12" s="250"/>
      <c r="K12" s="249" t="str">
        <f>IF(OR(I12=0,J12=0),"",IF(AND(I12=1,J12&lt;=3),"Bajo",IF(AND(I12=1,J12=4),"Moderado",IF(AND(I12=1,J12=5),"Alto",IF(AND(I12=2,J12&lt;=2),"Bajo",IF(AND(I12=2,J12=3),"Moderado",IF(AND(I12=1,OR(J12=4,J12=5)),"Alto",IF(AND(I12=3,J12&lt;=2),"Moderado",IF(AND(I12=3,J12&lt;=4),"Alto",IF(AND(I12=3,J12=5),"Extremo",IF(AND(I12=4,J12&lt;=2),"Alto",IF(AND(I12=4),"Extremo",IF(AND(I12=5,J12&gt;=2),"Extremo","Alto")))))))))))))</f>
        <v/>
      </c>
    </row>
    <row r="13" spans="1:12" ht="31.5" customHeight="1" thickBot="1" x14ac:dyDescent="0.3">
      <c r="A13" s="255">
        <v>2</v>
      </c>
      <c r="B13" s="263"/>
      <c r="C13" s="262"/>
      <c r="D13" s="261"/>
      <c r="E13" s="260"/>
      <c r="F13" s="260"/>
      <c r="G13" s="260"/>
      <c r="H13" s="259" t="s">
        <v>448</v>
      </c>
      <c r="I13" s="249"/>
      <c r="J13" s="250"/>
      <c r="K13" s="249" t="str">
        <f>IF(OR(I13=0,J13=0),"",IF(AND(I13=1,J13&lt;=3),"Bajo",IF(AND(I13=1,J13=4),"Moderado",IF(AND(I13=1,J13=5),"Alto",IF(AND(I13=2,J13&lt;=2),"Bajo",IF(AND(I13=2,J13=3),"Moderado",IF(AND(I13=1,OR(J13=4,J13=5)),"Alto",IF(AND(I13=3,J13&lt;=2),"Moderado",IF(AND(I13=3,J13&lt;=4),"Alto",IF(AND(I13=3,J13=5),"Extremo",IF(AND(I13=4,J13&lt;=2),"Alto",IF(AND(I13=4),"Extremo",IF(AND(I13=5,J13&gt;=2),"Extremo","Alto")))))))))))))</f>
        <v/>
      </c>
    </row>
    <row r="14" spans="1:12" ht="37.5" customHeight="1" thickBot="1" x14ac:dyDescent="0.3">
      <c r="A14" s="255">
        <v>3</v>
      </c>
      <c r="B14" s="254"/>
      <c r="C14" s="253"/>
      <c r="D14" s="250"/>
      <c r="E14" s="258"/>
      <c r="F14" s="258"/>
      <c r="G14" s="258"/>
      <c r="H14" s="252"/>
      <c r="I14" s="249"/>
      <c r="J14" s="250"/>
      <c r="K14" s="249" t="str">
        <f>IF(OR(I14=0,J14=0),"",IF(AND(I14=1,J14&lt;=3),"Bajo",IF(AND(I14=1,J14=4),"Moderado",IF(AND(I14=1,J14=5),"Alto",IF(AND(I14=2,J14&lt;=2),"Bajo",IF(AND(I14=2,J14=3),"Moderado",IF(AND(I14=1,OR(J14=4,J14=5)),"Alto",IF(AND(I14=3,J14&lt;=2),"Moderado",IF(AND(I14=3,J14&lt;=4),"Alto",IF(AND(I14=3,J14=5),"Extremo",IF(AND(I14=4,J14&lt;=2),"Alto",IF(AND(I14=4),"Extremo",IF(AND(I14=5,J14&gt;=2),"Extremo","Alto")))))))))))))</f>
        <v/>
      </c>
    </row>
    <row r="15" spans="1:12" ht="35.25" customHeight="1" thickBot="1" x14ac:dyDescent="0.3">
      <c r="A15" s="255">
        <v>4</v>
      </c>
      <c r="B15" s="254"/>
      <c r="C15" s="253"/>
      <c r="D15" s="250"/>
      <c r="E15" s="251" t="s">
        <v>448</v>
      </c>
      <c r="F15" s="251"/>
      <c r="G15" s="251"/>
      <c r="H15" s="251" t="s">
        <v>448</v>
      </c>
      <c r="I15" s="249"/>
      <c r="J15" s="250"/>
      <c r="K15" s="249" t="str">
        <f>IF(OR(I15=0,J15=0),"",IF(AND(I15=1,J15&lt;=3),"Bajo",IF(AND(I15=1,J15=4),"Moderado",IF(AND(I15=1,J15=5),"Alto",IF(AND(I15=2,J15&lt;=2),"Bajo",IF(AND(I15=2,J15=3),"Moderado",IF(AND(I15=1,OR(J15=4,J15=5)),"Alto",IF(AND(I15=3,J15&lt;=2),"Moderado",IF(AND(I15=3,J15&lt;=4),"Alto",IF(AND(I15=3,J15=5),"Extremo",IF(AND(I15=4,J15&lt;=2),"Alto",IF(AND(I15=4),"Extremo",IF(AND(I15=5,J15&gt;=2),"Extremo","Alto")))))))))))))</f>
        <v/>
      </c>
    </row>
    <row r="16" spans="1:12" ht="30" customHeight="1" thickBot="1" x14ac:dyDescent="0.3">
      <c r="A16" s="255">
        <v>5</v>
      </c>
      <c r="B16" s="254"/>
      <c r="C16" s="253"/>
      <c r="D16" s="250"/>
      <c r="E16" s="251" t="s">
        <v>448</v>
      </c>
      <c r="F16" s="251"/>
      <c r="G16" s="251"/>
      <c r="H16" s="251"/>
      <c r="I16" s="249"/>
      <c r="J16" s="250"/>
      <c r="K16" s="249" t="str">
        <f>IF(OR(I16=0,J16=0),"",IF(AND(I16=1,J16&lt;=3),"Bajo",IF(AND(I16=1,J16=4),"Moderado",IF(AND(I16=1,J16=5),"Alto",IF(AND(I16=2,J16&lt;=2),"Bajo",IF(AND(I16=2,J16=3),"Moderado",IF(AND(I16=1,OR(J16=4,J16=5)),"Alto",IF(AND(I16=3,J16&lt;=2),"Moderado",IF(AND(I16=3,J16&lt;=4),"Alto",IF(AND(I16=3,J16=5),"Extremo",IF(AND(I16=4,J16&lt;=2),"Alto",IF(AND(I16=4),"Extremo",IF(AND(I16=5,J16&gt;=2),"Extremo","Alto")))))))))))))</f>
        <v/>
      </c>
    </row>
    <row r="17" spans="1:11" ht="36" customHeight="1" thickBot="1" x14ac:dyDescent="0.3">
      <c r="A17" s="255">
        <v>6</v>
      </c>
      <c r="B17" s="254"/>
      <c r="C17" s="253"/>
      <c r="D17" s="250"/>
      <c r="E17" s="251" t="s">
        <v>448</v>
      </c>
      <c r="F17" s="251"/>
      <c r="G17" s="251"/>
      <c r="H17" s="251"/>
      <c r="I17" s="249"/>
      <c r="J17" s="250"/>
      <c r="K17" s="249" t="str">
        <f>IF(OR(I17=0,J17=0),"",IF(AND(I17=1,J17&lt;=3),"Bajo",IF(AND(I17=1,J17=4),"Moderado",IF(AND(I17=1,J17=5),"Alto",IF(AND(I17=2,J17&lt;=2),"Bajo",IF(AND(I17=2,J17=3),"Moderado",IF(AND(I17=1,OR(J17=4,J17=5)),"Alto",IF(AND(I17=3,J17&lt;=2),"Moderado",IF(AND(I17=3,J17&lt;=4),"Alto",IF(AND(I17=3,J17=5),"Extremo",IF(AND(I17=4,J17&lt;=2),"Alto",IF(AND(I17=4),"Extremo",IF(AND(I17=5,J17&gt;=2),"Extremo","Alto")))))))))))))</f>
        <v/>
      </c>
    </row>
    <row r="18" spans="1:11" ht="33.75" customHeight="1" thickBot="1" x14ac:dyDescent="0.3">
      <c r="A18" s="255">
        <v>7</v>
      </c>
      <c r="B18" s="254"/>
      <c r="C18" s="253"/>
      <c r="D18" s="250"/>
      <c r="E18" s="251" t="s">
        <v>448</v>
      </c>
      <c r="F18" s="251"/>
      <c r="G18" s="251"/>
      <c r="H18" s="251"/>
      <c r="I18" s="249"/>
      <c r="J18" s="250"/>
      <c r="K18" s="249" t="str">
        <f>IF(OR(I18=0,J18=0),"",IF(AND(I18=1,J18&lt;=3),"Bajo",IF(AND(I18=1,J18=4),"Moderado",IF(AND(I18=1,J18=5),"Alto",IF(AND(I18=2,J18&lt;=2),"Bajo",IF(AND(I18=2,J18=3),"Moderado",IF(AND(I18=1,OR(J18=4,J18=5)),"Alto",IF(AND(I18=3,J18&lt;=2),"Moderado",IF(AND(I18=3,J18&lt;=4),"Alto",IF(AND(I18=3,J18=5),"Extremo",IF(AND(I18=4,J18&lt;=2),"Alto",IF(AND(I18=4),"Extremo",IF(AND(I18=5,J18&gt;=2),"Extremo","Alto")))))))))))))</f>
        <v/>
      </c>
    </row>
    <row r="19" spans="1:11" ht="24" customHeight="1" thickBot="1" x14ac:dyDescent="0.3">
      <c r="A19" s="255">
        <v>8</v>
      </c>
      <c r="B19" s="254"/>
      <c r="C19" s="253"/>
      <c r="D19" s="250"/>
      <c r="E19" s="257" t="s">
        <v>448</v>
      </c>
      <c r="F19" s="257"/>
      <c r="G19" s="257"/>
      <c r="H19" s="251"/>
      <c r="I19" s="249"/>
      <c r="J19" s="250"/>
      <c r="K19" s="249" t="str">
        <f>IF(OR(I19=0,J19=0),"",IF(AND(I19=1,J19&lt;=3),"Bajo",IF(AND(I19=1,J19=4),"Moderado",IF(AND(I19=1,J19=5),"Alto",IF(AND(I19=2,J19&lt;=2),"Bajo",IF(AND(I19=2,J19=3),"Moderado",IF(AND(I19=1,OR(J19=4,J19=5)),"Alto",IF(AND(I19=3,J19&lt;=2),"Moderado",IF(AND(I19=3,J19&lt;=4),"Alto",IF(AND(I19=3,J19=5),"Extremo",IF(AND(I19=4,J19&lt;=2),"Alto",IF(AND(I19=4),"Extremo",IF(AND(I19=5,J19&gt;=2),"Extremo","Alto")))))))))))))</f>
        <v/>
      </c>
    </row>
    <row r="20" spans="1:11" ht="23.25" customHeight="1" thickBot="1" x14ac:dyDescent="0.3">
      <c r="A20" s="255">
        <v>9</v>
      </c>
      <c r="B20" s="254"/>
      <c r="C20" s="253"/>
      <c r="D20" s="250"/>
      <c r="E20" s="256" t="s">
        <v>448</v>
      </c>
      <c r="F20" s="256"/>
      <c r="G20" s="256"/>
      <c r="H20" s="251"/>
      <c r="I20" s="249"/>
      <c r="J20" s="250"/>
      <c r="K20" s="249" t="str">
        <f>IF(OR(I20=0,J20=0),"",IF(AND(I20=1,J20&lt;=3),"Bajo",IF(AND(I20=1,J20=4),"Moderado",IF(AND(I20=1,J20=5),"Alto",IF(AND(I20=2,J20&lt;=2),"Bajo",IF(AND(I20=2,J20=3),"Moderado",IF(AND(I20=1,OR(J20=4,J20=5)),"Alto",IF(AND(I20=3,J20&lt;=2),"Moderado",IF(AND(I20=3,J20&lt;=4),"Alto",IF(AND(I20=3,J20=5),"Extremo",IF(AND(I20=4,J20&lt;=2),"Alto",IF(AND(I20=4),"Extremo",IF(AND(I20=5,J20&gt;=2),"Extremo","Alto")))))))))))))</f>
        <v/>
      </c>
    </row>
    <row r="21" spans="1:11" ht="24.75" customHeight="1" thickBot="1" x14ac:dyDescent="0.3">
      <c r="A21" s="255">
        <v>10</v>
      </c>
      <c r="B21" s="254"/>
      <c r="C21" s="253"/>
      <c r="D21" s="250"/>
      <c r="E21" s="252"/>
      <c r="F21" s="252"/>
      <c r="G21" s="252"/>
      <c r="H21" s="251"/>
      <c r="I21" s="249"/>
      <c r="J21" s="250"/>
      <c r="K21" s="249" t="str">
        <f>IF(OR(I21=0,J21=0),"",IF(AND(I21=1,J21&lt;=3),"Bajo",IF(AND(I21=1,J21=4),"Moderado",IF(AND(I21=1,J21=5),"Alto",IF(AND(I21=2,J21&lt;=2),"Bajo",IF(AND(I21=2,J21=3),"Moderado",IF(AND(I21=1,OR(J21=4,J21=5)),"Alto",IF(AND(I21=3,J21&lt;=2),"Moderado",IF(AND(I21=3,J21&lt;=4),"Alto",IF(AND(I21=3,J21=5),"Extremo",IF(AND(I21=4,J21&lt;=2),"Alto",IF(AND(I21=4),"Extremo",IF(AND(I21=5,J21&gt;=2),"Extremo","Alto")))))))))))))</f>
        <v/>
      </c>
    </row>
    <row r="22" spans="1:11" ht="25.5" customHeight="1" thickBot="1" x14ac:dyDescent="0.3">
      <c r="A22" s="255">
        <v>11</v>
      </c>
      <c r="B22" s="254"/>
      <c r="C22" s="253"/>
      <c r="D22" s="250"/>
      <c r="E22" s="252"/>
      <c r="F22" s="252"/>
      <c r="G22" s="252"/>
      <c r="H22" s="251"/>
      <c r="I22" s="249"/>
      <c r="J22" s="250"/>
      <c r="K22" s="249" t="str">
        <f>IF(OR(I22=0,J22=0),"",IF(AND(I22=1,J22&lt;=3),"Bajo",IF(AND(I22=1,J22=4),"Moderado",IF(AND(I22=1,J22=5),"Alto",IF(AND(I22=2,J22&lt;=2),"Bajo",IF(AND(I22=2,J22=3),"Moderado",IF(AND(I22=1,OR(J22=4,J22=5)),"Alto",IF(AND(I22=3,J22&lt;=2),"Moderado",IF(AND(I22=3,J22&lt;=4),"Alto",IF(AND(I22=3,J22=5),"Extremo",IF(AND(I22=4,J22&lt;=2),"Alto",IF(AND(I22=4),"Extremo",IF(AND(I22=5,J22&gt;=2),"Extremo","Alto")))))))))))))</f>
        <v/>
      </c>
    </row>
  </sheetData>
  <mergeCells count="20">
    <mergeCell ref="C9:C11"/>
    <mergeCell ref="D9:D11"/>
    <mergeCell ref="E9:E11"/>
    <mergeCell ref="H9:H11"/>
    <mergeCell ref="I10:J10"/>
    <mergeCell ref="K10:K11"/>
    <mergeCell ref="F9:F11"/>
    <mergeCell ref="G9:G11"/>
    <mergeCell ref="A7:K7"/>
    <mergeCell ref="C8:K8"/>
    <mergeCell ref="I9:K9"/>
    <mergeCell ref="A8:B8"/>
    <mergeCell ref="A9:A11"/>
    <mergeCell ref="B9:B11"/>
    <mergeCell ref="B1:B5"/>
    <mergeCell ref="C1:H1"/>
    <mergeCell ref="D2:H2"/>
    <mergeCell ref="D3:H3"/>
    <mergeCell ref="C4:D4"/>
    <mergeCell ref="C5:D5"/>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showInputMessage="1" showErrorMessage="1" errorTitle="No selecc" error="No ha Seleccioado la Probabilidadd" promptTitle="Probabilidad" prompt="Seleccionea la Probabilidad" xr:uid="{00000000-0002-0000-0000-000001000000}">
          <x14:formula1>
            <xm:f>'C:\Users\USUARIO\OneDrive\PROYECTO DE GRADO\FORMATOS\[TIC-GES-MPY-FRM-MatrizRiesgosProyecto.xlsx]BD'!#REF!</xm:f>
          </x14:formula1>
          <xm:sqref>I12:I22</xm:sqref>
        </x14:dataValidation>
        <x14:dataValidation type="list" allowBlank="1" showInputMessage="1" showErrorMessage="1" promptTitle="Impacto" prompt="Selecciones el Impacto" xr:uid="{00000000-0002-0000-0000-000000000000}">
          <x14:formula1>
            <xm:f>'C:\Users\USUARIO\OneDrive\PROYECTO DE GRADO\FORMATOS\[TIC-GES-MPY-FRM-MatrizRiesgosProyecto.xlsx]BD'!#REF!</xm:f>
          </x14:formula1>
          <xm:sqref>J12:J22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91F05-18DD-41DC-A9C8-90AD84E0AECE}">
  <sheetPr>
    <tabColor rgb="FFFFC000"/>
  </sheetPr>
  <dimension ref="A1:W22"/>
  <sheetViews>
    <sheetView topLeftCell="J1" zoomScale="87" zoomScaleNormal="87" workbookViewId="0">
      <selection activeCell="C8" sqref="C8:Q8"/>
    </sheetView>
  </sheetViews>
  <sheetFormatPr baseColWidth="10" defaultRowHeight="15" x14ac:dyDescent="0.25"/>
  <cols>
    <col min="1" max="1" width="7.33203125" style="248" customWidth="1"/>
    <col min="2" max="2" width="26" style="248" customWidth="1"/>
    <col min="3" max="3" width="27.6640625" style="248" customWidth="1"/>
    <col min="4" max="4" width="22.33203125" style="248" customWidth="1"/>
    <col min="5" max="5" width="27.33203125" style="248" customWidth="1"/>
    <col min="6" max="6" width="40.83203125" style="248" customWidth="1"/>
    <col min="7" max="7" width="24.1640625" style="248" customWidth="1"/>
    <col min="8" max="8" width="18.83203125" style="248" customWidth="1"/>
    <col min="9" max="9" width="36.33203125" style="248" customWidth="1"/>
    <col min="10" max="11" width="33.33203125" style="248" customWidth="1"/>
    <col min="12" max="12" width="29.33203125" style="248" customWidth="1"/>
    <col min="13" max="13" width="29.5" style="248" customWidth="1"/>
    <col min="14" max="15" width="31.5" style="248" customWidth="1"/>
    <col min="16" max="16" width="22.33203125" style="248" customWidth="1"/>
    <col min="17" max="17" width="34.1640625" style="248" customWidth="1"/>
    <col min="18" max="19" width="26.5" style="248" customWidth="1"/>
    <col min="20" max="20" width="21.6640625" style="248" customWidth="1"/>
    <col min="21" max="21" width="27.1640625" style="248" customWidth="1"/>
    <col min="22" max="22" width="26.1640625" style="248" customWidth="1"/>
    <col min="23" max="16384" width="12" style="248"/>
  </cols>
  <sheetData>
    <row r="1" spans="1:23" ht="15.75" thickBot="1" x14ac:dyDescent="0.3">
      <c r="B1" s="306"/>
      <c r="C1" s="305" t="s">
        <v>471</v>
      </c>
      <c r="D1" s="304"/>
      <c r="E1" s="304"/>
      <c r="F1" s="303"/>
    </row>
    <row r="2" spans="1:23" ht="15.75" thickBot="1" x14ac:dyDescent="0.3">
      <c r="B2" s="298"/>
      <c r="C2" s="302" t="s">
        <v>470</v>
      </c>
      <c r="D2" s="301" t="s">
        <v>469</v>
      </c>
      <c r="E2" s="300"/>
      <c r="F2" s="299"/>
    </row>
    <row r="3" spans="1:23" ht="15.75" thickBot="1" x14ac:dyDescent="0.3">
      <c r="B3" s="298"/>
      <c r="C3" s="302" t="s">
        <v>468</v>
      </c>
      <c r="D3" s="301" t="s">
        <v>467</v>
      </c>
      <c r="E3" s="300"/>
      <c r="F3" s="299"/>
    </row>
    <row r="4" spans="1:23" x14ac:dyDescent="0.25">
      <c r="B4" s="298"/>
      <c r="C4" s="297" t="s">
        <v>466</v>
      </c>
      <c r="D4" s="296"/>
      <c r="E4" s="295" t="s">
        <v>465</v>
      </c>
      <c r="F4" s="295" t="s">
        <v>464</v>
      </c>
    </row>
    <row r="5" spans="1:23" ht="15.75" thickBot="1" x14ac:dyDescent="0.3">
      <c r="B5" s="294"/>
      <c r="C5" s="293" t="s">
        <v>448</v>
      </c>
      <c r="D5" s="292"/>
      <c r="E5" s="291" t="s">
        <v>448</v>
      </c>
      <c r="F5" s="291" t="s">
        <v>448</v>
      </c>
    </row>
    <row r="7" spans="1:23" ht="22.5" customHeight="1" thickBot="1" x14ac:dyDescent="0.3">
      <c r="A7" s="360" t="s">
        <v>489</v>
      </c>
      <c r="B7" s="359"/>
      <c r="C7" s="359"/>
      <c r="D7" s="359"/>
      <c r="E7" s="359"/>
      <c r="F7" s="359"/>
      <c r="G7" s="359"/>
      <c r="H7" s="359"/>
      <c r="I7" s="359"/>
      <c r="J7" s="359"/>
      <c r="K7" s="359"/>
      <c r="L7" s="359"/>
      <c r="M7" s="359"/>
      <c r="N7" s="359"/>
      <c r="O7" s="359"/>
      <c r="P7" s="359"/>
      <c r="Q7" s="359"/>
      <c r="R7" s="359"/>
      <c r="S7" s="359"/>
      <c r="T7" s="359"/>
      <c r="U7" s="359"/>
      <c r="V7" s="359"/>
    </row>
    <row r="8" spans="1:23" ht="29.25" customHeight="1" thickBot="1" x14ac:dyDescent="0.3">
      <c r="A8" s="288" t="s">
        <v>462</v>
      </c>
      <c r="B8" s="287"/>
      <c r="C8" s="286"/>
      <c r="D8" s="285"/>
      <c r="E8" s="285"/>
      <c r="F8" s="285"/>
      <c r="G8" s="285"/>
      <c r="H8" s="285"/>
      <c r="I8" s="285"/>
      <c r="J8" s="285"/>
      <c r="K8" s="285"/>
      <c r="L8" s="285"/>
      <c r="M8" s="285"/>
      <c r="N8" s="285"/>
      <c r="O8" s="285"/>
      <c r="P8" s="285"/>
      <c r="Q8" s="284"/>
      <c r="R8" s="358" t="s">
        <v>488</v>
      </c>
      <c r="S8" s="357"/>
      <c r="T8" s="357"/>
      <c r="U8" s="357"/>
      <c r="V8" s="356"/>
    </row>
    <row r="9" spans="1:23" s="280" customFormat="1" ht="29.25" customHeight="1" thickBot="1" x14ac:dyDescent="0.25">
      <c r="A9" s="276" t="s">
        <v>461</v>
      </c>
      <c r="B9" s="276" t="s">
        <v>487</v>
      </c>
      <c r="C9" s="276" t="s">
        <v>486</v>
      </c>
      <c r="D9" s="355" t="s">
        <v>485</v>
      </c>
      <c r="E9" s="276" t="s">
        <v>457</v>
      </c>
      <c r="F9" s="276" t="s">
        <v>455</v>
      </c>
      <c r="G9" s="282" t="s">
        <v>453</v>
      </c>
      <c r="H9" s="282"/>
      <c r="I9" s="281"/>
      <c r="J9" s="355" t="s">
        <v>484</v>
      </c>
      <c r="K9" s="355" t="s">
        <v>483</v>
      </c>
      <c r="L9" s="276" t="s">
        <v>482</v>
      </c>
      <c r="M9" s="276" t="s">
        <v>481</v>
      </c>
      <c r="N9" s="283" t="s">
        <v>480</v>
      </c>
      <c r="O9" s="354" t="s">
        <v>479</v>
      </c>
      <c r="P9" s="281"/>
      <c r="Q9" s="276" t="s">
        <v>478</v>
      </c>
      <c r="R9" s="353" t="s">
        <v>477</v>
      </c>
      <c r="S9" s="353" t="s">
        <v>476</v>
      </c>
      <c r="T9" s="353" t="s">
        <v>475</v>
      </c>
      <c r="U9" s="353" t="s">
        <v>8</v>
      </c>
      <c r="V9" s="352" t="s">
        <v>474</v>
      </c>
    </row>
    <row r="10" spans="1:23" s="275" customFormat="1" ht="29.25" customHeight="1" thickBot="1" x14ac:dyDescent="0.3">
      <c r="A10" s="278"/>
      <c r="B10" s="278"/>
      <c r="C10" s="278"/>
      <c r="D10" s="351"/>
      <c r="E10" s="278"/>
      <c r="F10" s="278"/>
      <c r="G10" s="277" t="s">
        <v>452</v>
      </c>
      <c r="H10" s="277"/>
      <c r="I10" s="276" t="s">
        <v>451</v>
      </c>
      <c r="J10" s="351"/>
      <c r="K10" s="351"/>
      <c r="L10" s="278"/>
      <c r="M10" s="278"/>
      <c r="N10" s="279"/>
      <c r="O10" s="350"/>
      <c r="P10" s="349"/>
      <c r="Q10" s="278"/>
      <c r="R10" s="348"/>
      <c r="S10" s="348"/>
      <c r="T10" s="348"/>
      <c r="U10" s="348"/>
      <c r="V10" s="347"/>
    </row>
    <row r="11" spans="1:23" ht="34.5" customHeight="1" thickBot="1" x14ac:dyDescent="0.3">
      <c r="A11" s="271"/>
      <c r="B11" s="271"/>
      <c r="C11" s="271"/>
      <c r="D11" s="346"/>
      <c r="E11" s="271"/>
      <c r="F11" s="271"/>
      <c r="G11" s="273" t="s">
        <v>450</v>
      </c>
      <c r="H11" s="272" t="s">
        <v>449</v>
      </c>
      <c r="I11" s="271"/>
      <c r="J11" s="346"/>
      <c r="K11" s="346"/>
      <c r="L11" s="271"/>
      <c r="M11" s="271"/>
      <c r="N11" s="274"/>
      <c r="O11" s="345" t="s">
        <v>473</v>
      </c>
      <c r="P11" s="344" t="s">
        <v>472</v>
      </c>
      <c r="Q11" s="271"/>
      <c r="R11" s="343"/>
      <c r="S11" s="343"/>
      <c r="T11" s="343"/>
      <c r="U11" s="343"/>
      <c r="V11" s="342"/>
      <c r="W11" s="270"/>
    </row>
    <row r="12" spans="1:23" ht="43.5" customHeight="1" thickBot="1" x14ac:dyDescent="0.3">
      <c r="A12" s="269">
        <v>1</v>
      </c>
      <c r="B12" s="268"/>
      <c r="C12" s="267"/>
      <c r="D12" s="266"/>
      <c r="E12" s="265" t="s">
        <v>448</v>
      </c>
      <c r="F12" s="264" t="s">
        <v>448</v>
      </c>
      <c r="G12" s="249"/>
      <c r="H12" s="250"/>
      <c r="I12" s="249" t="str">
        <f>IF(OR(G12=0,H12=0),"",IF(AND(G12=1,H12&lt;=3),"Bajo",IF(AND(G12=1,H12=4),"Moderado",IF(AND(G12=1,H12=5),"Alto",IF(AND(G12=2,H12&lt;=2),"Bajo",IF(AND(G12=2,H12=3),"Moderado",IF(AND(G12=1,OR(H12=4,H12=5)),"Alto",IF(AND(G12=3,H12&lt;=2),"Moderado",IF(AND(G12=3,H12&lt;=4),"Alto",IF(AND(G12=3,H12=5),"Extremo",IF(AND(G12=4,H12&lt;=2),"Alto",IF(AND(G12=4),"Extremo",IF(AND(G12=5,H12&gt;=2),"Extremo","Alto")))))))))))))</f>
        <v/>
      </c>
      <c r="J12" s="340" t="s">
        <v>448</v>
      </c>
      <c r="K12" s="340"/>
      <c r="L12" s="341" t="s">
        <v>448</v>
      </c>
      <c r="M12" s="341" t="s">
        <v>448</v>
      </c>
      <c r="N12" s="340" t="s">
        <v>448</v>
      </c>
      <c r="O12" s="340"/>
      <c r="P12" s="339"/>
      <c r="Q12" s="338" t="s">
        <v>448</v>
      </c>
      <c r="R12" s="337"/>
      <c r="S12" s="337"/>
      <c r="T12" s="337"/>
      <c r="U12" s="337"/>
      <c r="V12" s="337"/>
    </row>
    <row r="13" spans="1:23" ht="31.5" customHeight="1" thickBot="1" x14ac:dyDescent="0.3">
      <c r="A13" s="255">
        <v>2</v>
      </c>
      <c r="B13" s="263"/>
      <c r="C13" s="262"/>
      <c r="D13" s="261"/>
      <c r="E13" s="260"/>
      <c r="F13" s="259" t="s">
        <v>448</v>
      </c>
      <c r="G13" s="249"/>
      <c r="H13" s="250"/>
      <c r="I13" s="249" t="str">
        <f>IF(OR(G13=0,H13=0),"",IF(AND(G13=1,H13&lt;=3),"Bajo",IF(AND(G13=1,H13=4),"Moderado",IF(AND(G13=1,H13=5),"Alto",IF(AND(G13=2,H13&lt;=2),"Bajo",IF(AND(G13=2,H13=3),"Moderado",IF(AND(G13=1,OR(H13=4,H13=5)),"Alto",IF(AND(G13=3,H13&lt;=2),"Moderado",IF(AND(G13=3,H13&lt;=4),"Alto",IF(AND(G13=3,H13=5),"Extremo",IF(AND(G13=4,H13&lt;=2),"Alto",IF(AND(G13=4),"Extremo",IF(AND(G13=5,H13&gt;=2),"Extremo","Alto")))))))))))))</f>
        <v/>
      </c>
      <c r="J13" s="335"/>
      <c r="K13" s="335"/>
      <c r="L13" s="336"/>
      <c r="M13" s="336"/>
      <c r="N13" s="335"/>
      <c r="O13" s="335"/>
      <c r="P13" s="334"/>
      <c r="Q13" s="333"/>
      <c r="R13" s="329"/>
      <c r="S13" s="329"/>
      <c r="T13" s="328"/>
      <c r="U13" s="327"/>
      <c r="V13" s="327"/>
    </row>
    <row r="14" spans="1:23" ht="37.5" customHeight="1" thickBot="1" x14ac:dyDescent="0.3">
      <c r="A14" s="255">
        <v>3</v>
      </c>
      <c r="B14" s="254"/>
      <c r="C14" s="253"/>
      <c r="D14" s="250"/>
      <c r="E14" s="258"/>
      <c r="F14" s="252"/>
      <c r="G14" s="249"/>
      <c r="H14" s="250"/>
      <c r="I14" s="249" t="str">
        <f>IF(OR(G14=0,H14=0),"",IF(AND(G14=1,H14&lt;=3),"Bajo",IF(AND(G14=1,H14=4),"Moderado",IF(AND(G14=1,H14=5),"Alto",IF(AND(G14=2,H14&lt;=2),"Bajo",IF(AND(G14=2,H14=3),"Moderado",IF(AND(G14=1,OR(H14=4,H14=5)),"Alto",IF(AND(G14=3,H14&lt;=2),"Moderado",IF(AND(G14=3,H14&lt;=4),"Alto",IF(AND(G14=3,H14=5),"Extremo",IF(AND(G14=4,H14&lt;=2),"Alto",IF(AND(G14=4),"Extremo",IF(AND(G14=5,H14&gt;=2),"Extremo","Alto")))))))))))))</f>
        <v/>
      </c>
      <c r="J14" s="313"/>
      <c r="K14" s="313"/>
      <c r="L14" s="332"/>
      <c r="M14" s="332"/>
      <c r="N14" s="313"/>
      <c r="O14" s="313"/>
      <c r="P14" s="331"/>
      <c r="Q14" s="330"/>
      <c r="R14" s="329"/>
      <c r="S14" s="329"/>
      <c r="T14" s="328"/>
      <c r="U14" s="327"/>
      <c r="V14" s="327"/>
    </row>
    <row r="15" spans="1:23" ht="35.25" customHeight="1" thickBot="1" x14ac:dyDescent="0.3">
      <c r="A15" s="255">
        <v>4</v>
      </c>
      <c r="B15" s="254"/>
      <c r="C15" s="253"/>
      <c r="D15" s="250"/>
      <c r="E15" s="251" t="s">
        <v>448</v>
      </c>
      <c r="F15" s="251" t="s">
        <v>448</v>
      </c>
      <c r="G15" s="249"/>
      <c r="H15" s="250"/>
      <c r="I15" s="249" t="str">
        <f>IF(OR(G15=0,H15=0),"",IF(AND(G15=1,H15&lt;=3),"Bajo",IF(AND(G15=1,H15=4),"Moderado",IF(AND(G15=1,H15=5),"Alto",IF(AND(G15=2,H15&lt;=2),"Bajo",IF(AND(G15=2,H15=3),"Moderado",IF(AND(G15=1,OR(H15=4,H15=5)),"Alto",IF(AND(G15=3,H15&lt;=2),"Moderado",IF(AND(G15=3,H15&lt;=4),"Alto",IF(AND(G15=3,H15=5),"Extremo",IF(AND(G15=4,H15&lt;=2),"Alto",IF(AND(G15=4),"Extremo",IF(AND(G15=5,H15&gt;=2),"Extremo","Alto")))))))))))))</f>
        <v/>
      </c>
      <c r="J15" s="313" t="s">
        <v>448</v>
      </c>
      <c r="K15" s="313"/>
      <c r="L15" s="313" t="s">
        <v>448</v>
      </c>
      <c r="M15" s="326" t="s">
        <v>448</v>
      </c>
      <c r="N15" s="313" t="s">
        <v>448</v>
      </c>
      <c r="O15" s="313"/>
      <c r="P15" s="312" t="s">
        <v>448</v>
      </c>
      <c r="Q15" s="325"/>
      <c r="R15" s="310"/>
      <c r="S15" s="309"/>
      <c r="T15" s="308"/>
      <c r="U15" s="307"/>
      <c r="V15" s="307"/>
    </row>
    <row r="16" spans="1:23" ht="30" customHeight="1" thickBot="1" x14ac:dyDescent="0.3">
      <c r="A16" s="255">
        <v>5</v>
      </c>
      <c r="B16" s="254"/>
      <c r="C16" s="253"/>
      <c r="D16" s="250"/>
      <c r="E16" s="251" t="s">
        <v>448</v>
      </c>
      <c r="F16" s="251"/>
      <c r="G16" s="249"/>
      <c r="H16" s="250"/>
      <c r="I16" s="249" t="str">
        <f>IF(OR(G16=0,H16=0),"",IF(AND(G16=1,H16&lt;=3),"Bajo",IF(AND(G16=1,H16=4),"Moderado",IF(AND(G16=1,H16=5),"Alto",IF(AND(G16=2,H16&lt;=2),"Bajo",IF(AND(G16=2,H16=3),"Moderado",IF(AND(G16=1,OR(H16=4,H16=5)),"Alto",IF(AND(G16=3,H16&lt;=2),"Moderado",IF(AND(G16=3,H16&lt;=4),"Alto",IF(AND(G16=3,H16=5),"Extremo",IF(AND(G16=4,H16&lt;=2),"Alto",IF(AND(G16=4),"Extremo",IF(AND(G16=5,H16&gt;=2),"Extremo","Alto")))))))))))))</f>
        <v/>
      </c>
      <c r="J16" s="313" t="s">
        <v>448</v>
      </c>
      <c r="K16" s="313"/>
      <c r="L16" s="324" t="s">
        <v>448</v>
      </c>
      <c r="M16" s="321" t="s">
        <v>448</v>
      </c>
      <c r="N16" s="313"/>
      <c r="O16" s="313"/>
      <c r="P16" s="312"/>
      <c r="Q16" s="323" t="s">
        <v>448</v>
      </c>
      <c r="R16" s="310"/>
      <c r="S16" s="309"/>
      <c r="T16" s="308"/>
      <c r="U16" s="307"/>
      <c r="V16" s="307"/>
    </row>
    <row r="17" spans="1:22" ht="36" customHeight="1" thickBot="1" x14ac:dyDescent="0.3">
      <c r="A17" s="255">
        <v>6</v>
      </c>
      <c r="B17" s="254"/>
      <c r="C17" s="253"/>
      <c r="D17" s="250"/>
      <c r="E17" s="251" t="s">
        <v>448</v>
      </c>
      <c r="F17" s="251"/>
      <c r="G17" s="249"/>
      <c r="H17" s="250"/>
      <c r="I17" s="249" t="str">
        <f>IF(OR(G17=0,H17=0),"",IF(AND(G17=1,H17&lt;=3),"Bajo",IF(AND(G17=1,H17=4),"Moderado",IF(AND(G17=1,H17=5),"Alto",IF(AND(G17=2,H17&lt;=2),"Bajo",IF(AND(G17=2,H17=3),"Moderado",IF(AND(G17=1,OR(H17=4,H17=5)),"Alto",IF(AND(G17=3,H17&lt;=2),"Moderado",IF(AND(G17=3,H17&lt;=4),"Alto",IF(AND(G17=3,H17=5),"Extremo",IF(AND(G17=4,H17&lt;=2),"Alto",IF(AND(G17=4),"Extremo",IF(AND(G17=5,H17&gt;=2),"Extremo","Alto")))))))))))))</f>
        <v/>
      </c>
      <c r="J17" s="322" t="s">
        <v>448</v>
      </c>
      <c r="K17" s="322"/>
      <c r="L17" s="319"/>
      <c r="M17" s="321"/>
      <c r="N17" s="313"/>
      <c r="O17" s="313"/>
      <c r="P17" s="312"/>
      <c r="Q17" s="320" t="s">
        <v>448</v>
      </c>
      <c r="R17" s="310"/>
      <c r="S17" s="309"/>
      <c r="T17" s="308"/>
      <c r="U17" s="307"/>
      <c r="V17" s="307"/>
    </row>
    <row r="18" spans="1:22" ht="33.75" customHeight="1" thickBot="1" x14ac:dyDescent="0.3">
      <c r="A18" s="255">
        <v>7</v>
      </c>
      <c r="B18" s="254"/>
      <c r="C18" s="253"/>
      <c r="D18" s="250"/>
      <c r="E18" s="251" t="s">
        <v>448</v>
      </c>
      <c r="F18" s="251"/>
      <c r="G18" s="249"/>
      <c r="H18" s="250"/>
      <c r="I18" s="249" t="str">
        <f>IF(OR(G18=0,H18=0),"",IF(AND(G18=1,H18&lt;=3),"Bajo",IF(AND(G18=1,H18=4),"Moderado",IF(AND(G18=1,H18=5),"Alto",IF(AND(G18=2,H18&lt;=2),"Bajo",IF(AND(G18=2,H18=3),"Moderado",IF(AND(G18=1,OR(H18=4,H18=5)),"Alto",IF(AND(G18=3,H18&lt;=2),"Moderado",IF(AND(G18=3,H18&lt;=4),"Alto",IF(AND(G18=3,H18=5),"Extremo",IF(AND(G18=4,H18&lt;=2),"Alto",IF(AND(G18=4),"Extremo",IF(AND(G18=5,H18&gt;=2),"Extremo","Alto")))))))))))))</f>
        <v/>
      </c>
      <c r="J18" s="319" t="s">
        <v>448</v>
      </c>
      <c r="K18" s="319"/>
      <c r="L18" s="252"/>
      <c r="M18" s="252"/>
      <c r="N18" s="313"/>
      <c r="O18" s="313"/>
      <c r="P18" s="312"/>
      <c r="Q18" s="318" t="s">
        <v>448</v>
      </c>
      <c r="R18" s="310"/>
      <c r="S18" s="309"/>
      <c r="T18" s="308"/>
      <c r="U18" s="307"/>
      <c r="V18" s="307"/>
    </row>
    <row r="19" spans="1:22" ht="24" customHeight="1" thickBot="1" x14ac:dyDescent="0.3">
      <c r="A19" s="255">
        <v>8</v>
      </c>
      <c r="B19" s="254"/>
      <c r="C19" s="253"/>
      <c r="D19" s="250"/>
      <c r="E19" s="257" t="s">
        <v>448</v>
      </c>
      <c r="F19" s="251"/>
      <c r="G19" s="249"/>
      <c r="H19" s="250"/>
      <c r="I19" s="249" t="str">
        <f>IF(OR(G19=0,H19=0),"",IF(AND(G19=1,H19&lt;=3),"Bajo",IF(AND(G19=1,H19=4),"Moderado",IF(AND(G19=1,H19=5),"Alto",IF(AND(G19=2,H19&lt;=2),"Bajo",IF(AND(G19=2,H19=3),"Moderado",IF(AND(G19=1,OR(H19=4,H19=5)),"Alto",IF(AND(G19=3,H19&lt;=2),"Moderado",IF(AND(G19=3,H19&lt;=4),"Alto",IF(AND(G19=3,H19=5),"Extremo",IF(AND(G19=4,H19&lt;=2),"Alto",IF(AND(G19=4),"Extremo",IF(AND(G19=5,H19&gt;=2),"Extremo","Alto")))))))))))))</f>
        <v/>
      </c>
      <c r="J19" s="252"/>
      <c r="K19" s="252"/>
      <c r="L19" s="252"/>
      <c r="M19" s="252"/>
      <c r="N19" s="313"/>
      <c r="O19" s="313"/>
      <c r="P19" s="312"/>
      <c r="Q19" s="317" t="s">
        <v>448</v>
      </c>
      <c r="R19" s="310"/>
      <c r="S19" s="309"/>
      <c r="T19" s="308"/>
      <c r="U19" s="307"/>
      <c r="V19" s="307"/>
    </row>
    <row r="20" spans="1:22" ht="23.25" customHeight="1" thickBot="1" x14ac:dyDescent="0.3">
      <c r="A20" s="255">
        <v>9</v>
      </c>
      <c r="B20" s="254"/>
      <c r="C20" s="253"/>
      <c r="D20" s="250"/>
      <c r="E20" s="256" t="s">
        <v>448</v>
      </c>
      <c r="F20" s="251"/>
      <c r="G20" s="249"/>
      <c r="H20" s="250"/>
      <c r="I20" s="249" t="str">
        <f>IF(OR(G20=0,H20=0),"",IF(AND(G20=1,H20&lt;=3),"Bajo",IF(AND(G20=1,H20=4),"Moderado",IF(AND(G20=1,H20=5),"Alto",IF(AND(G20=2,H20&lt;=2),"Bajo",IF(AND(G20=2,H20=3),"Moderado",IF(AND(G20=1,OR(H20=4,H20=5)),"Alto",IF(AND(G20=3,H20&lt;=2),"Moderado",IF(AND(G20=3,H20&lt;=4),"Alto",IF(AND(G20=3,H20=5),"Extremo",IF(AND(G20=4,H20&lt;=2),"Alto",IF(AND(G20=4),"Extremo",IF(AND(G20=5,H20&gt;=2),"Extremo","Alto")))))))))))))</f>
        <v/>
      </c>
      <c r="J20" s="252"/>
      <c r="K20" s="252"/>
      <c r="L20" s="252"/>
      <c r="M20" s="252"/>
      <c r="N20" s="313"/>
      <c r="O20" s="313"/>
      <c r="P20" s="312"/>
      <c r="Q20" s="316" t="s">
        <v>448</v>
      </c>
      <c r="R20" s="310"/>
      <c r="S20" s="315"/>
      <c r="T20" s="307"/>
      <c r="U20" s="307"/>
      <c r="V20" s="307"/>
    </row>
    <row r="21" spans="1:22" ht="24.75" customHeight="1" thickBot="1" x14ac:dyDescent="0.3">
      <c r="A21" s="255">
        <v>10</v>
      </c>
      <c r="B21" s="254"/>
      <c r="C21" s="253"/>
      <c r="D21" s="250"/>
      <c r="E21" s="252"/>
      <c r="F21" s="251"/>
      <c r="G21" s="249"/>
      <c r="H21" s="250"/>
      <c r="I21" s="249" t="str">
        <f>IF(OR(G21=0,H21=0),"",IF(AND(G21=1,H21&lt;=3),"Bajo",IF(AND(G21=1,H21=4),"Moderado",IF(AND(G21=1,H21=5),"Alto",IF(AND(G21=2,H21&lt;=2),"Bajo",IF(AND(G21=2,H21=3),"Moderado",IF(AND(G21=1,OR(H21=4,H21=5)),"Alto",IF(AND(G21=3,H21&lt;=2),"Moderado",IF(AND(G21=3,H21&lt;=4),"Alto",IF(AND(G21=3,H21=5),"Extremo",IF(AND(G21=4,H21&lt;=2),"Alto",IF(AND(G21=4),"Extremo",IF(AND(G21=5,H21&gt;=2),"Extremo","Alto")))))))))))))</f>
        <v/>
      </c>
      <c r="J21" s="252"/>
      <c r="K21" s="252"/>
      <c r="L21" s="252"/>
      <c r="M21" s="252"/>
      <c r="N21" s="313"/>
      <c r="O21" s="313"/>
      <c r="P21" s="312"/>
      <c r="Q21" s="314" t="s">
        <v>448</v>
      </c>
      <c r="R21" s="310"/>
      <c r="S21" s="309"/>
      <c r="T21" s="308"/>
      <c r="U21" s="307"/>
      <c r="V21" s="307"/>
    </row>
    <row r="22" spans="1:22" ht="25.5" customHeight="1" thickBot="1" x14ac:dyDescent="0.3">
      <c r="A22" s="255">
        <v>11</v>
      </c>
      <c r="B22" s="254"/>
      <c r="C22" s="253"/>
      <c r="D22" s="250"/>
      <c r="E22" s="252"/>
      <c r="F22" s="251"/>
      <c r="G22" s="249"/>
      <c r="H22" s="250"/>
      <c r="I22" s="249" t="str">
        <f>IF(OR(G22=0,H22=0),"",IF(AND(G22=1,H22&lt;=3),"Bajo",IF(AND(G22=1,H22=4),"Moderado",IF(AND(G22=1,H22=5),"Alto",IF(AND(G22=2,H22&lt;=2),"Bajo",IF(AND(G22=2,H22=3),"Moderado",IF(AND(G22=1,OR(H22=4,H22=5)),"Alto",IF(AND(G22=3,H22&lt;=2),"Moderado",IF(AND(G22=3,H22&lt;=4),"Alto",IF(AND(G22=3,H22=5),"Extremo",IF(AND(G22=4,H22&lt;=2),"Alto",IF(AND(G22=4),"Extremo",IF(AND(G22=5,H22&gt;=2),"Extremo","Alto")))))))))))))</f>
        <v/>
      </c>
      <c r="J22" s="252"/>
      <c r="K22" s="252"/>
      <c r="L22" s="252"/>
      <c r="M22" s="252"/>
      <c r="N22" s="313"/>
      <c r="O22" s="313"/>
      <c r="P22" s="312"/>
      <c r="Q22" s="311" t="s">
        <v>448</v>
      </c>
      <c r="R22" s="310"/>
      <c r="S22" s="309"/>
      <c r="T22" s="308"/>
      <c r="U22" s="307"/>
      <c r="V22" s="307"/>
    </row>
  </sheetData>
  <mergeCells count="31">
    <mergeCell ref="B9:B11"/>
    <mergeCell ref="C9:C11"/>
    <mergeCell ref="D9:D11"/>
    <mergeCell ref="E9:E11"/>
    <mergeCell ref="F9:F11"/>
    <mergeCell ref="U9:U11"/>
    <mergeCell ref="V9:V11"/>
    <mergeCell ref="A7:V7"/>
    <mergeCell ref="S9:S11"/>
    <mergeCell ref="K9:K11"/>
    <mergeCell ref="O9:P9"/>
    <mergeCell ref="Q9:Q11"/>
    <mergeCell ref="C8:Q8"/>
    <mergeCell ref="R9:R11"/>
    <mergeCell ref="A9:A11"/>
    <mergeCell ref="G10:H10"/>
    <mergeCell ref="G9:I9"/>
    <mergeCell ref="I10:I11"/>
    <mergeCell ref="J9:J11"/>
    <mergeCell ref="L9:L11"/>
    <mergeCell ref="T9:T11"/>
    <mergeCell ref="M9:M11"/>
    <mergeCell ref="N9:N11"/>
    <mergeCell ref="R8:V8"/>
    <mergeCell ref="A8:B8"/>
    <mergeCell ref="B1:B5"/>
    <mergeCell ref="C1:F1"/>
    <mergeCell ref="D2:F2"/>
    <mergeCell ref="D3:F3"/>
    <mergeCell ref="C4:D4"/>
    <mergeCell ref="C5:D5"/>
  </mergeCell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Impacto" prompt="Selecciones el Impacto" xr:uid="{00000000-0002-0000-0100-000001000000}">
          <x14:formula1>
            <xm:f>'C:\Users\USUARIO\OneDrive\PROYECTO DE GRADO\FORMATOS\[TIC-GES-MPY-FRM-MatrizRiesgosProyecto.xlsx]BD'!#REF!</xm:f>
          </x14:formula1>
          <xm:sqref>H12:H22</xm:sqref>
        </x14:dataValidation>
        <x14:dataValidation type="list" showInputMessage="1" showErrorMessage="1" errorTitle="No selecc" error="No ha Seleccioado la Probabilidadd" promptTitle="Probabilidad" prompt="Seleccionea la Probabilidad" xr:uid="{00000000-0002-0000-0100-000000000000}">
          <x14:formula1>
            <xm:f>'C:\Users\USUARIO\OneDrive\PROYECTO DE GRADO\FORMATOS\[TIC-GES-MPY-FRM-MatrizRiesgosProyecto.xlsx]BD'!#REF!</xm:f>
          </x14:formula1>
          <xm:sqref>G12:G22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0267D-D8E5-4807-9A80-848A0AB0D70B}">
  <sheetPr>
    <tabColor theme="6" tint="-0.249977111117893"/>
  </sheetPr>
  <dimension ref="A2:G22"/>
  <sheetViews>
    <sheetView workbookViewId="0">
      <selection activeCell="B4" sqref="B4:H4"/>
    </sheetView>
  </sheetViews>
  <sheetFormatPr baseColWidth="10" defaultRowHeight="15" x14ac:dyDescent="0.25"/>
  <cols>
    <col min="1" max="1" width="12" style="248"/>
    <col min="2" max="2" width="24.1640625" style="248" customWidth="1"/>
    <col min="3" max="3" width="46.6640625" style="248" customWidth="1"/>
    <col min="4" max="4" width="17.33203125" style="248" customWidth="1"/>
    <col min="5" max="5" width="22.6640625" style="248" customWidth="1"/>
    <col min="6" max="16384" width="12" style="248"/>
  </cols>
  <sheetData>
    <row r="2" spans="1:7" ht="105" customHeight="1" thickBot="1" x14ac:dyDescent="0.3"/>
    <row r="3" spans="1:7" ht="30.75" thickBot="1" x14ac:dyDescent="0.3">
      <c r="A3" s="374" t="s">
        <v>496</v>
      </c>
      <c r="B3" s="373" t="s">
        <v>495</v>
      </c>
      <c r="C3" s="372"/>
      <c r="D3" s="369" t="s">
        <v>494</v>
      </c>
      <c r="E3" s="308"/>
      <c r="F3" s="371"/>
      <c r="G3" s="371"/>
    </row>
    <row r="4" spans="1:7" ht="15.75" thickBot="1" x14ac:dyDescent="0.3"/>
    <row r="5" spans="1:7" ht="15.75" thickBot="1" x14ac:dyDescent="0.3">
      <c r="A5" s="370" t="s">
        <v>493</v>
      </c>
      <c r="B5" s="369" t="s">
        <v>492</v>
      </c>
      <c r="C5" s="307" t="s">
        <v>491</v>
      </c>
      <c r="D5" s="368" t="s">
        <v>490</v>
      </c>
      <c r="E5" s="367"/>
    </row>
    <row r="6" spans="1:7" x14ac:dyDescent="0.25">
      <c r="A6" s="366">
        <v>1</v>
      </c>
      <c r="B6" s="366"/>
      <c r="C6" s="365"/>
      <c r="D6" s="364"/>
      <c r="E6" s="364"/>
    </row>
    <row r="7" spans="1:7" x14ac:dyDescent="0.25">
      <c r="A7" s="363">
        <v>2</v>
      </c>
      <c r="B7" s="363"/>
      <c r="C7" s="362"/>
      <c r="D7" s="361"/>
      <c r="E7" s="361"/>
    </row>
    <row r="8" spans="1:7" x14ac:dyDescent="0.25">
      <c r="A8" s="363">
        <v>3</v>
      </c>
      <c r="B8" s="363"/>
      <c r="C8" s="362"/>
      <c r="D8" s="361"/>
      <c r="E8" s="361"/>
    </row>
    <row r="9" spans="1:7" x14ac:dyDescent="0.25">
      <c r="A9" s="363">
        <v>4</v>
      </c>
      <c r="B9" s="363"/>
      <c r="C9" s="362"/>
      <c r="D9" s="361"/>
      <c r="E9" s="361"/>
    </row>
    <row r="10" spans="1:7" x14ac:dyDescent="0.25">
      <c r="A10" s="363"/>
      <c r="B10" s="363"/>
      <c r="C10" s="362"/>
      <c r="D10" s="361"/>
      <c r="E10" s="361"/>
    </row>
    <row r="11" spans="1:7" x14ac:dyDescent="0.25">
      <c r="A11" s="363"/>
      <c r="B11" s="363"/>
      <c r="C11" s="362"/>
      <c r="D11" s="361"/>
      <c r="E11" s="361"/>
    </row>
    <row r="12" spans="1:7" x14ac:dyDescent="0.25">
      <c r="A12" s="363"/>
      <c r="B12" s="363"/>
      <c r="C12" s="362"/>
      <c r="D12" s="361"/>
      <c r="E12" s="361"/>
    </row>
    <row r="13" spans="1:7" x14ac:dyDescent="0.25">
      <c r="A13" s="363"/>
      <c r="B13" s="363"/>
      <c r="C13" s="362"/>
      <c r="D13" s="361"/>
      <c r="E13" s="361"/>
    </row>
    <row r="14" spans="1:7" x14ac:dyDescent="0.25">
      <c r="A14" s="363"/>
      <c r="B14" s="363"/>
      <c r="C14" s="362"/>
      <c r="D14" s="361"/>
      <c r="E14" s="361"/>
    </row>
    <row r="15" spans="1:7" x14ac:dyDescent="0.25">
      <c r="A15" s="363"/>
      <c r="B15" s="363"/>
      <c r="C15" s="362"/>
      <c r="D15" s="361"/>
      <c r="E15" s="361"/>
    </row>
    <row r="16" spans="1:7" x14ac:dyDescent="0.25">
      <c r="A16" s="363"/>
      <c r="B16" s="363"/>
      <c r="C16" s="362"/>
      <c r="D16" s="361"/>
      <c r="E16" s="361"/>
    </row>
    <row r="17" spans="1:5" x14ac:dyDescent="0.25">
      <c r="A17" s="363"/>
      <c r="B17" s="363"/>
      <c r="C17" s="362"/>
      <c r="D17" s="361"/>
      <c r="E17" s="361"/>
    </row>
    <row r="18" spans="1:5" x14ac:dyDescent="0.25">
      <c r="A18" s="363"/>
      <c r="B18" s="363"/>
      <c r="C18" s="362"/>
      <c r="D18" s="361"/>
      <c r="E18" s="361"/>
    </row>
    <row r="19" spans="1:5" x14ac:dyDescent="0.25">
      <c r="A19" s="363"/>
      <c r="B19" s="363"/>
      <c r="C19" s="362"/>
      <c r="D19" s="361"/>
      <c r="E19" s="361"/>
    </row>
    <row r="20" spans="1:5" x14ac:dyDescent="0.25">
      <c r="A20" s="363"/>
      <c r="B20" s="363"/>
      <c r="C20" s="362"/>
      <c r="D20" s="361"/>
      <c r="E20" s="361"/>
    </row>
    <row r="21" spans="1:5" x14ac:dyDescent="0.25">
      <c r="A21" s="363"/>
      <c r="B21" s="363"/>
      <c r="C21" s="362"/>
      <c r="D21" s="361"/>
      <c r="E21" s="361"/>
    </row>
    <row r="22" spans="1:5" x14ac:dyDescent="0.25">
      <c r="A22" s="363"/>
      <c r="B22" s="363"/>
      <c r="C22" s="362"/>
      <c r="D22" s="361"/>
      <c r="E22" s="361"/>
    </row>
  </sheetData>
  <mergeCells count="19">
    <mergeCell ref="D20:E20"/>
    <mergeCell ref="D21:E21"/>
    <mergeCell ref="D22:E22"/>
    <mergeCell ref="D14:E14"/>
    <mergeCell ref="D15:E15"/>
    <mergeCell ref="D16:E16"/>
    <mergeCell ref="D17:E17"/>
    <mergeCell ref="D18:E18"/>
    <mergeCell ref="D19:E19"/>
    <mergeCell ref="D13:E13"/>
    <mergeCell ref="B3:C3"/>
    <mergeCell ref="D5:E5"/>
    <mergeCell ref="D6:E6"/>
    <mergeCell ref="D7:E7"/>
    <mergeCell ref="D8:E8"/>
    <mergeCell ref="D9:E9"/>
    <mergeCell ref="D10:E10"/>
    <mergeCell ref="D11:E11"/>
    <mergeCell ref="D12:E12"/>
  </mergeCells>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62E58-4FAD-4A79-9F6D-5A9045AE2E9C}">
  <sheetPr>
    <tabColor theme="6" tint="-0.249977111117893"/>
  </sheetPr>
  <dimension ref="A1:K16"/>
  <sheetViews>
    <sheetView topLeftCell="A22" workbookViewId="0">
      <selection activeCell="B4" sqref="B4:H4"/>
    </sheetView>
  </sheetViews>
  <sheetFormatPr baseColWidth="10" defaultRowHeight="15" x14ac:dyDescent="0.25"/>
  <cols>
    <col min="1" max="1" width="12" style="248"/>
    <col min="2" max="2" width="13.33203125" style="248" customWidth="1"/>
    <col min="3" max="3" width="36.5" style="248" customWidth="1"/>
    <col min="4" max="16384" width="12" style="248"/>
  </cols>
  <sheetData>
    <row r="1" spans="1:11" ht="89.25" customHeight="1" x14ac:dyDescent="0.25">
      <c r="A1" s="387"/>
      <c r="B1" s="387"/>
      <c r="C1" s="387"/>
      <c r="D1" s="387"/>
      <c r="E1" s="387"/>
      <c r="F1" s="387"/>
      <c r="G1" s="387"/>
      <c r="H1" s="387"/>
      <c r="I1" s="387"/>
      <c r="J1" s="387"/>
      <c r="K1" s="387"/>
    </row>
    <row r="2" spans="1:11" ht="15.75" thickBot="1" x14ac:dyDescent="0.3"/>
    <row r="3" spans="1:11" ht="30.75" thickBot="1" x14ac:dyDescent="0.3">
      <c r="B3" s="374" t="s">
        <v>496</v>
      </c>
      <c r="C3" s="373" t="s">
        <v>495</v>
      </c>
      <c r="D3" s="372"/>
      <c r="E3" s="386"/>
      <c r="F3" s="385" t="s">
        <v>494</v>
      </c>
      <c r="G3" s="384"/>
      <c r="H3" s="383"/>
    </row>
    <row r="4" spans="1:11" ht="15.75" thickBot="1" x14ac:dyDescent="0.3">
      <c r="B4" s="381" t="s">
        <v>504</v>
      </c>
      <c r="C4" s="382"/>
      <c r="D4" s="382"/>
      <c r="E4" s="382"/>
      <c r="F4" s="381"/>
      <c r="G4" s="381"/>
      <c r="H4" s="381"/>
    </row>
    <row r="5" spans="1:11" ht="15.75" thickBot="1" x14ac:dyDescent="0.3">
      <c r="B5" s="380" t="s">
        <v>503</v>
      </c>
      <c r="C5" s="379" t="s">
        <v>502</v>
      </c>
      <c r="D5" s="378" t="s">
        <v>501</v>
      </c>
      <c r="E5" s="378" t="s">
        <v>500</v>
      </c>
      <c r="F5" s="378" t="s">
        <v>499</v>
      </c>
      <c r="G5" s="378" t="s">
        <v>498</v>
      </c>
      <c r="H5" s="377" t="s">
        <v>497</v>
      </c>
    </row>
    <row r="6" spans="1:11" ht="15.75" thickBot="1" x14ac:dyDescent="0.3">
      <c r="B6" s="376" t="s">
        <v>448</v>
      </c>
      <c r="C6" s="375" t="s">
        <v>448</v>
      </c>
      <c r="D6" s="375" t="s">
        <v>448</v>
      </c>
      <c r="E6" s="375" t="s">
        <v>448</v>
      </c>
      <c r="F6" s="375" t="s">
        <v>448</v>
      </c>
      <c r="G6" s="375" t="s">
        <v>448</v>
      </c>
      <c r="H6" s="375" t="s">
        <v>448</v>
      </c>
    </row>
    <row r="7" spans="1:11" ht="15.75" thickBot="1" x14ac:dyDescent="0.3">
      <c r="B7" s="376" t="s">
        <v>448</v>
      </c>
      <c r="C7" s="375" t="s">
        <v>448</v>
      </c>
      <c r="D7" s="375" t="s">
        <v>448</v>
      </c>
      <c r="E7" s="375" t="s">
        <v>448</v>
      </c>
      <c r="F7" s="375" t="s">
        <v>448</v>
      </c>
      <c r="G7" s="375" t="s">
        <v>448</v>
      </c>
      <c r="H7" s="375" t="s">
        <v>448</v>
      </c>
    </row>
    <row r="8" spans="1:11" ht="15.75" thickBot="1" x14ac:dyDescent="0.3">
      <c r="B8" s="376" t="s">
        <v>448</v>
      </c>
      <c r="C8" s="375" t="s">
        <v>448</v>
      </c>
      <c r="D8" s="375" t="s">
        <v>448</v>
      </c>
      <c r="E8" s="375" t="s">
        <v>448</v>
      </c>
      <c r="F8" s="375" t="s">
        <v>448</v>
      </c>
      <c r="G8" s="375" t="s">
        <v>448</v>
      </c>
      <c r="H8" s="375" t="s">
        <v>448</v>
      </c>
    </row>
    <row r="9" spans="1:11" ht="15.75" thickBot="1" x14ac:dyDescent="0.3">
      <c r="B9" s="376" t="s">
        <v>448</v>
      </c>
      <c r="C9" s="375" t="s">
        <v>448</v>
      </c>
      <c r="D9" s="375" t="s">
        <v>448</v>
      </c>
      <c r="E9" s="375" t="s">
        <v>448</v>
      </c>
      <c r="F9" s="375" t="s">
        <v>448</v>
      </c>
      <c r="G9" s="375" t="s">
        <v>448</v>
      </c>
      <c r="H9" s="375" t="s">
        <v>448</v>
      </c>
    </row>
    <row r="10" spans="1:11" ht="15.75" thickBot="1" x14ac:dyDescent="0.3">
      <c r="B10" s="376" t="s">
        <v>448</v>
      </c>
      <c r="C10" s="375" t="s">
        <v>448</v>
      </c>
      <c r="D10" s="375" t="s">
        <v>448</v>
      </c>
      <c r="E10" s="375" t="s">
        <v>448</v>
      </c>
      <c r="F10" s="375" t="s">
        <v>448</v>
      </c>
      <c r="G10" s="375" t="s">
        <v>448</v>
      </c>
      <c r="H10" s="375" t="s">
        <v>448</v>
      </c>
    </row>
    <row r="11" spans="1:11" ht="15.75" thickBot="1" x14ac:dyDescent="0.3">
      <c r="B11" s="376" t="s">
        <v>448</v>
      </c>
      <c r="C11" s="375" t="s">
        <v>448</v>
      </c>
      <c r="D11" s="375" t="s">
        <v>448</v>
      </c>
      <c r="E11" s="375" t="s">
        <v>448</v>
      </c>
      <c r="F11" s="375" t="s">
        <v>448</v>
      </c>
      <c r="G11" s="375" t="s">
        <v>448</v>
      </c>
      <c r="H11" s="375" t="s">
        <v>448</v>
      </c>
    </row>
    <row r="12" spans="1:11" ht="15.75" thickBot="1" x14ac:dyDescent="0.3">
      <c r="B12" s="376" t="s">
        <v>448</v>
      </c>
      <c r="C12" s="375" t="s">
        <v>448</v>
      </c>
      <c r="D12" s="375" t="s">
        <v>448</v>
      </c>
      <c r="E12" s="375" t="s">
        <v>448</v>
      </c>
      <c r="F12" s="375" t="s">
        <v>448</v>
      </c>
      <c r="G12" s="375" t="s">
        <v>448</v>
      </c>
      <c r="H12" s="375" t="s">
        <v>448</v>
      </c>
    </row>
    <row r="13" spans="1:11" ht="15.75" thickBot="1" x14ac:dyDescent="0.3">
      <c r="B13" s="376" t="s">
        <v>448</v>
      </c>
      <c r="C13" s="375" t="s">
        <v>448</v>
      </c>
      <c r="D13" s="375" t="s">
        <v>448</v>
      </c>
      <c r="E13" s="375" t="s">
        <v>448</v>
      </c>
      <c r="F13" s="375" t="s">
        <v>448</v>
      </c>
      <c r="G13" s="375" t="s">
        <v>448</v>
      </c>
      <c r="H13" s="375" t="s">
        <v>448</v>
      </c>
    </row>
    <row r="14" spans="1:11" ht="15.75" thickBot="1" x14ac:dyDescent="0.3">
      <c r="B14" s="376" t="s">
        <v>448</v>
      </c>
      <c r="C14" s="375" t="s">
        <v>448</v>
      </c>
      <c r="D14" s="375" t="s">
        <v>448</v>
      </c>
      <c r="E14" s="375" t="s">
        <v>448</v>
      </c>
      <c r="F14" s="375" t="s">
        <v>448</v>
      </c>
      <c r="G14" s="375" t="s">
        <v>448</v>
      </c>
      <c r="H14" s="375" t="s">
        <v>448</v>
      </c>
    </row>
    <row r="15" spans="1:11" ht="15.75" thickBot="1" x14ac:dyDescent="0.3">
      <c r="B15" s="376" t="s">
        <v>448</v>
      </c>
      <c r="C15" s="375" t="s">
        <v>448</v>
      </c>
      <c r="D15" s="375" t="s">
        <v>448</v>
      </c>
      <c r="E15" s="375" t="s">
        <v>448</v>
      </c>
      <c r="F15" s="375" t="s">
        <v>448</v>
      </c>
      <c r="G15" s="375" t="s">
        <v>448</v>
      </c>
      <c r="H15" s="375" t="s">
        <v>448</v>
      </c>
    </row>
    <row r="16" spans="1:11" ht="15.75" thickBot="1" x14ac:dyDescent="0.3">
      <c r="B16" s="376" t="s">
        <v>448</v>
      </c>
      <c r="C16" s="375" t="s">
        <v>448</v>
      </c>
      <c r="D16" s="375" t="s">
        <v>448</v>
      </c>
      <c r="E16" s="375" t="s">
        <v>448</v>
      </c>
      <c r="F16" s="375" t="s">
        <v>448</v>
      </c>
      <c r="G16" s="375" t="s">
        <v>448</v>
      </c>
      <c r="H16" s="375" t="s">
        <v>448</v>
      </c>
    </row>
  </sheetData>
  <mergeCells count="4">
    <mergeCell ref="A1:K1"/>
    <mergeCell ref="B4:H4"/>
    <mergeCell ref="F3:G3"/>
    <mergeCell ref="C3:E3"/>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4</vt:i4>
      </vt:variant>
    </vt:vector>
  </HeadingPairs>
  <TitlesOfParts>
    <vt:vector size="23" baseType="lpstr">
      <vt:lpstr>Riesgos de SI</vt:lpstr>
      <vt:lpstr>Valoracion</vt:lpstr>
      <vt:lpstr>Criterios</vt:lpstr>
      <vt:lpstr>BD</vt:lpstr>
      <vt:lpstr>PI11FOR04</vt:lpstr>
      <vt:lpstr>Matriz de Riesgos - Descripción</vt:lpstr>
      <vt:lpstr>Matriz de Riesgos - Plan y Seg.</vt:lpstr>
      <vt:lpstr>Parte 1-DESCRICIÓN DE ROLES</vt:lpstr>
      <vt:lpstr>Parte 2MATRIZ ROLES Y FUNCIONES</vt:lpstr>
      <vt:lpstr>Registro de interesados</vt:lpstr>
      <vt:lpstr>InstructivoX</vt:lpstr>
      <vt:lpstr>Matriz Poder-Interes</vt:lpstr>
      <vt:lpstr>Instructivo</vt:lpstr>
      <vt:lpstr>Parte 1-Datos de Contacto</vt:lpstr>
      <vt:lpstr>Parte 2-Matriz-Comunicaciones</vt:lpstr>
      <vt:lpstr>ISO 27001</vt:lpstr>
      <vt:lpstr>ISO 27001 ANEXO A </vt:lpstr>
      <vt:lpstr>Cronograma Proyecto</vt:lpstr>
      <vt:lpstr>Formato_Eventos</vt:lpstr>
      <vt:lpstr>'Riesgos de SI'!_Toc500321268</vt:lpstr>
      <vt:lpstr>'Riesgos de SI'!_Toc500321269</vt:lpstr>
      <vt:lpstr>Formato_Eventos!_Toc513799953</vt:lpstr>
      <vt:lpstr>'Registro de interesados'!Títulos_a_imprimir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USUARIO</cp:lastModifiedBy>
  <cp:lastPrinted>2015-12-14T10:37:08Z</cp:lastPrinted>
  <dcterms:created xsi:type="dcterms:W3CDTF">2015-11-30T03:37:20Z</dcterms:created>
  <dcterms:modified xsi:type="dcterms:W3CDTF">2019-05-27T21:50:19Z</dcterms:modified>
</cp:coreProperties>
</file>