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6"/>
  <workbookPr/>
  <mc:AlternateContent xmlns:mc="http://schemas.openxmlformats.org/markup-compatibility/2006">
    <mc:Choice Requires="x15">
      <x15ac:absPath xmlns:x15ac="http://schemas.microsoft.com/office/spreadsheetml/2010/11/ac" url="/Users/dalejandro_t/Desktop/"/>
    </mc:Choice>
  </mc:AlternateContent>
  <xr:revisionPtr revIDLastSave="0" documentId="8_{30390807-8B10-4A8D-8A35-7CEF580BB67E}" xr6:coauthVersionLast="47" xr6:coauthVersionMax="47" xr10:uidLastSave="{00000000-0000-0000-0000-000000000000}"/>
  <bookViews>
    <workbookView xWindow="0" yWindow="500" windowWidth="28800" windowHeight="15860" xr2:uid="{00000000-000D-0000-FFFF-FFFF00000000}"/>
  </bookViews>
  <sheets>
    <sheet name="Hoja1"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R8" i="9" l="1"/>
  <c r="D26" i="9"/>
  <c r="F9" i="9"/>
  <c r="F12" i="9" s="1"/>
</calcChain>
</file>

<file path=xl/sharedStrings.xml><?xml version="1.0" encoding="utf-8"?>
<sst xmlns="http://schemas.openxmlformats.org/spreadsheetml/2006/main" count="83" uniqueCount="75">
  <si>
    <t>COSTOS DIRECTOS</t>
  </si>
  <si>
    <r>
      <rPr>
        <b/>
        <sz val="12"/>
        <color theme="1"/>
        <rFont val="Arial"/>
        <family val="2"/>
      </rPr>
      <t>Notas:</t>
    </r>
    <r>
      <rPr>
        <sz val="12"/>
        <color theme="1"/>
        <rFont val="Arial"/>
        <family val="2"/>
      </rPr>
      <t xml:space="preserve">
	•	Los valores son aproximados a mayo de 2025 con base en proveedores colombianos.
	•	La cantidad de baterías (3 unidades) permite unas 3–4 horas de autonomía a 500 W, o 12–14 horas a ~150 W de consumo continuo.
	•	El sistema puede ampliarse según necesidad (más potencia, más almacenamiento).                                                                                                        Fuentes: Precios referenciales de proveedores colombianos (Ecoled, Sunéo, TESUP, Autosolar, MercadoLibre, Emergent) y conversiones aproximadas. </t>
    </r>
  </si>
  <si>
    <t>ÍTEM</t>
  </si>
  <si>
    <t>DESCRIPCIÓN</t>
  </si>
  <si>
    <t xml:space="preserve">CANTIDAD </t>
  </si>
  <si>
    <t>COSTO UNITARIO(COP)</t>
  </si>
  <si>
    <t>COSTO TOTAL (COP)</t>
  </si>
  <si>
    <t>TIPOS DE COSTOS</t>
  </si>
  <si>
    <t>VALOR (COP)</t>
  </si>
  <si>
    <t>Precio de venta = Costo Inicial / ( 1 - Margen deseado)</t>
  </si>
  <si>
    <t xml:space="preserve">Aerogenerador </t>
  </si>
  <si>
    <t>Ecoled 500 W, 12 V (5 aspas)</t>
  </si>
  <si>
    <t>Precio de venta = 17.946.250 / ( 1 - 0.30 ) = 25.637.500 COP</t>
  </si>
  <si>
    <t>Torre o estructura soporte</t>
  </si>
  <si>
    <t>Torre metálica (7 m, tipo cuatripata)</t>
  </si>
  <si>
    <t>COSTOS FIJOS PRORRATEADOS</t>
  </si>
  <si>
    <t>Controlador de carga</t>
  </si>
  <si>
    <t>MPPT híbrido 12–48 V</t>
  </si>
  <si>
    <t>OVERHEAD (25% de 13.945.000)</t>
  </si>
  <si>
    <t>Resumen final</t>
  </si>
  <si>
    <t>Inversor</t>
  </si>
  <si>
    <t>Onda pura 1000 W, 12 V → 110 V</t>
  </si>
  <si>
    <t>TOTAL COSTOS POR UNIDAD</t>
  </si>
  <si>
    <t>Concepto</t>
  </si>
  <si>
    <t xml:space="preserve">Valor aproximado </t>
  </si>
  <si>
    <t>Baterías de almacenamiento</t>
  </si>
  <si>
    <t>Batería AGM 12 V, 100 Ah</t>
  </si>
  <si>
    <t xml:space="preserve">Costo total por unidad </t>
  </si>
  <si>
    <t>Instalación eléctrica</t>
  </si>
  <si>
    <t>Mano de obra, montaje, cableado, protecciones</t>
  </si>
  <si>
    <t>Precio sugerido de venta</t>
  </si>
  <si>
    <t xml:space="preserve">Transporte </t>
  </si>
  <si>
    <t>Envío e instalación en Bogotá</t>
  </si>
  <si>
    <t>TOTAL COSTOS DIRECTOS</t>
  </si>
  <si>
    <t>Nota: Tras analizar los costos directos, costos fijos y gastos generales (overhead), se determinó que el costo total estimado por unidad del sistema eólico con almacenamiento para una incubadora es de aproximadamente 17.946.250 COP. Con un margen de utilidad del 30%, el precio sugerido de venta sería de 25.637.500 COP.</t>
  </si>
  <si>
    <t>COSTOS FIJOS</t>
  </si>
  <si>
    <t>ESTIMADO COP/MES</t>
  </si>
  <si>
    <t>⁠Alquiler de espacio</t>
  </si>
  <si>
    <t>Oficina pequeña o bodega para almacenamiento y atención comercial</t>
  </si>
  <si>
    <r>
      <rPr>
        <b/>
        <sz val="12"/>
        <color theme="1"/>
        <rFont val="Arial"/>
        <family val="2"/>
      </rPr>
      <t>Notas:</t>
    </r>
    <r>
      <rPr>
        <sz val="12"/>
        <color theme="1"/>
        <rFont val="Arial"/>
        <family val="2"/>
      </rPr>
      <t xml:space="preserve">
	•	Estos costos están estimados para una microempresa en etapa inicial en Bogotá.
	•	No incluye sueldos de técnicos, ya que estos podrían considerarse variables por instalación realizada.</t>
    </r>
  </si>
  <si>
    <t>Servicios públicos</t>
  </si>
  <si>
    <t>Energía, agua, internet, telefonía</t>
  </si>
  <si>
    <t>Sueldos administrativos</t>
  </si>
  <si>
    <t>1 persona (gestión comercial, cotizaciones, atención al cliente)</t>
  </si>
  <si>
    <t>⁠Seguridad social y parafiscales</t>
  </si>
  <si>
    <t>Aportes de ley para 1 empleado (aprox. 30% del sueldo)</t>
  </si>
  <si>
    <t>Contabilidad y administración</t>
  </si>
  <si>
    <t>Servicios contables y software de facturación electrónica</t>
  </si>
  <si>
    <t>⁠ ⁠Publicidad fija</t>
  </si>
  <si>
    <t>Página web, mantenimiento de redes sociales, avisos físicos</t>
  </si>
  <si>
    <t>⁠Licencias o registros</t>
  </si>
  <si>
    <t>Cámara de Comercio, ICA, permisos ambientales (prorrateado mensual)</t>
  </si>
  <si>
    <t>Depreciación de herramientas</t>
  </si>
  <si>
    <t>Herramientas menores, laptop, tester, etc. (valor prorrateado)</t>
  </si>
  <si>
    <t>TOTAL COSTOS FIJOS</t>
  </si>
  <si>
    <t>TIPO DE COSTO INDIRECTO</t>
  </si>
  <si>
    <t>VALOR MENSUAL ESTIMADO (COP)</t>
  </si>
  <si>
    <t>% APROXIMADO SOBRE EL TOTAL</t>
  </si>
  <si>
    <t>Administración general (papelería, limpieza, servicios aux.)</t>
  </si>
  <si>
    <t>2.000.000 – 4.000.000</t>
  </si>
  <si>
    <t>5–10%</t>
  </si>
  <si>
    <t>Contabilidad y costos legales</t>
  </si>
  <si>
    <t>800.000 – 1.500.000</t>
  </si>
  <si>
    <t>1–3%</t>
  </si>
  <si>
    <r>
      <rPr>
        <b/>
        <sz val="12"/>
        <color theme="1"/>
        <rFont val="Arial"/>
        <family val="2"/>
      </rPr>
      <t xml:space="preserve">Nota: </t>
    </r>
    <r>
      <rPr>
        <sz val="12"/>
        <color theme="1"/>
        <rFont val="Arial"/>
        <family val="2"/>
      </rPr>
      <t>Cada rango es orientativo y puede variar según el tamaño del proyecto y la empresa. En conjunto, estos rubros sumarían un overhead mensual del orden del 20–30% del costo total. Estos valores coinciden con las referencias generales, por ejemplo que “los costes indirectos pueden variar desde un 20% hasta un 35% o más del presupuesto”  , y que rubros específicos como arrendamiento y servicios representan el ~5–10% del presupuesto  . La estimación de seguros citada (3–5 mil USD/MW año) se corresponde con ~0,3–0,5% de la inversión  .</t>
    </r>
  </si>
  <si>
    <t>Seguros (local, transporte, equipos)</t>
  </si>
  <si>
    <t>1.000.000 – 2.000.000</t>
  </si>
  <si>
    <t>0,5–1%</t>
  </si>
  <si>
    <t>Soporte postventa (línea de atención, garantía técnica)</t>
  </si>
  <si>
    <t>3.000.000 – 5.000.000</t>
  </si>
  <si>
    <t>Gestión de calidad y certificaciones (pruebas, auditorías)</t>
  </si>
  <si>
    <t>500.000 – 1.000.000</t>
  </si>
  <si>
    <t>Depreciación de activos (computadores, herramientas)</t>
  </si>
  <si>
    <t>Viajes y visitas técnicas generales (no específicos a obra)</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</si>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</sst>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_-"/>
  </numFmts>
  <fonts count="5">
    <font>
      <sz val="11"/>
      <color theme="1"/>
      <name val="Arial"/>
    </font>
    <font>
      <b/>
      <sz val="11"/>
      <color theme="1"/>
      <name val="Arial"/>
      <family val="2"/>
    </font>
    <font>
      <sz val="11"/>
      <color theme="1"/>
      <name val="Arial"/>
      <family val="2"/>
    </font>
    <font>
      <sz val="12"/>
      <color theme="1"/>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164" fontId="2" fillId="0" borderId="0" applyFont="0" applyFill="0" applyBorder="0" applyAlignment="0" applyProtection="0"/>
  </cellStyleXfs>
  <cellXfs count="42">
    <xf numFmtId="0" fontId="0" fillId="0" borderId="0" xfId="0"/>
    <xf numFmtId="0" fontId="3" fillId="2" borderId="0" xfId="0" applyFont="1" applyFill="1"/>
    <xf numFmtId="0" fontId="3" fillId="2" borderId="0" xfId="0" applyFont="1" applyFill="1" applyAlignment="1">
      <alignment horizontal="center" vertical="center"/>
    </xf>
    <xf numFmtId="0" fontId="3" fillId="2" borderId="1" xfId="0" applyFont="1" applyFill="1" applyBorder="1"/>
    <xf numFmtId="0" fontId="3" fillId="2" borderId="1" xfId="0" applyFont="1" applyFill="1" applyBorder="1" applyAlignment="1">
      <alignment horizontal="center" vertical="center"/>
    </xf>
    <xf numFmtId="0" fontId="3" fillId="2" borderId="2" xfId="0" applyFont="1" applyFill="1" applyBorder="1"/>
    <xf numFmtId="0" fontId="3" fillId="2" borderId="4" xfId="0" applyFont="1" applyFill="1" applyBorder="1"/>
    <xf numFmtId="0" fontId="3" fillId="2" borderId="5" xfId="0" applyFont="1" applyFill="1" applyBorder="1"/>
    <xf numFmtId="0" fontId="4" fillId="2" borderId="3" xfId="0" applyFont="1" applyFill="1" applyBorder="1" applyAlignment="1">
      <alignment horizontal="center" vertical="center" wrapText="1"/>
    </xf>
    <xf numFmtId="0" fontId="3" fillId="2" borderId="3" xfId="0" applyFont="1" applyFill="1" applyBorder="1" applyAlignment="1">
      <alignment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xf>
    <xf numFmtId="164" fontId="2" fillId="2" borderId="3" xfId="1" applyFont="1" applyFill="1" applyBorder="1" applyAlignment="1">
      <alignment horizontal="center" vertical="center"/>
    </xf>
    <xf numFmtId="164" fontId="2" fillId="2" borderId="3" xfId="0" applyNumberFormat="1" applyFont="1" applyFill="1" applyBorder="1"/>
    <xf numFmtId="0" fontId="3" fillId="2" borderId="3" xfId="0" applyFont="1" applyFill="1" applyBorder="1" applyAlignment="1">
      <alignment horizontal="left" vertical="top" wrapText="1"/>
    </xf>
    <xf numFmtId="164" fontId="3" fillId="2" borderId="3" xfId="1" applyFont="1" applyFill="1" applyBorder="1" applyAlignment="1">
      <alignment horizontal="left" vertical="top" wrapText="1"/>
    </xf>
    <xf numFmtId="164" fontId="3" fillId="2" borderId="3" xfId="0" applyNumberFormat="1" applyFont="1" applyFill="1" applyBorder="1" applyAlignment="1">
      <alignment wrapText="1"/>
    </xf>
    <xf numFmtId="0" fontId="3" fillId="2" borderId="6" xfId="0" applyFont="1" applyFill="1" applyBorder="1"/>
    <xf numFmtId="0" fontId="3" fillId="2" borderId="7" xfId="0" applyFont="1" applyFill="1" applyBorder="1"/>
    <xf numFmtId="0" fontId="3" fillId="2" borderId="8" xfId="0" applyFont="1" applyFill="1" applyBorder="1"/>
    <xf numFmtId="0" fontId="3" fillId="2" borderId="2" xfId="0" applyFont="1" applyFill="1" applyBorder="1" applyAlignment="1">
      <alignment horizontal="center" vertical="center"/>
    </xf>
    <xf numFmtId="0" fontId="3" fillId="2" borderId="9" xfId="0" applyFont="1" applyFill="1" applyBorder="1"/>
    <xf numFmtId="0" fontId="2" fillId="2" borderId="1" xfId="0" applyFont="1" applyFill="1" applyBorder="1"/>
    <xf numFmtId="0" fontId="3" fillId="2" borderId="2" xfId="0" applyFont="1" applyFill="1" applyBorder="1" applyAlignment="1">
      <alignment wrapText="1"/>
    </xf>
    <xf numFmtId="0" fontId="3" fillId="2" borderId="1" xfId="0" applyFont="1" applyFill="1" applyBorder="1" applyAlignment="1">
      <alignment wrapText="1"/>
    </xf>
    <xf numFmtId="0" fontId="3" fillId="2" borderId="10" xfId="0" applyFont="1" applyFill="1" applyBorder="1"/>
    <xf numFmtId="0" fontId="2" fillId="2" borderId="5" xfId="0" applyFont="1" applyFill="1" applyBorder="1"/>
    <xf numFmtId="0" fontId="2" fillId="2" borderId="3" xfId="0" applyFont="1" applyFill="1" applyBorder="1" applyAlignment="1">
      <alignment horizontal="center" wrapText="1"/>
    </xf>
    <xf numFmtId="164" fontId="3" fillId="2" borderId="3" xfId="1" applyFont="1" applyFill="1" applyBorder="1" applyAlignment="1">
      <alignment wrapText="1"/>
    </xf>
    <xf numFmtId="0" fontId="1" fillId="2" borderId="3" xfId="0" applyFont="1" applyFill="1" applyBorder="1" applyAlignment="1">
      <alignment vertical="center" wrapText="1"/>
    </xf>
    <xf numFmtId="164" fontId="3" fillId="2" borderId="3"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2" borderId="3" xfId="0" applyFont="1" applyFill="1" applyBorder="1" applyAlignment="1">
      <alignment horizontal="center" vertical="center"/>
    </xf>
    <xf numFmtId="0" fontId="3" fillId="2" borderId="1" xfId="0" applyFont="1" applyFill="1" applyBorder="1" applyAlignment="1">
      <alignment horizontal="left" vertical="center"/>
    </xf>
    <xf numFmtId="0" fontId="3" fillId="2" borderId="9" xfId="0" applyFont="1" applyFill="1" applyBorder="1" applyAlignment="1">
      <alignment horizontal="left" vertical="center"/>
    </xf>
    <xf numFmtId="0" fontId="2" fillId="2" borderId="3" xfId="0" applyFont="1" applyFill="1" applyBorder="1" applyAlignment="1">
      <alignment horizontal="left"/>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1162-5259-9E49-B3C5-85F74D1A0078}">
  <dimension ref="A1:W41"/>
  <sheetViews>
    <sheetView tabSelected="1" zoomScale="65" workbookViewId="0">
      <selection activeCell="Q22" sqref="Q22"/>
    </sheetView>
  </sheetViews>
  <sheetFormatPr defaultColWidth="10.875" defaultRowHeight="15.95"/>
  <cols>
    <col min="1" max="1" width="10.875" style="1"/>
    <col min="2" max="2" width="17" style="1" customWidth="1"/>
    <col min="3" max="3" width="27.375" style="1" customWidth="1"/>
    <col min="4" max="4" width="14.625" style="1" customWidth="1"/>
    <col min="5" max="5" width="17.875" style="1" customWidth="1"/>
    <col min="6" max="6" width="19" style="1" customWidth="1"/>
    <col min="7" max="16" width="10.875" style="1"/>
    <col min="17" max="17" width="18.375" style="1" customWidth="1"/>
    <col min="18" max="18" width="14.125" style="1" bestFit="1" customWidth="1"/>
    <col min="19" max="19" width="10.875" style="1"/>
    <col min="20" max="20" width="44.375" style="1" customWidth="1"/>
    <col min="21" max="21" width="14.125" style="1" bestFit="1" customWidth="1"/>
    <col min="22" max="16384" width="10.875" style="1"/>
  </cols>
  <sheetData>
    <row r="1" spans="1:23">
      <c r="A1" s="19"/>
      <c r="B1" s="20"/>
      <c r="C1" s="20"/>
      <c r="D1" s="20"/>
      <c r="E1" s="20"/>
      <c r="F1" s="20"/>
      <c r="G1" s="20"/>
      <c r="H1" s="20"/>
      <c r="I1" s="20"/>
      <c r="J1" s="20"/>
      <c r="K1" s="20"/>
      <c r="L1" s="20"/>
      <c r="M1" s="21"/>
      <c r="N1" s="19"/>
      <c r="O1" s="20"/>
      <c r="P1" s="20"/>
      <c r="Q1" s="20"/>
      <c r="R1" s="20"/>
      <c r="S1" s="20"/>
      <c r="T1" s="20"/>
      <c r="U1" s="20"/>
      <c r="V1" s="20"/>
      <c r="W1" s="21"/>
    </row>
    <row r="2" spans="1:23">
      <c r="A2" s="5"/>
      <c r="B2" s="38" t="s">
        <v>0</v>
      </c>
      <c r="C2" s="38"/>
      <c r="D2" s="38"/>
      <c r="E2" s="38"/>
      <c r="F2" s="38"/>
      <c r="G2" s="3"/>
      <c r="H2" s="36" t="s">
        <v>1</v>
      </c>
      <c r="I2" s="39"/>
      <c r="J2" s="39"/>
      <c r="K2" s="39"/>
      <c r="L2" s="39"/>
      <c r="M2" s="40"/>
      <c r="N2" s="5"/>
      <c r="O2" s="3"/>
      <c r="P2" s="3"/>
      <c r="Q2" s="3"/>
      <c r="R2" s="3"/>
      <c r="S2" s="3"/>
      <c r="T2" s="3"/>
      <c r="U2" s="3"/>
      <c r="V2" s="3"/>
      <c r="W2" s="23"/>
    </row>
    <row r="3" spans="1:23">
      <c r="A3" s="5"/>
      <c r="B3" s="38"/>
      <c r="C3" s="38"/>
      <c r="D3" s="38"/>
      <c r="E3" s="38"/>
      <c r="F3" s="38"/>
      <c r="G3" s="3"/>
      <c r="H3" s="39"/>
      <c r="I3" s="39"/>
      <c r="J3" s="39"/>
      <c r="K3" s="39"/>
      <c r="L3" s="39"/>
      <c r="M3" s="40"/>
      <c r="N3" s="5"/>
      <c r="O3" s="3"/>
      <c r="P3" s="3"/>
      <c r="Q3" s="3"/>
      <c r="R3" s="3"/>
      <c r="S3" s="3"/>
      <c r="T3" s="3"/>
      <c r="U3" s="3"/>
      <c r="V3" s="3"/>
      <c r="W3" s="23"/>
    </row>
    <row r="4" spans="1:23" s="2" customFormat="1" ht="33.950000000000003">
      <c r="A4" s="22"/>
      <c r="B4" s="31" t="s">
        <v>2</v>
      </c>
      <c r="C4" s="31" t="s">
        <v>3</v>
      </c>
      <c r="D4" s="31" t="s">
        <v>4</v>
      </c>
      <c r="E4" s="31" t="s">
        <v>5</v>
      </c>
      <c r="F4" s="31" t="s">
        <v>6</v>
      </c>
      <c r="G4" s="4"/>
      <c r="H4" s="39"/>
      <c r="I4" s="39"/>
      <c r="J4" s="39"/>
      <c r="K4" s="39"/>
      <c r="L4" s="39"/>
      <c r="M4" s="40"/>
      <c r="N4" s="22"/>
      <c r="O4" s="4"/>
      <c r="P4" s="4"/>
      <c r="Q4" s="8" t="s">
        <v>7</v>
      </c>
      <c r="R4" s="8" t="s">
        <v>8</v>
      </c>
      <c r="S4" s="4"/>
      <c r="T4" s="33" t="s">
        <v>9</v>
      </c>
      <c r="U4" s="4"/>
      <c r="V4" s="4"/>
      <c r="W4" s="34"/>
    </row>
    <row r="5" spans="1:23" ht="33.950000000000003">
      <c r="A5" s="5"/>
      <c r="B5" s="29" t="s">
        <v>10</v>
      </c>
      <c r="C5" s="12" t="s">
        <v>11</v>
      </c>
      <c r="D5" s="13">
        <v>1</v>
      </c>
      <c r="E5" s="14">
        <v>2900000</v>
      </c>
      <c r="F5" s="14">
        <v>2900000</v>
      </c>
      <c r="G5" s="3"/>
      <c r="H5" s="39"/>
      <c r="I5" s="39"/>
      <c r="J5" s="39"/>
      <c r="K5" s="39"/>
      <c r="L5" s="39"/>
      <c r="M5" s="40"/>
      <c r="N5" s="5"/>
      <c r="O5" s="3"/>
      <c r="P5" s="3"/>
      <c r="Q5" s="9" t="s">
        <v>0</v>
      </c>
      <c r="R5" s="30">
        <v>13945000</v>
      </c>
      <c r="S5" s="3"/>
      <c r="T5" s="3" t="s">
        <v>12</v>
      </c>
      <c r="U5" s="3"/>
      <c r="V5" s="3"/>
      <c r="W5" s="23"/>
    </row>
    <row r="6" spans="1:23" ht="33.950000000000003">
      <c r="A6" s="5"/>
      <c r="B6" s="29" t="s">
        <v>13</v>
      </c>
      <c r="C6" s="12" t="s">
        <v>14</v>
      </c>
      <c r="D6" s="13">
        <v>1</v>
      </c>
      <c r="E6" s="14">
        <v>5800000</v>
      </c>
      <c r="F6" s="14">
        <v>5800000</v>
      </c>
      <c r="G6" s="3"/>
      <c r="H6" s="39"/>
      <c r="I6" s="39"/>
      <c r="J6" s="39"/>
      <c r="K6" s="39"/>
      <c r="L6" s="39"/>
      <c r="M6" s="40"/>
      <c r="N6" s="5"/>
      <c r="O6" s="3"/>
      <c r="P6" s="3"/>
      <c r="Q6" s="9" t="s">
        <v>15</v>
      </c>
      <c r="R6" s="30">
        <v>515000</v>
      </c>
      <c r="S6" s="3"/>
      <c r="T6" s="3"/>
      <c r="U6" s="3"/>
      <c r="V6" s="3"/>
      <c r="W6" s="23"/>
    </row>
    <row r="7" spans="1:23" ht="33.950000000000003">
      <c r="A7" s="5"/>
      <c r="B7" s="29" t="s">
        <v>16</v>
      </c>
      <c r="C7" s="12" t="s">
        <v>17</v>
      </c>
      <c r="D7" s="13">
        <v>1</v>
      </c>
      <c r="E7" s="14">
        <v>700000</v>
      </c>
      <c r="F7" s="14">
        <v>700000</v>
      </c>
      <c r="G7" s="3"/>
      <c r="H7" s="39"/>
      <c r="I7" s="39"/>
      <c r="J7" s="39"/>
      <c r="K7" s="39"/>
      <c r="L7" s="39"/>
      <c r="M7" s="40"/>
      <c r="N7" s="5"/>
      <c r="O7" s="3"/>
      <c r="P7" s="3"/>
      <c r="Q7" s="9" t="s">
        <v>18</v>
      </c>
      <c r="R7" s="30">
        <v>3486250</v>
      </c>
      <c r="S7" s="3"/>
      <c r="T7" s="35" t="s">
        <v>19</v>
      </c>
      <c r="U7" s="35"/>
      <c r="V7" s="3"/>
      <c r="W7" s="23"/>
    </row>
    <row r="8" spans="1:23" ht="33.950000000000003">
      <c r="A8" s="5"/>
      <c r="B8" s="29" t="s">
        <v>20</v>
      </c>
      <c r="C8" s="12" t="s">
        <v>21</v>
      </c>
      <c r="D8" s="13">
        <v>1</v>
      </c>
      <c r="E8" s="14">
        <v>725000</v>
      </c>
      <c r="F8" s="14">
        <v>725000</v>
      </c>
      <c r="G8" s="3"/>
      <c r="H8" s="39"/>
      <c r="I8" s="39"/>
      <c r="J8" s="39"/>
      <c r="K8" s="39"/>
      <c r="L8" s="39"/>
      <c r="M8" s="40"/>
      <c r="N8" s="5"/>
      <c r="O8" s="3"/>
      <c r="P8" s="3"/>
      <c r="Q8" s="9" t="s">
        <v>22</v>
      </c>
      <c r="R8" s="30">
        <f>SUM(R5:R7)</f>
        <v>17946250</v>
      </c>
      <c r="S8" s="3"/>
      <c r="T8" s="11" t="s">
        <v>23</v>
      </c>
      <c r="U8" s="11" t="s">
        <v>24</v>
      </c>
      <c r="V8" s="3"/>
      <c r="W8" s="23"/>
    </row>
    <row r="9" spans="1:23" ht="30.95">
      <c r="A9" s="5"/>
      <c r="B9" s="29" t="s">
        <v>25</v>
      </c>
      <c r="C9" s="12" t="s">
        <v>26</v>
      </c>
      <c r="D9" s="13">
        <v>3</v>
      </c>
      <c r="E9" s="14">
        <v>940000</v>
      </c>
      <c r="F9" s="14">
        <f>E9*D9</f>
        <v>2820000</v>
      </c>
      <c r="G9" s="3"/>
      <c r="H9" s="3"/>
      <c r="I9" s="3"/>
      <c r="J9" s="3"/>
      <c r="K9" s="3"/>
      <c r="L9" s="3"/>
      <c r="M9" s="23"/>
      <c r="N9" s="5"/>
      <c r="O9" s="3"/>
      <c r="P9" s="3"/>
      <c r="Q9" s="3"/>
      <c r="R9" s="3"/>
      <c r="S9" s="3"/>
      <c r="T9" s="11" t="s">
        <v>27</v>
      </c>
      <c r="U9" s="32">
        <v>17946250</v>
      </c>
      <c r="V9" s="3"/>
      <c r="W9" s="23"/>
    </row>
    <row r="10" spans="1:23" ht="30.95">
      <c r="A10" s="5"/>
      <c r="B10" s="29" t="s">
        <v>28</v>
      </c>
      <c r="C10" s="12" t="s">
        <v>29</v>
      </c>
      <c r="D10" s="13">
        <v>1</v>
      </c>
      <c r="E10" s="14">
        <v>800000</v>
      </c>
      <c r="F10" s="14">
        <v>800000</v>
      </c>
      <c r="G10" s="3"/>
      <c r="H10" s="3"/>
      <c r="I10" s="3"/>
      <c r="J10" s="3"/>
      <c r="K10" s="3"/>
      <c r="L10" s="3"/>
      <c r="M10" s="23"/>
      <c r="N10" s="5"/>
      <c r="O10" s="3"/>
      <c r="P10" s="3"/>
      <c r="Q10" s="3"/>
      <c r="R10" s="3"/>
      <c r="S10" s="3"/>
      <c r="T10" s="11" t="s">
        <v>30</v>
      </c>
      <c r="U10" s="32">
        <v>25637500</v>
      </c>
      <c r="V10" s="3"/>
      <c r="W10" s="23"/>
    </row>
    <row r="11" spans="1:23">
      <c r="A11" s="5"/>
      <c r="B11" s="29" t="s">
        <v>31</v>
      </c>
      <c r="C11" s="12" t="s">
        <v>32</v>
      </c>
      <c r="D11" s="13">
        <v>1</v>
      </c>
      <c r="E11" s="14">
        <v>200000</v>
      </c>
      <c r="F11" s="14">
        <v>200000</v>
      </c>
      <c r="G11" s="3"/>
      <c r="H11" s="3"/>
      <c r="I11" s="3"/>
      <c r="J11" s="3"/>
      <c r="K11" s="3"/>
      <c r="L11" s="3"/>
      <c r="M11" s="23"/>
      <c r="N11" s="5"/>
      <c r="O11" s="3"/>
      <c r="P11" s="3"/>
      <c r="Q11" s="3"/>
      <c r="R11" s="3"/>
      <c r="S11" s="3"/>
      <c r="T11" s="3"/>
      <c r="U11" s="3"/>
      <c r="V11" s="3"/>
      <c r="W11" s="23"/>
    </row>
    <row r="12" spans="1:23">
      <c r="A12" s="5"/>
      <c r="B12" s="24"/>
      <c r="C12" s="24"/>
      <c r="D12" s="41" t="s">
        <v>33</v>
      </c>
      <c r="E12" s="41"/>
      <c r="F12" s="15">
        <f>SUM(F5:F11)</f>
        <v>13945000</v>
      </c>
      <c r="G12" s="3"/>
      <c r="H12" s="3"/>
      <c r="I12" s="3"/>
      <c r="J12" s="3"/>
      <c r="K12" s="3"/>
      <c r="L12" s="3"/>
      <c r="M12" s="23"/>
      <c r="N12" s="5"/>
      <c r="O12" s="3"/>
      <c r="P12" s="3"/>
      <c r="Q12" s="3"/>
      <c r="R12" s="3"/>
      <c r="S12" s="3"/>
      <c r="T12" s="3"/>
      <c r="U12" s="3"/>
      <c r="V12" s="3"/>
      <c r="W12" s="23"/>
    </row>
    <row r="13" spans="1:23">
      <c r="A13" s="6"/>
      <c r="B13" s="28"/>
      <c r="C13" s="28"/>
      <c r="D13" s="28"/>
      <c r="E13" s="28"/>
      <c r="F13" s="28"/>
      <c r="G13" s="7"/>
      <c r="H13" s="7"/>
      <c r="I13" s="7"/>
      <c r="J13" s="7"/>
      <c r="K13" s="7"/>
      <c r="L13" s="7"/>
      <c r="M13" s="27"/>
      <c r="N13" s="5"/>
      <c r="O13" s="3"/>
      <c r="P13" s="3"/>
      <c r="Q13" s="3"/>
      <c r="R13" s="3"/>
      <c r="S13" s="3"/>
      <c r="T13" s="3"/>
      <c r="U13" s="3"/>
      <c r="V13" s="3"/>
      <c r="W13" s="23"/>
    </row>
    <row r="14" spans="1:23">
      <c r="A14" s="19"/>
      <c r="B14" s="20"/>
      <c r="C14" s="20"/>
      <c r="D14" s="20"/>
      <c r="E14" s="20"/>
      <c r="F14" s="20"/>
      <c r="G14" s="20"/>
      <c r="H14" s="20"/>
      <c r="I14" s="20"/>
      <c r="J14" s="20"/>
      <c r="K14" s="20"/>
      <c r="L14" s="20"/>
      <c r="M14" s="21"/>
      <c r="N14" s="5"/>
      <c r="O14" s="3"/>
      <c r="P14" s="3"/>
      <c r="Q14" s="36" t="s">
        <v>34</v>
      </c>
      <c r="R14" s="36"/>
      <c r="S14" s="36"/>
      <c r="T14" s="36"/>
      <c r="U14" s="3"/>
      <c r="V14" s="3"/>
      <c r="W14" s="23"/>
    </row>
    <row r="15" spans="1:23">
      <c r="A15" s="5"/>
      <c r="B15" s="38" t="s">
        <v>35</v>
      </c>
      <c r="C15" s="38"/>
      <c r="D15" s="38"/>
      <c r="E15" s="3"/>
      <c r="F15" s="3"/>
      <c r="G15" s="3"/>
      <c r="H15" s="3"/>
      <c r="I15" s="3"/>
      <c r="J15" s="3"/>
      <c r="K15" s="3"/>
      <c r="L15" s="3"/>
      <c r="M15" s="23"/>
      <c r="N15" s="5"/>
      <c r="O15" s="3"/>
      <c r="P15" s="3"/>
      <c r="Q15" s="36"/>
      <c r="R15" s="36"/>
      <c r="S15" s="36"/>
      <c r="T15" s="36"/>
      <c r="U15" s="3"/>
      <c r="V15" s="3"/>
      <c r="W15" s="23"/>
    </row>
    <row r="16" spans="1:23">
      <c r="A16" s="25"/>
      <c r="B16" s="38"/>
      <c r="C16" s="38"/>
      <c r="D16" s="38"/>
      <c r="E16" s="26"/>
      <c r="F16" s="26"/>
      <c r="G16" s="3"/>
      <c r="H16" s="3"/>
      <c r="I16" s="3"/>
      <c r="J16" s="3"/>
      <c r="K16" s="3"/>
      <c r="L16" s="3"/>
      <c r="M16" s="23"/>
      <c r="N16" s="5"/>
      <c r="O16" s="3"/>
      <c r="P16" s="3"/>
      <c r="Q16" s="36"/>
      <c r="R16" s="36"/>
      <c r="S16" s="36"/>
      <c r="T16" s="36"/>
      <c r="U16" s="3"/>
      <c r="V16" s="3"/>
      <c r="W16" s="23"/>
    </row>
    <row r="17" spans="1:23" ht="32.1" customHeight="1">
      <c r="A17" s="25"/>
      <c r="B17" s="8" t="s">
        <v>2</v>
      </c>
      <c r="C17" s="8" t="s">
        <v>3</v>
      </c>
      <c r="D17" s="8" t="s">
        <v>36</v>
      </c>
      <c r="E17" s="26"/>
      <c r="F17" s="26"/>
      <c r="G17" s="3"/>
      <c r="H17" s="3"/>
      <c r="I17" s="3"/>
      <c r="J17" s="3"/>
      <c r="K17" s="3"/>
      <c r="L17" s="3"/>
      <c r="M17" s="23"/>
      <c r="N17" s="5"/>
      <c r="O17" s="3"/>
      <c r="P17" s="3"/>
      <c r="Q17" s="36"/>
      <c r="R17" s="36"/>
      <c r="S17" s="36"/>
      <c r="T17" s="36"/>
      <c r="U17" s="3"/>
      <c r="V17" s="3"/>
      <c r="W17" s="23"/>
    </row>
    <row r="18" spans="1:23" ht="53.1" customHeight="1">
      <c r="A18" s="25"/>
      <c r="B18" s="16" t="s">
        <v>37</v>
      </c>
      <c r="C18" s="16" t="s">
        <v>38</v>
      </c>
      <c r="D18" s="17">
        <v>1200000</v>
      </c>
      <c r="E18" s="26"/>
      <c r="F18" s="36" t="s">
        <v>39</v>
      </c>
      <c r="G18" s="39"/>
      <c r="H18" s="39"/>
      <c r="I18" s="39"/>
      <c r="J18" s="39"/>
      <c r="K18" s="39"/>
      <c r="L18" s="3"/>
      <c r="M18" s="23"/>
      <c r="N18" s="6"/>
      <c r="O18" s="7"/>
      <c r="P18" s="7"/>
      <c r="Q18" s="37"/>
      <c r="R18" s="37"/>
      <c r="S18" s="37"/>
      <c r="T18" s="37"/>
      <c r="U18" s="7"/>
      <c r="V18" s="7"/>
      <c r="W18" s="27"/>
    </row>
    <row r="19" spans="1:23" ht="38.1" customHeight="1">
      <c r="A19" s="25"/>
      <c r="B19" s="16" t="s">
        <v>40</v>
      </c>
      <c r="C19" s="16" t="s">
        <v>41</v>
      </c>
      <c r="D19" s="17">
        <v>300000</v>
      </c>
      <c r="E19" s="26"/>
      <c r="F19" s="39"/>
      <c r="G19" s="39"/>
      <c r="H19" s="39"/>
      <c r="I19" s="39"/>
      <c r="J19" s="39"/>
      <c r="K19" s="39"/>
      <c r="L19" s="3"/>
      <c r="M19" s="23"/>
    </row>
    <row r="20" spans="1:23" ht="56.1" customHeight="1">
      <c r="A20" s="25"/>
      <c r="B20" s="16" t="s">
        <v>42</v>
      </c>
      <c r="C20" s="16" t="s">
        <v>43</v>
      </c>
      <c r="D20" s="17">
        <v>2000000</v>
      </c>
      <c r="E20" s="26"/>
      <c r="F20" s="39"/>
      <c r="G20" s="39"/>
      <c r="H20" s="39"/>
      <c r="I20" s="39"/>
      <c r="J20" s="39"/>
      <c r="K20" s="39"/>
      <c r="L20" s="3"/>
      <c r="M20" s="23"/>
    </row>
    <row r="21" spans="1:23" ht="56.1" customHeight="1">
      <c r="A21" s="25"/>
      <c r="B21" s="16" t="s">
        <v>44</v>
      </c>
      <c r="C21" s="16" t="s">
        <v>45</v>
      </c>
      <c r="D21" s="17">
        <v>600000</v>
      </c>
      <c r="E21" s="26"/>
      <c r="F21" s="39"/>
      <c r="G21" s="39"/>
      <c r="H21" s="39"/>
      <c r="I21" s="39"/>
      <c r="J21" s="39"/>
      <c r="K21" s="39"/>
      <c r="L21" s="3"/>
      <c r="M21" s="23"/>
    </row>
    <row r="22" spans="1:23" ht="51" customHeight="1">
      <c r="A22" s="25"/>
      <c r="B22" s="16" t="s">
        <v>46</v>
      </c>
      <c r="C22" s="16" t="s">
        <v>47</v>
      </c>
      <c r="D22" s="17">
        <v>400000</v>
      </c>
      <c r="E22" s="26"/>
      <c r="F22" s="26"/>
      <c r="G22" s="3"/>
      <c r="H22" s="3"/>
      <c r="I22" s="3"/>
      <c r="J22" s="3"/>
      <c r="K22" s="3"/>
      <c r="L22" s="3"/>
      <c r="M22" s="23"/>
    </row>
    <row r="23" spans="1:23" ht="48" customHeight="1">
      <c r="A23" s="25"/>
      <c r="B23" s="16" t="s">
        <v>48</v>
      </c>
      <c r="C23" s="16" t="s">
        <v>49</v>
      </c>
      <c r="D23" s="17">
        <v>350000</v>
      </c>
      <c r="E23" s="26"/>
      <c r="F23" s="26"/>
      <c r="G23" s="3"/>
      <c r="H23" s="3"/>
      <c r="I23" s="3"/>
      <c r="J23" s="3"/>
      <c r="K23" s="3"/>
      <c r="L23" s="3"/>
      <c r="M23" s="23"/>
    </row>
    <row r="24" spans="1:23" ht="53.1" customHeight="1">
      <c r="A24" s="25"/>
      <c r="B24" s="16" t="s">
        <v>50</v>
      </c>
      <c r="C24" s="16" t="s">
        <v>51</v>
      </c>
      <c r="D24" s="17">
        <v>100000</v>
      </c>
      <c r="E24" s="26"/>
      <c r="F24" s="26"/>
      <c r="G24" s="3"/>
      <c r="H24" s="3"/>
      <c r="I24" s="3"/>
      <c r="J24" s="3"/>
      <c r="K24" s="3"/>
      <c r="L24" s="3"/>
      <c r="M24" s="23"/>
    </row>
    <row r="25" spans="1:23" ht="54" customHeight="1">
      <c r="A25" s="25"/>
      <c r="B25" s="16" t="s">
        <v>52</v>
      </c>
      <c r="C25" s="16" t="s">
        <v>53</v>
      </c>
      <c r="D25" s="17">
        <v>200000</v>
      </c>
      <c r="E25" s="26"/>
      <c r="F25" s="26"/>
      <c r="G25" s="3"/>
      <c r="H25" s="3"/>
      <c r="I25" s="3"/>
      <c r="J25" s="3"/>
      <c r="K25" s="3"/>
      <c r="L25" s="3"/>
      <c r="M25" s="23"/>
    </row>
    <row r="26" spans="1:23" ht="17.100000000000001">
      <c r="A26" s="25"/>
      <c r="B26" s="26"/>
      <c r="C26" s="9" t="s">
        <v>54</v>
      </c>
      <c r="D26" s="18">
        <f>SUM(D18:D25)</f>
        <v>5150000</v>
      </c>
      <c r="E26" s="26"/>
      <c r="F26" s="26"/>
      <c r="G26" s="3"/>
      <c r="H26" s="3"/>
      <c r="I26" s="3"/>
      <c r="J26" s="3"/>
      <c r="K26" s="3"/>
      <c r="L26" s="3"/>
      <c r="M26" s="23"/>
    </row>
    <row r="27" spans="1:23">
      <c r="A27" s="5"/>
      <c r="B27" s="3"/>
      <c r="C27" s="3"/>
      <c r="D27" s="3"/>
      <c r="E27" s="3"/>
      <c r="F27" s="3"/>
      <c r="G27" s="3"/>
      <c r="H27" s="3"/>
      <c r="I27" s="3"/>
      <c r="J27" s="3"/>
      <c r="K27" s="3"/>
      <c r="L27" s="3"/>
      <c r="M27" s="23"/>
    </row>
    <row r="28" spans="1:23">
      <c r="A28" s="5"/>
      <c r="B28" s="3"/>
      <c r="C28" s="3"/>
      <c r="D28" s="3"/>
      <c r="E28" s="3"/>
      <c r="F28" s="3"/>
      <c r="G28" s="3"/>
      <c r="H28" s="3"/>
      <c r="I28" s="3"/>
      <c r="J28" s="3"/>
      <c r="K28" s="3"/>
      <c r="L28" s="3"/>
      <c r="M28" s="23"/>
    </row>
    <row r="29" spans="1:23">
      <c r="A29" s="5"/>
      <c r="B29" s="3"/>
      <c r="C29" s="3"/>
      <c r="D29" s="3"/>
      <c r="E29" s="3"/>
      <c r="F29" s="3"/>
      <c r="G29" s="3"/>
      <c r="H29" s="3"/>
      <c r="I29" s="3"/>
      <c r="J29" s="3"/>
      <c r="K29" s="3"/>
      <c r="L29" s="3"/>
      <c r="M29" s="23"/>
    </row>
    <row r="30" spans="1:23">
      <c r="A30" s="6"/>
      <c r="B30" s="7"/>
      <c r="C30" s="7"/>
      <c r="D30" s="7"/>
      <c r="E30" s="7"/>
      <c r="F30" s="7"/>
      <c r="G30" s="7"/>
      <c r="H30" s="7"/>
      <c r="I30" s="7"/>
      <c r="J30" s="7"/>
      <c r="K30" s="7"/>
      <c r="L30" s="7"/>
      <c r="M30" s="27"/>
    </row>
    <row r="31" spans="1:23">
      <c r="A31" s="5"/>
      <c r="B31" s="3"/>
      <c r="C31" s="3"/>
      <c r="D31" s="3"/>
      <c r="E31" s="3"/>
      <c r="F31" s="3"/>
      <c r="G31" s="3"/>
      <c r="H31" s="3"/>
      <c r="I31" s="3"/>
      <c r="J31" s="3"/>
      <c r="K31" s="3"/>
      <c r="L31" s="3"/>
      <c r="M31" s="23"/>
    </row>
    <row r="32" spans="1:23" ht="68.099999999999994">
      <c r="A32" s="5"/>
      <c r="B32" s="8" t="s">
        <v>55</v>
      </c>
      <c r="C32" s="8" t="s">
        <v>56</v>
      </c>
      <c r="D32" s="8" t="s">
        <v>57</v>
      </c>
      <c r="E32" s="3"/>
      <c r="F32" s="3"/>
      <c r="G32" s="3"/>
      <c r="H32" s="3"/>
      <c r="I32" s="3"/>
      <c r="J32" s="3"/>
      <c r="K32" s="3"/>
      <c r="L32" s="3"/>
      <c r="M32" s="23"/>
    </row>
    <row r="33" spans="1:13" ht="84.95">
      <c r="A33" s="5"/>
      <c r="B33" s="11" t="s">
        <v>58</v>
      </c>
      <c r="C33" s="10" t="s">
        <v>59</v>
      </c>
      <c r="D33" s="10" t="s">
        <v>60</v>
      </c>
      <c r="E33" s="3"/>
      <c r="F33" s="3"/>
      <c r="G33" s="3"/>
      <c r="H33" s="3"/>
      <c r="I33" s="3"/>
      <c r="J33" s="3"/>
      <c r="K33" s="3"/>
      <c r="L33" s="3"/>
      <c r="M33" s="23"/>
    </row>
    <row r="34" spans="1:13" ht="33.950000000000003">
      <c r="A34" s="5"/>
      <c r="B34" s="11" t="s">
        <v>61</v>
      </c>
      <c r="C34" s="10" t="s">
        <v>62</v>
      </c>
      <c r="D34" s="10" t="s">
        <v>63</v>
      </c>
      <c r="E34" s="3"/>
      <c r="F34" s="36" t="s">
        <v>64</v>
      </c>
      <c r="G34" s="36"/>
      <c r="H34" s="36"/>
      <c r="I34" s="36"/>
      <c r="J34" s="36"/>
      <c r="K34" s="36"/>
      <c r="L34" s="3"/>
      <c r="M34" s="23"/>
    </row>
    <row r="35" spans="1:13" ht="51">
      <c r="A35" s="5"/>
      <c r="B35" s="11" t="s">
        <v>65</v>
      </c>
      <c r="C35" s="10" t="s">
        <v>66</v>
      </c>
      <c r="D35" s="10" t="s">
        <v>67</v>
      </c>
      <c r="E35" s="3"/>
      <c r="F35" s="36"/>
      <c r="G35" s="36"/>
      <c r="H35" s="36"/>
      <c r="I35" s="36"/>
      <c r="J35" s="36"/>
      <c r="K35" s="36"/>
      <c r="L35" s="3"/>
      <c r="M35" s="23"/>
    </row>
    <row r="36" spans="1:13" ht="68.099999999999994">
      <c r="A36" s="5"/>
      <c r="B36" s="11" t="s">
        <v>68</v>
      </c>
      <c r="C36" s="10" t="s">
        <v>69</v>
      </c>
      <c r="D36" s="10" t="s">
        <v>60</v>
      </c>
      <c r="E36" s="3"/>
      <c r="F36" s="36"/>
      <c r="G36" s="36"/>
      <c r="H36" s="36"/>
      <c r="I36" s="36"/>
      <c r="J36" s="36"/>
      <c r="K36" s="36"/>
      <c r="L36" s="3"/>
      <c r="M36" s="23"/>
    </row>
    <row r="37" spans="1:13" ht="84.95">
      <c r="A37" s="5"/>
      <c r="B37" s="11" t="s">
        <v>70</v>
      </c>
      <c r="C37" s="10" t="s">
        <v>71</v>
      </c>
      <c r="D37" s="10" t="s">
        <v>63</v>
      </c>
      <c r="E37" s="3"/>
      <c r="F37" s="3"/>
      <c r="G37" s="3"/>
      <c r="H37" s="3"/>
      <c r="I37" s="3"/>
      <c r="J37" s="3"/>
      <c r="K37" s="3"/>
      <c r="L37" s="3"/>
      <c r="M37" s="23"/>
    </row>
    <row r="38" spans="1:13" ht="68.099999999999994">
      <c r="A38" s="5"/>
      <c r="B38" s="11" t="s">
        <v>72</v>
      </c>
      <c r="C38" s="10" t="s">
        <v>71</v>
      </c>
      <c r="D38" s="10" t="s">
        <v>63</v>
      </c>
      <c r="E38" s="3"/>
      <c r="F38" s="3"/>
      <c r="G38" s="3"/>
      <c r="H38" s="3"/>
      <c r="I38" s="3"/>
      <c r="J38" s="3"/>
      <c r="K38" s="3"/>
      <c r="L38" s="3"/>
      <c r="M38" s="23"/>
    </row>
    <row r="39" spans="1:13" ht="84.95">
      <c r="A39" s="5"/>
      <c r="B39" s="11" t="s">
        <v>73</v>
      </c>
      <c r="C39" s="10" t="s">
        <v>66</v>
      </c>
      <c r="D39" s="10" t="s">
        <v>74</v>
      </c>
      <c r="E39" s="3"/>
      <c r="F39" s="3"/>
      <c r="G39" s="3"/>
      <c r="H39" s="3"/>
      <c r="I39" s="3"/>
      <c r="J39" s="3"/>
      <c r="K39" s="3"/>
      <c r="L39" s="3"/>
      <c r="M39" s="23"/>
    </row>
    <row r="40" spans="1:13">
      <c r="A40" s="5"/>
      <c r="B40" s="3"/>
      <c r="C40" s="3"/>
      <c r="D40" s="3"/>
      <c r="E40" s="3"/>
      <c r="F40" s="3"/>
      <c r="G40" s="3"/>
      <c r="H40" s="3"/>
      <c r="I40" s="3"/>
      <c r="J40" s="3"/>
      <c r="K40" s="3"/>
      <c r="L40" s="3"/>
      <c r="M40" s="23"/>
    </row>
    <row r="41" spans="1:13">
      <c r="A41" s="6"/>
      <c r="B41" s="7"/>
      <c r="C41" s="7"/>
      <c r="D41" s="7"/>
      <c r="E41" s="7"/>
      <c r="F41" s="7"/>
      <c r="G41" s="7"/>
      <c r="H41" s="7"/>
      <c r="I41" s="7"/>
      <c r="J41" s="7"/>
      <c r="K41" s="7"/>
      <c r="L41" s="7"/>
      <c r="M41" s="27"/>
    </row>
  </sheetData>
  <mergeCells count="8">
    <mergeCell ref="F34:K36"/>
    <mergeCell ref="T7:U7"/>
    <mergeCell ref="Q14:T18"/>
    <mergeCell ref="B2:F3"/>
    <mergeCell ref="H2:M8"/>
    <mergeCell ref="B15:D16"/>
    <mergeCell ref="D12:E12"/>
    <mergeCell ref="F18:K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2020-11-04T18:33:30Z</dcterms:created>
  <dcterms:modified xsi:type="dcterms:W3CDTF">2025-06-04T02:45:08Z</dcterms:modified>
  <cp:category/>
  <cp:contentStatus/>
</cp:coreProperties>
</file>