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 Spring Creators\Desktop\ESPECIALIZACION GERENCIA PROYECTOS\SEMINARIO DE INVESTIGACION\"/>
    </mc:Choice>
  </mc:AlternateContent>
  <bookViews>
    <workbookView xWindow="0" yWindow="0" windowWidth="28800" windowHeight="11880"/>
  </bookViews>
  <sheets>
    <sheet name="V de Aiken" sheetId="1" r:id="rId1"/>
    <sheet name="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  <c r="M67" i="1" l="1"/>
  <c r="M65" i="1"/>
  <c r="J65" i="1"/>
  <c r="N68" i="1"/>
  <c r="M68" i="1"/>
  <c r="J68" i="1"/>
  <c r="N67" i="1"/>
  <c r="J67" i="1"/>
  <c r="N66" i="1"/>
  <c r="M66" i="1"/>
  <c r="J66" i="1"/>
  <c r="N65" i="1"/>
  <c r="N64" i="1"/>
  <c r="M64" i="1"/>
  <c r="J64" i="1"/>
  <c r="N63" i="1"/>
  <c r="M63" i="1"/>
  <c r="J63" i="1"/>
  <c r="N62" i="1"/>
  <c r="M62" i="1"/>
  <c r="J62" i="1"/>
  <c r="N61" i="1"/>
  <c r="M61" i="1"/>
  <c r="J61" i="1"/>
  <c r="N60" i="1"/>
  <c r="M60" i="1"/>
  <c r="J60" i="1"/>
  <c r="N59" i="1"/>
  <c r="M59" i="1"/>
  <c r="J59" i="1"/>
  <c r="N58" i="1"/>
  <c r="M58" i="1"/>
  <c r="J58" i="1"/>
  <c r="N57" i="1"/>
  <c r="M57" i="1"/>
  <c r="J57" i="1"/>
  <c r="N56" i="1"/>
  <c r="M56" i="1"/>
  <c r="J56" i="1"/>
  <c r="N55" i="1"/>
  <c r="M55" i="1"/>
  <c r="J55" i="1"/>
  <c r="N54" i="1"/>
  <c r="M54" i="1"/>
  <c r="J54" i="1"/>
  <c r="N53" i="1"/>
  <c r="M53" i="1"/>
  <c r="J53" i="1"/>
  <c r="N52" i="1"/>
  <c r="M52" i="1"/>
  <c r="J52" i="1"/>
  <c r="N51" i="1"/>
  <c r="M51" i="1"/>
  <c r="J51" i="1"/>
  <c r="N50" i="1"/>
  <c r="M50" i="1"/>
  <c r="J50" i="1"/>
  <c r="N49" i="1"/>
  <c r="M49" i="1"/>
  <c r="J49" i="1"/>
  <c r="D69" i="1"/>
  <c r="E69" i="1"/>
  <c r="F69" i="1"/>
  <c r="G69" i="1"/>
  <c r="H69" i="1"/>
  <c r="I69" i="1"/>
  <c r="D70" i="1"/>
  <c r="E70" i="1"/>
  <c r="F70" i="1"/>
  <c r="G70" i="1"/>
  <c r="H70" i="1"/>
  <c r="I70" i="1"/>
  <c r="D71" i="1"/>
  <c r="E71" i="1"/>
  <c r="F71" i="1"/>
  <c r="G71" i="1"/>
  <c r="H71" i="1"/>
  <c r="I71" i="1"/>
  <c r="M9" i="1"/>
  <c r="J9" i="1"/>
  <c r="K65" i="1" l="1"/>
  <c r="L65" i="1" s="1"/>
  <c r="K57" i="1"/>
  <c r="L57" i="1" s="1"/>
  <c r="K61" i="1"/>
  <c r="L61" i="1" s="1"/>
  <c r="K53" i="1"/>
  <c r="L53" i="1" s="1"/>
  <c r="K49" i="1"/>
  <c r="L49" i="1" s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9" i="1"/>
  <c r="M48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10" i="1"/>
  <c r="J17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6" i="1"/>
  <c r="J15" i="1"/>
  <c r="J14" i="1"/>
  <c r="J13" i="1"/>
  <c r="J12" i="1"/>
  <c r="J11" i="1"/>
  <c r="J10" i="1"/>
  <c r="K9" i="1" l="1"/>
  <c r="K13" i="1"/>
  <c r="L13" i="1" s="1"/>
  <c r="K45" i="1"/>
  <c r="L45" i="1" s="1"/>
  <c r="K33" i="1"/>
  <c r="L33" i="1" s="1"/>
  <c r="K17" i="1"/>
  <c r="L17" i="1" s="1"/>
  <c r="K21" i="1"/>
  <c r="L21" i="1" s="1"/>
  <c r="K25" i="1"/>
  <c r="L25" i="1" s="1"/>
  <c r="K29" i="1"/>
  <c r="L29" i="1" s="1"/>
  <c r="K37" i="1"/>
  <c r="L37" i="1" s="1"/>
  <c r="K41" i="1"/>
  <c r="L41" i="1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L69" i="1" l="1"/>
  <c r="L9" i="1"/>
  <c r="K69" i="1"/>
</calcChain>
</file>

<file path=xl/sharedStrings.xml><?xml version="1.0" encoding="utf-8"?>
<sst xmlns="http://schemas.openxmlformats.org/spreadsheetml/2006/main" count="106" uniqueCount="48">
  <si>
    <t>Indicadores</t>
  </si>
  <si>
    <t>V de Aiken</t>
  </si>
  <si>
    <t>Promedio V de Aiken</t>
  </si>
  <si>
    <t xml:space="preserve">Mediana </t>
  </si>
  <si>
    <t>Moda</t>
  </si>
  <si>
    <t>Total</t>
  </si>
  <si>
    <t>Preguntas</t>
  </si>
  <si>
    <t>Promedio</t>
  </si>
  <si>
    <t>No. de Pregunta</t>
  </si>
  <si>
    <t>Mediana</t>
  </si>
  <si>
    <t>Media (Promedio)</t>
  </si>
  <si>
    <t>Nivel de Confianza</t>
  </si>
  <si>
    <t>Experto 1</t>
  </si>
  <si>
    <t>Experto 2</t>
  </si>
  <si>
    <t>Experto 3</t>
  </si>
  <si>
    <t>Experto 4</t>
  </si>
  <si>
    <t>Experto 5</t>
  </si>
  <si>
    <t>Experto 6</t>
  </si>
  <si>
    <t>VALIDACIÓN DEL INSTRUMENTO POR JUICIO DE EXPERTOS</t>
  </si>
  <si>
    <t>Indique en cada casilla la ponderación correspondiente, conforme su criterio de evaluación</t>
  </si>
  <si>
    <t>La preguntá está claramente redactada</t>
  </si>
  <si>
    <t>La pregunta es comprensible</t>
  </si>
  <si>
    <t>La pregunta está acorde con el tema de investigación</t>
  </si>
  <si>
    <t>La pregunta ayuda a medir la variable de investigación</t>
  </si>
  <si>
    <t>¿Usted sabe que es el Banco de Alimentos?</t>
  </si>
  <si>
    <t xml:space="preserve">¿Usted sabe cómo funcionan los Bancos de Alimentos? </t>
  </si>
  <si>
    <t xml:space="preserve">¿Usted sabe cuáles son las estrategias que utilizan los Bancos de Alimentos? </t>
  </si>
  <si>
    <t>mas de 0,8 pregunta acpetada y solo 0 y 1</t>
  </si>
  <si>
    <t>sustentar en diseño metodologico</t>
  </si>
  <si>
    <t xml:space="preserve">¿Con qué frecuencia revisa la fecha de vencimiento de los productos alimenticios que compra? </t>
  </si>
  <si>
    <t xml:space="preserve">¿Con que frecuencia revisa la fecha de vencimiento de los productos alimenticios que tiene en su hogar? </t>
  </si>
  <si>
    <t xml:space="preserve">¿Qué tan a menudo desecha productos alimenticios en su hogar? </t>
  </si>
  <si>
    <t xml:space="preserve">¿Cuáles son las razones por las que desecha productos alimenticios? </t>
  </si>
  <si>
    <t>¿Cuál es el tipo de alimento que desecha con mayor frecuencia?</t>
  </si>
  <si>
    <t xml:space="preserve">¿Con qué frecuencia compra más productos alimenticios de los que consume? </t>
  </si>
  <si>
    <t xml:space="preserve">¿Cómo realiza la disposición final de los productos alimenticios que no va a consumir? </t>
  </si>
  <si>
    <t>¿Qué tan importante considera donar productos alimenticios?</t>
  </si>
  <si>
    <t>¿Cada cuánto realiza donaciones de productos alimenticios que no va a consumir?</t>
  </si>
  <si>
    <t xml:space="preserve">¿Qué piensa usted cuando ve una persona que pide comida? </t>
  </si>
  <si>
    <t xml:space="preserve">¿Qué tan dispuesto estaría en participar en campañas de donación de productos alimenticios para el apoyo a familias en condición de vulnerabilidad? </t>
  </si>
  <si>
    <t>¿Dónde considera que hay mayor desperdicio de productos alimenticios?</t>
  </si>
  <si>
    <r>
      <rPr>
        <b/>
        <u/>
        <sz val="10"/>
        <color theme="1"/>
        <rFont val="Arial"/>
        <family val="2"/>
      </rPr>
      <t xml:space="preserve">PONDERACIÓN:
</t>
    </r>
    <r>
      <rPr>
        <b/>
        <sz val="10"/>
        <color theme="1"/>
        <rFont val="Arial"/>
        <family val="2"/>
      </rPr>
      <t xml:space="preserve">
0     No acorde
1     Acorde</t>
    </r>
  </si>
  <si>
    <t>Eduardo Villamil</t>
  </si>
  <si>
    <t>Claudia Cardona</t>
  </si>
  <si>
    <t>Juan Pablo Ortiz</t>
  </si>
  <si>
    <t>Jonathan Sánchez</t>
  </si>
  <si>
    <t>Ofelia Alfonso</t>
  </si>
  <si>
    <t>Carolina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</si>
</sst>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i/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4" xfId="0" applyBorder="1"/>
    <xf numFmtId="2" fontId="0" fillId="0" borderId="4" xfId="0" applyNumberForma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2" fontId="4" fillId="0" borderId="9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COEFICIENTE DE VALIDEZ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Gráfica!$B$3:$B$12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9-4EB8-B3DC-25136EB6AE7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Gráfica!$C$3:$C$12</c:f>
              <c:numCache>
                <c:formatCode>0.00</c:formatCode>
                <c:ptCount val="10"/>
                <c:pt idx="0">
                  <c:v>0.95</c:v>
                </c:pt>
                <c:pt idx="1">
                  <c:v>0.85</c:v>
                </c:pt>
                <c:pt idx="2">
                  <c:v>0.71666666666666667</c:v>
                </c:pt>
                <c:pt idx="3">
                  <c:v>0.95</c:v>
                </c:pt>
                <c:pt idx="4">
                  <c:v>0.95</c:v>
                </c:pt>
                <c:pt idx="5">
                  <c:v>0.83333333333333326</c:v>
                </c:pt>
                <c:pt idx="6">
                  <c:v>0.6</c:v>
                </c:pt>
                <c:pt idx="7">
                  <c:v>0.93333333333333335</c:v>
                </c:pt>
                <c:pt idx="8">
                  <c:v>0.9</c:v>
                </c:pt>
                <c:pt idx="9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B-4C97-9A9E-F2EF5A8CD3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98467631"/>
        <c:axId val="463536159"/>
      </c:barChart>
      <c:catAx>
        <c:axId val="598467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536159"/>
        <c:crosses val="autoZero"/>
        <c:auto val="1"/>
        <c:lblAlgn val="ctr"/>
        <c:lblOffset val="100"/>
        <c:noMultiLvlLbl val="0"/>
      </c:catAx>
      <c:valAx>
        <c:axId val="46353615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8467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180974</xdr:colOff>
      <xdr:row>1</xdr:row>
      <xdr:rowOff>109536</xdr:rowOff>
    </xdr:from>
    <xdr:to>
      <xdr:col>13</xdr:col>
      <xdr:colOff>238125</xdr:colOff>
      <xdr:row>16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22E2435-ED25-4539-AAEA-00CF48C6D0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71"/>
  <sheetViews>
    <sheetView tabSelected="1" topLeftCell="A2" zoomScale="85" zoomScaleNormal="85" workbookViewId="0">
      <pane xSplit="3" ySplit="7" topLeftCell="D46" activePane="bottomRight" state="frozen"/>
      <selection pane="topRight"/>
      <selection pane="bottomLeft"/>
      <selection pane="bottomRight" activeCell="E60" sqref="E60"/>
    </sheetView>
  </sheetViews>
  <sheetFormatPr baseColWidth="10" defaultColWidth="11.42578125" defaultRowHeight="12.75" x14ac:dyDescent="0.2"/>
  <cols>
    <col min="1" max="1" width="16.28515625" style="4" customWidth="1"/>
    <col min="2" max="2" width="38.85546875" style="40" customWidth="1"/>
    <col min="3" max="3" width="49.42578125" style="4" customWidth="1"/>
    <col min="4" max="4" width="15.28515625" style="5" customWidth="1"/>
    <col min="5" max="5" width="15.28515625" style="6" customWidth="1"/>
    <col min="6" max="6" width="15.28515625" style="4" customWidth="1"/>
    <col min="7" max="7" width="15.28515625" style="6" customWidth="1"/>
    <col min="8" max="9" width="15.28515625" style="4" customWidth="1"/>
    <col min="10" max="10" width="8.42578125" style="4" customWidth="1"/>
    <col min="11" max="11" width="19" style="4" customWidth="1"/>
    <col min="12" max="12" width="12.7109375" style="4" customWidth="1"/>
    <col min="13" max="13" width="14.140625" style="4" bestFit="1" customWidth="1"/>
    <col min="14" max="16384" width="11.42578125" style="4"/>
  </cols>
  <sheetData>
    <row r="1" spans="1:14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4"/>
      <c r="L1" s="3"/>
    </row>
    <row r="2" spans="1:14" x14ac:dyDescent="0.2">
      <c r="A2" s="34"/>
      <c r="B2" s="39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4" ht="22.5" customHeight="1" x14ac:dyDescent="0.2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22.5" customHeight="1" x14ac:dyDescent="0.2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12.75" customHeight="1" x14ac:dyDescent="0.2">
      <c r="A5" s="55" t="s">
        <v>41</v>
      </c>
      <c r="B5" s="56"/>
      <c r="C5" s="56"/>
      <c r="D5" s="56"/>
      <c r="E5" s="56"/>
      <c r="F5" s="56"/>
      <c r="G5" s="56"/>
      <c r="H5" s="56"/>
      <c r="I5" s="56"/>
      <c r="J5" s="36"/>
      <c r="K5" s="36"/>
      <c r="L5" s="36"/>
      <c r="M5" s="36"/>
      <c r="N5" s="36"/>
    </row>
    <row r="6" spans="1:14" ht="4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35"/>
      <c r="K6" s="35" t="s">
        <v>27</v>
      </c>
      <c r="L6" s="35"/>
      <c r="M6" s="4" t="s">
        <v>28</v>
      </c>
    </row>
    <row r="7" spans="1:14" ht="15" customHeight="1" x14ac:dyDescent="0.2">
      <c r="A7" s="75" t="s">
        <v>8</v>
      </c>
      <c r="B7" s="77" t="s">
        <v>6</v>
      </c>
      <c r="C7" s="79" t="s">
        <v>0</v>
      </c>
      <c r="D7" s="37" t="s">
        <v>12</v>
      </c>
      <c r="E7" s="37" t="s">
        <v>13</v>
      </c>
      <c r="F7" s="37" t="s">
        <v>14</v>
      </c>
      <c r="G7" s="37" t="s">
        <v>15</v>
      </c>
      <c r="H7" s="37" t="s">
        <v>16</v>
      </c>
      <c r="I7" s="37" t="s">
        <v>17</v>
      </c>
      <c r="J7" s="85" t="s">
        <v>1</v>
      </c>
      <c r="K7" s="85" t="s">
        <v>2</v>
      </c>
      <c r="L7" s="83" t="s">
        <v>11</v>
      </c>
      <c r="M7" s="81" t="s">
        <v>3</v>
      </c>
      <c r="N7" s="81" t="s">
        <v>4</v>
      </c>
    </row>
    <row r="8" spans="1:14" ht="51" customHeight="1" thickBot="1" x14ac:dyDescent="0.25">
      <c r="A8" s="76"/>
      <c r="B8" s="78"/>
      <c r="C8" s="80"/>
      <c r="D8" s="38" t="s">
        <v>42</v>
      </c>
      <c r="E8" s="38" t="s">
        <v>43</v>
      </c>
      <c r="F8" s="38" t="s">
        <v>46</v>
      </c>
      <c r="G8" s="38" t="s">
        <v>47</v>
      </c>
      <c r="H8" s="38" t="s">
        <v>44</v>
      </c>
      <c r="I8" s="38" t="s">
        <v>45</v>
      </c>
      <c r="J8" s="86"/>
      <c r="K8" s="86"/>
      <c r="L8" s="84"/>
      <c r="M8" s="82"/>
      <c r="N8" s="82"/>
    </row>
    <row r="9" spans="1:14" ht="18" customHeight="1" x14ac:dyDescent="0.2">
      <c r="A9" s="47">
        <v>1</v>
      </c>
      <c r="B9" s="50" t="s">
        <v>24</v>
      </c>
      <c r="C9" s="19" t="s">
        <v>20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20">
        <f>SUM(D9:I9)/6</f>
        <v>1</v>
      </c>
      <c r="K9" s="41">
        <f>SUM(J9:J12)/4</f>
        <v>0.95833333333333337</v>
      </c>
      <c r="L9" s="44">
        <f>K9/5</f>
        <v>0.19166666666666668</v>
      </c>
      <c r="M9" s="25">
        <f>IFERROR(MEDIAN(D9:I9),"")</f>
        <v>1</v>
      </c>
      <c r="N9" s="29">
        <f>IFERROR(MODE(D9:H9),"")</f>
        <v>1</v>
      </c>
    </row>
    <row r="10" spans="1:14" ht="18" customHeight="1" x14ac:dyDescent="0.2">
      <c r="A10" s="48"/>
      <c r="B10" s="51"/>
      <c r="C10" s="8" t="s">
        <v>21</v>
      </c>
      <c r="D10" s="10">
        <v>1</v>
      </c>
      <c r="E10" s="10">
        <v>1</v>
      </c>
      <c r="F10" s="10">
        <v>1</v>
      </c>
      <c r="G10" s="11">
        <v>1</v>
      </c>
      <c r="H10" s="10">
        <v>1</v>
      </c>
      <c r="I10" s="10">
        <v>1</v>
      </c>
      <c r="J10" s="13">
        <f t="shared" ref="J10:J48" si="0">SUM(D10:I10)/6</f>
        <v>1</v>
      </c>
      <c r="K10" s="42"/>
      <c r="L10" s="45"/>
      <c r="M10" s="23">
        <f>IFERROR(MEDIAN(D10:I10),"")</f>
        <v>1</v>
      </c>
      <c r="N10" s="27">
        <f t="shared" ref="N10:N48" si="1">IFERROR(MODE(D10:H10),"")</f>
        <v>1</v>
      </c>
    </row>
    <row r="11" spans="1:14" ht="18" customHeight="1" x14ac:dyDescent="0.2">
      <c r="A11" s="48"/>
      <c r="B11" s="51"/>
      <c r="C11" s="8" t="s">
        <v>22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3">
        <f t="shared" si="0"/>
        <v>1</v>
      </c>
      <c r="K11" s="42"/>
      <c r="L11" s="45"/>
      <c r="M11" s="23">
        <f t="shared" ref="M11:M47" si="2">IFERROR(MEDIAN(D11:I11),"")</f>
        <v>1</v>
      </c>
      <c r="N11" s="27">
        <f t="shared" si="1"/>
        <v>1</v>
      </c>
    </row>
    <row r="12" spans="1:14" ht="18" customHeight="1" thickBot="1" x14ac:dyDescent="0.25">
      <c r="A12" s="49"/>
      <c r="B12" s="52"/>
      <c r="C12" s="9" t="s">
        <v>23</v>
      </c>
      <c r="D12" s="32">
        <v>0</v>
      </c>
      <c r="E12" s="32">
        <v>1</v>
      </c>
      <c r="F12" s="32">
        <v>1</v>
      </c>
      <c r="G12" s="32">
        <v>1</v>
      </c>
      <c r="H12" s="32">
        <v>1</v>
      </c>
      <c r="I12" s="32">
        <v>1</v>
      </c>
      <c r="J12" s="14">
        <f t="shared" si="0"/>
        <v>0.83333333333333337</v>
      </c>
      <c r="K12" s="43"/>
      <c r="L12" s="46"/>
      <c r="M12" s="26">
        <f t="shared" si="2"/>
        <v>1</v>
      </c>
      <c r="N12" s="30">
        <f t="shared" si="1"/>
        <v>1</v>
      </c>
    </row>
    <row r="13" spans="1:14" ht="18" customHeight="1" x14ac:dyDescent="0.2">
      <c r="A13" s="58">
        <v>2</v>
      </c>
      <c r="B13" s="60" t="s">
        <v>25</v>
      </c>
      <c r="C13" s="19" t="s">
        <v>20</v>
      </c>
      <c r="D13" s="18">
        <v>1</v>
      </c>
      <c r="E13" s="18">
        <v>1</v>
      </c>
      <c r="F13" s="18">
        <v>1</v>
      </c>
      <c r="G13" s="18">
        <v>1</v>
      </c>
      <c r="H13" s="18">
        <v>1</v>
      </c>
      <c r="I13" s="18">
        <v>1</v>
      </c>
      <c r="J13" s="12">
        <f t="shared" si="0"/>
        <v>1</v>
      </c>
      <c r="K13" s="62">
        <f>SUM(J13:J16)/4</f>
        <v>1</v>
      </c>
      <c r="L13" s="44">
        <f t="shared" ref="L13" si="3">K13/5</f>
        <v>0.2</v>
      </c>
      <c r="M13" s="22">
        <f t="shared" si="2"/>
        <v>1</v>
      </c>
      <c r="N13" s="27">
        <f t="shared" si="1"/>
        <v>1</v>
      </c>
    </row>
    <row r="14" spans="1:14" ht="18" customHeight="1" x14ac:dyDescent="0.2">
      <c r="A14" s="48"/>
      <c r="B14" s="51"/>
      <c r="C14" s="8" t="s">
        <v>21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3">
        <f t="shared" si="0"/>
        <v>1</v>
      </c>
      <c r="K14" s="42"/>
      <c r="L14" s="45"/>
      <c r="M14" s="23">
        <f t="shared" si="2"/>
        <v>1</v>
      </c>
      <c r="N14" s="27">
        <f t="shared" si="1"/>
        <v>1</v>
      </c>
    </row>
    <row r="15" spans="1:14" ht="18" customHeight="1" x14ac:dyDescent="0.2">
      <c r="A15" s="48"/>
      <c r="B15" s="51"/>
      <c r="C15" s="8" t="s">
        <v>22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3">
        <f t="shared" si="0"/>
        <v>1</v>
      </c>
      <c r="K15" s="42"/>
      <c r="L15" s="45"/>
      <c r="M15" s="23">
        <f t="shared" si="2"/>
        <v>1</v>
      </c>
      <c r="N15" s="27">
        <f t="shared" si="1"/>
        <v>1</v>
      </c>
    </row>
    <row r="16" spans="1:14" ht="18" customHeight="1" thickBot="1" x14ac:dyDescent="0.25">
      <c r="A16" s="59"/>
      <c r="B16" s="61"/>
      <c r="C16" s="9" t="s">
        <v>23</v>
      </c>
      <c r="D16" s="32">
        <v>1</v>
      </c>
      <c r="E16" s="32">
        <v>1</v>
      </c>
      <c r="F16" s="32">
        <v>1</v>
      </c>
      <c r="G16" s="32">
        <v>1</v>
      </c>
      <c r="H16" s="32">
        <v>1</v>
      </c>
      <c r="I16" s="32">
        <v>1</v>
      </c>
      <c r="J16" s="17">
        <f t="shared" si="0"/>
        <v>1</v>
      </c>
      <c r="K16" s="63"/>
      <c r="L16" s="46"/>
      <c r="M16" s="24">
        <f t="shared" si="2"/>
        <v>1</v>
      </c>
      <c r="N16" s="28">
        <f t="shared" si="1"/>
        <v>1</v>
      </c>
    </row>
    <row r="17" spans="1:14" ht="18" customHeight="1" x14ac:dyDescent="0.2">
      <c r="A17" s="47">
        <v>3</v>
      </c>
      <c r="B17" s="50" t="s">
        <v>26</v>
      </c>
      <c r="C17" s="19" t="s">
        <v>20</v>
      </c>
      <c r="D17" s="18">
        <v>1</v>
      </c>
      <c r="E17" s="18">
        <v>1</v>
      </c>
      <c r="F17" s="18">
        <v>1</v>
      </c>
      <c r="G17" s="18">
        <v>1</v>
      </c>
      <c r="H17" s="18">
        <v>1</v>
      </c>
      <c r="I17" s="18">
        <v>1</v>
      </c>
      <c r="J17" s="20">
        <f t="shared" si="0"/>
        <v>1</v>
      </c>
      <c r="K17" s="41">
        <f>SUM(J17:J20)/4</f>
        <v>1</v>
      </c>
      <c r="L17" s="44">
        <f t="shared" ref="L17" si="4">K17/5</f>
        <v>0.2</v>
      </c>
      <c r="M17" s="25">
        <f t="shared" si="2"/>
        <v>1</v>
      </c>
      <c r="N17" s="29">
        <f t="shared" si="1"/>
        <v>1</v>
      </c>
    </row>
    <row r="18" spans="1:14" ht="18" customHeight="1" x14ac:dyDescent="0.2">
      <c r="A18" s="48"/>
      <c r="B18" s="51"/>
      <c r="C18" s="8" t="s">
        <v>21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3">
        <f t="shared" si="0"/>
        <v>1</v>
      </c>
      <c r="K18" s="42"/>
      <c r="L18" s="45"/>
      <c r="M18" s="23">
        <f t="shared" si="2"/>
        <v>1</v>
      </c>
      <c r="N18" s="27">
        <f t="shared" si="1"/>
        <v>1</v>
      </c>
    </row>
    <row r="19" spans="1:14" ht="18" customHeight="1" x14ac:dyDescent="0.2">
      <c r="A19" s="48"/>
      <c r="B19" s="51"/>
      <c r="C19" s="8" t="s">
        <v>22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3">
        <f t="shared" si="0"/>
        <v>1</v>
      </c>
      <c r="K19" s="42"/>
      <c r="L19" s="45"/>
      <c r="M19" s="23">
        <f t="shared" si="2"/>
        <v>1</v>
      </c>
      <c r="N19" s="27">
        <f t="shared" si="1"/>
        <v>1</v>
      </c>
    </row>
    <row r="20" spans="1:14" ht="18" customHeight="1" thickBot="1" x14ac:dyDescent="0.25">
      <c r="A20" s="49"/>
      <c r="B20" s="52"/>
      <c r="C20" s="9" t="s">
        <v>23</v>
      </c>
      <c r="D20" s="32">
        <v>1</v>
      </c>
      <c r="E20" s="32">
        <v>1</v>
      </c>
      <c r="F20" s="32">
        <v>1</v>
      </c>
      <c r="G20" s="32">
        <v>1</v>
      </c>
      <c r="H20" s="32">
        <v>1</v>
      </c>
      <c r="I20" s="32">
        <v>1</v>
      </c>
      <c r="J20" s="14">
        <f t="shared" si="0"/>
        <v>1</v>
      </c>
      <c r="K20" s="43"/>
      <c r="L20" s="46"/>
      <c r="M20" s="26">
        <f t="shared" si="2"/>
        <v>1</v>
      </c>
      <c r="N20" s="30">
        <f t="shared" si="1"/>
        <v>1</v>
      </c>
    </row>
    <row r="21" spans="1:14" ht="18" customHeight="1" x14ac:dyDescent="0.2">
      <c r="A21" s="58">
        <v>4</v>
      </c>
      <c r="B21" s="60" t="s">
        <v>29</v>
      </c>
      <c r="C21" s="19" t="s">
        <v>20</v>
      </c>
      <c r="D21" s="18">
        <v>1</v>
      </c>
      <c r="E21" s="18">
        <v>1</v>
      </c>
      <c r="F21" s="18">
        <v>1</v>
      </c>
      <c r="G21" s="18">
        <v>1</v>
      </c>
      <c r="H21" s="18">
        <v>1</v>
      </c>
      <c r="I21" s="18">
        <v>1</v>
      </c>
      <c r="J21" s="12">
        <f t="shared" si="0"/>
        <v>1</v>
      </c>
      <c r="K21" s="62">
        <f t="shared" ref="K21" si="5">SUM(J21:J24)/4</f>
        <v>0.95833333333333337</v>
      </c>
      <c r="L21" s="44">
        <f>K21/5</f>
        <v>0.19166666666666668</v>
      </c>
      <c r="M21" s="22">
        <f t="shared" si="2"/>
        <v>1</v>
      </c>
      <c r="N21" s="27">
        <f t="shared" si="1"/>
        <v>1</v>
      </c>
    </row>
    <row r="22" spans="1:14" ht="18" customHeight="1" x14ac:dyDescent="0.2">
      <c r="A22" s="48"/>
      <c r="B22" s="51"/>
      <c r="C22" s="8" t="s">
        <v>21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3">
        <f t="shared" si="0"/>
        <v>1</v>
      </c>
      <c r="K22" s="42"/>
      <c r="L22" s="45"/>
      <c r="M22" s="23">
        <f t="shared" si="2"/>
        <v>1</v>
      </c>
      <c r="N22" s="27">
        <f t="shared" si="1"/>
        <v>1</v>
      </c>
    </row>
    <row r="23" spans="1:14" ht="18" customHeight="1" x14ac:dyDescent="0.2">
      <c r="A23" s="48"/>
      <c r="B23" s="51"/>
      <c r="C23" s="8" t="s">
        <v>22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3">
        <f t="shared" si="0"/>
        <v>1</v>
      </c>
      <c r="K23" s="42"/>
      <c r="L23" s="45"/>
      <c r="M23" s="23">
        <f t="shared" si="2"/>
        <v>1</v>
      </c>
      <c r="N23" s="27">
        <f t="shared" si="1"/>
        <v>1</v>
      </c>
    </row>
    <row r="24" spans="1:14" ht="18" customHeight="1" thickBot="1" x14ac:dyDescent="0.25">
      <c r="A24" s="59"/>
      <c r="B24" s="61"/>
      <c r="C24" s="9" t="s">
        <v>23</v>
      </c>
      <c r="D24" s="32">
        <v>0</v>
      </c>
      <c r="E24" s="32">
        <v>1</v>
      </c>
      <c r="F24" s="32">
        <v>1</v>
      </c>
      <c r="G24" s="32">
        <v>1</v>
      </c>
      <c r="H24" s="32">
        <v>1</v>
      </c>
      <c r="I24" s="32">
        <v>1</v>
      </c>
      <c r="J24" s="17">
        <f t="shared" si="0"/>
        <v>0.83333333333333337</v>
      </c>
      <c r="K24" s="63"/>
      <c r="L24" s="46"/>
      <c r="M24" s="24">
        <f t="shared" si="2"/>
        <v>1</v>
      </c>
      <c r="N24" s="28">
        <f t="shared" si="1"/>
        <v>1</v>
      </c>
    </row>
    <row r="25" spans="1:14" ht="18" customHeight="1" x14ac:dyDescent="0.2">
      <c r="A25" s="47">
        <v>5</v>
      </c>
      <c r="B25" s="50" t="s">
        <v>30</v>
      </c>
      <c r="C25" s="19" t="s">
        <v>20</v>
      </c>
      <c r="D25" s="18">
        <v>1</v>
      </c>
      <c r="E25" s="18">
        <v>1</v>
      </c>
      <c r="F25" s="18">
        <v>1</v>
      </c>
      <c r="G25" s="18">
        <v>1</v>
      </c>
      <c r="H25" s="18">
        <v>1</v>
      </c>
      <c r="I25" s="18">
        <v>1</v>
      </c>
      <c r="J25" s="20">
        <f t="shared" si="0"/>
        <v>1</v>
      </c>
      <c r="K25" s="41">
        <f t="shared" ref="K25" si="6">SUM(J25:J28)/4</f>
        <v>1</v>
      </c>
      <c r="L25" s="44">
        <f>K25/5</f>
        <v>0.2</v>
      </c>
      <c r="M25" s="25">
        <f t="shared" si="2"/>
        <v>1</v>
      </c>
      <c r="N25" s="29">
        <f t="shared" si="1"/>
        <v>1</v>
      </c>
    </row>
    <row r="26" spans="1:14" ht="18" customHeight="1" x14ac:dyDescent="0.2">
      <c r="A26" s="48"/>
      <c r="B26" s="51"/>
      <c r="C26" s="8" t="s">
        <v>21</v>
      </c>
      <c r="D26" s="11">
        <v>1</v>
      </c>
      <c r="E26" s="11">
        <v>1</v>
      </c>
      <c r="F26" s="11">
        <v>1</v>
      </c>
      <c r="G26" s="11">
        <v>1</v>
      </c>
      <c r="H26" s="11">
        <v>1</v>
      </c>
      <c r="I26" s="11">
        <v>1</v>
      </c>
      <c r="J26" s="13">
        <f t="shared" si="0"/>
        <v>1</v>
      </c>
      <c r="K26" s="42"/>
      <c r="L26" s="45"/>
      <c r="M26" s="23">
        <f t="shared" si="2"/>
        <v>1</v>
      </c>
      <c r="N26" s="27">
        <f t="shared" si="1"/>
        <v>1</v>
      </c>
    </row>
    <row r="27" spans="1:14" ht="18" customHeight="1" x14ac:dyDescent="0.2">
      <c r="A27" s="48"/>
      <c r="B27" s="51"/>
      <c r="C27" s="8" t="s">
        <v>22</v>
      </c>
      <c r="D27" s="11">
        <v>1</v>
      </c>
      <c r="E27" s="11">
        <v>1</v>
      </c>
      <c r="F27" s="11">
        <v>1</v>
      </c>
      <c r="G27" s="11">
        <v>1</v>
      </c>
      <c r="H27" s="11">
        <v>1</v>
      </c>
      <c r="I27" s="11">
        <v>1</v>
      </c>
      <c r="J27" s="13">
        <f t="shared" si="0"/>
        <v>1</v>
      </c>
      <c r="K27" s="42"/>
      <c r="L27" s="45"/>
      <c r="M27" s="23">
        <f t="shared" si="2"/>
        <v>1</v>
      </c>
      <c r="N27" s="27">
        <f t="shared" si="1"/>
        <v>1</v>
      </c>
    </row>
    <row r="28" spans="1:14" ht="18" customHeight="1" thickBot="1" x14ac:dyDescent="0.25">
      <c r="A28" s="49"/>
      <c r="B28" s="52"/>
      <c r="C28" s="9" t="s">
        <v>23</v>
      </c>
      <c r="D28" s="32">
        <v>1</v>
      </c>
      <c r="E28" s="32">
        <v>1</v>
      </c>
      <c r="F28" s="32">
        <v>1</v>
      </c>
      <c r="G28" s="32">
        <v>1</v>
      </c>
      <c r="H28" s="32">
        <v>1</v>
      </c>
      <c r="I28" s="32">
        <v>1</v>
      </c>
      <c r="J28" s="14">
        <f t="shared" si="0"/>
        <v>1</v>
      </c>
      <c r="K28" s="43"/>
      <c r="L28" s="46"/>
      <c r="M28" s="26">
        <f t="shared" si="2"/>
        <v>1</v>
      </c>
      <c r="N28" s="30">
        <f t="shared" si="1"/>
        <v>1</v>
      </c>
    </row>
    <row r="29" spans="1:14" ht="18" customHeight="1" x14ac:dyDescent="0.2">
      <c r="A29" s="58">
        <v>6</v>
      </c>
      <c r="B29" s="60" t="s">
        <v>31</v>
      </c>
      <c r="C29" s="19" t="s">
        <v>20</v>
      </c>
      <c r="D29" s="18">
        <v>0</v>
      </c>
      <c r="E29" s="18">
        <v>1</v>
      </c>
      <c r="F29" s="18">
        <v>1</v>
      </c>
      <c r="G29" s="18">
        <v>1</v>
      </c>
      <c r="H29" s="18">
        <v>1</v>
      </c>
      <c r="I29" s="18">
        <v>1</v>
      </c>
      <c r="J29" s="12">
        <f t="shared" si="0"/>
        <v>0.83333333333333337</v>
      </c>
      <c r="K29" s="62">
        <f t="shared" ref="K29" si="7">SUM(J29:J32)/4</f>
        <v>0.91666666666666674</v>
      </c>
      <c r="L29" s="44">
        <f>K29/5</f>
        <v>0.18333333333333335</v>
      </c>
      <c r="M29" s="22">
        <f t="shared" si="2"/>
        <v>1</v>
      </c>
      <c r="N29" s="27">
        <f t="shared" si="1"/>
        <v>1</v>
      </c>
    </row>
    <row r="30" spans="1:14" ht="18" customHeight="1" x14ac:dyDescent="0.2">
      <c r="A30" s="48"/>
      <c r="B30" s="51"/>
      <c r="C30" s="8" t="s">
        <v>21</v>
      </c>
      <c r="D30" s="11">
        <v>0</v>
      </c>
      <c r="E30" s="11">
        <v>1</v>
      </c>
      <c r="F30" s="11">
        <v>1</v>
      </c>
      <c r="G30" s="11">
        <v>1</v>
      </c>
      <c r="H30" s="11">
        <v>1</v>
      </c>
      <c r="I30" s="11">
        <v>1</v>
      </c>
      <c r="J30" s="13">
        <f t="shared" si="0"/>
        <v>0.83333333333333337</v>
      </c>
      <c r="K30" s="42"/>
      <c r="L30" s="45"/>
      <c r="M30" s="23">
        <f t="shared" si="2"/>
        <v>1</v>
      </c>
      <c r="N30" s="27">
        <f t="shared" si="1"/>
        <v>1</v>
      </c>
    </row>
    <row r="31" spans="1:14" ht="18" customHeight="1" x14ac:dyDescent="0.2">
      <c r="A31" s="48"/>
      <c r="B31" s="51"/>
      <c r="C31" s="8" t="s">
        <v>22</v>
      </c>
      <c r="D31" s="11">
        <v>1</v>
      </c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3">
        <f t="shared" si="0"/>
        <v>1</v>
      </c>
      <c r="K31" s="42"/>
      <c r="L31" s="45"/>
      <c r="M31" s="23">
        <f t="shared" si="2"/>
        <v>1</v>
      </c>
      <c r="N31" s="27">
        <f t="shared" si="1"/>
        <v>1</v>
      </c>
    </row>
    <row r="32" spans="1:14" ht="18" customHeight="1" thickBot="1" x14ac:dyDescent="0.25">
      <c r="A32" s="59"/>
      <c r="B32" s="61"/>
      <c r="C32" s="9" t="s">
        <v>23</v>
      </c>
      <c r="D32" s="32">
        <v>1</v>
      </c>
      <c r="E32" s="32">
        <v>1</v>
      </c>
      <c r="F32" s="32">
        <v>1</v>
      </c>
      <c r="G32" s="32">
        <v>1</v>
      </c>
      <c r="H32" s="32">
        <v>1</v>
      </c>
      <c r="I32" s="32">
        <v>1</v>
      </c>
      <c r="J32" s="17">
        <f t="shared" si="0"/>
        <v>1</v>
      </c>
      <c r="K32" s="63"/>
      <c r="L32" s="46"/>
      <c r="M32" s="24">
        <f t="shared" si="2"/>
        <v>1</v>
      </c>
      <c r="N32" s="28">
        <f t="shared" si="1"/>
        <v>1</v>
      </c>
    </row>
    <row r="33" spans="1:14" ht="18" customHeight="1" x14ac:dyDescent="0.2">
      <c r="A33" s="47">
        <v>7</v>
      </c>
      <c r="B33" s="50" t="s">
        <v>32</v>
      </c>
      <c r="C33" s="19" t="s">
        <v>20</v>
      </c>
      <c r="D33" s="18">
        <v>1</v>
      </c>
      <c r="E33" s="18">
        <v>1</v>
      </c>
      <c r="F33" s="18">
        <v>1</v>
      </c>
      <c r="G33" s="18">
        <v>1</v>
      </c>
      <c r="H33" s="18">
        <v>1</v>
      </c>
      <c r="I33" s="18">
        <v>1</v>
      </c>
      <c r="J33" s="20">
        <f t="shared" si="0"/>
        <v>1</v>
      </c>
      <c r="K33" s="41">
        <f t="shared" ref="K33" si="8">SUM(J33:J36)/4</f>
        <v>1</v>
      </c>
      <c r="L33" s="44">
        <f>K33/5</f>
        <v>0.2</v>
      </c>
      <c r="M33" s="25">
        <f t="shared" si="2"/>
        <v>1</v>
      </c>
      <c r="N33" s="29">
        <f t="shared" si="1"/>
        <v>1</v>
      </c>
    </row>
    <row r="34" spans="1:14" ht="18" customHeight="1" x14ac:dyDescent="0.2">
      <c r="A34" s="48"/>
      <c r="B34" s="51"/>
      <c r="C34" s="8" t="s">
        <v>21</v>
      </c>
      <c r="D34" s="11">
        <v>1</v>
      </c>
      <c r="E34" s="11">
        <v>1</v>
      </c>
      <c r="F34" s="11">
        <v>1</v>
      </c>
      <c r="G34" s="11">
        <v>1</v>
      </c>
      <c r="H34" s="11">
        <v>1</v>
      </c>
      <c r="I34" s="11">
        <v>1</v>
      </c>
      <c r="J34" s="13">
        <f t="shared" si="0"/>
        <v>1</v>
      </c>
      <c r="K34" s="42"/>
      <c r="L34" s="45"/>
      <c r="M34" s="23">
        <f t="shared" si="2"/>
        <v>1</v>
      </c>
      <c r="N34" s="27">
        <f t="shared" si="1"/>
        <v>1</v>
      </c>
    </row>
    <row r="35" spans="1:14" ht="18" customHeight="1" x14ac:dyDescent="0.2">
      <c r="A35" s="48"/>
      <c r="B35" s="51"/>
      <c r="C35" s="8" t="s">
        <v>22</v>
      </c>
      <c r="D35" s="11">
        <v>1</v>
      </c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3">
        <f t="shared" si="0"/>
        <v>1</v>
      </c>
      <c r="K35" s="42"/>
      <c r="L35" s="45"/>
      <c r="M35" s="23">
        <f t="shared" si="2"/>
        <v>1</v>
      </c>
      <c r="N35" s="27">
        <f t="shared" si="1"/>
        <v>1</v>
      </c>
    </row>
    <row r="36" spans="1:14" ht="18" customHeight="1" thickBot="1" x14ac:dyDescent="0.25">
      <c r="A36" s="49"/>
      <c r="B36" s="52"/>
      <c r="C36" s="9" t="s">
        <v>23</v>
      </c>
      <c r="D36" s="32">
        <v>1</v>
      </c>
      <c r="E36" s="32">
        <v>1</v>
      </c>
      <c r="F36" s="32">
        <v>1</v>
      </c>
      <c r="G36" s="32">
        <v>1</v>
      </c>
      <c r="H36" s="32">
        <v>1</v>
      </c>
      <c r="I36" s="32">
        <v>1</v>
      </c>
      <c r="J36" s="14">
        <f t="shared" si="0"/>
        <v>1</v>
      </c>
      <c r="K36" s="43"/>
      <c r="L36" s="46"/>
      <c r="M36" s="26">
        <f t="shared" si="2"/>
        <v>1</v>
      </c>
      <c r="N36" s="30">
        <f t="shared" si="1"/>
        <v>1</v>
      </c>
    </row>
    <row r="37" spans="1:14" ht="18" customHeight="1" x14ac:dyDescent="0.2">
      <c r="A37" s="58">
        <v>8</v>
      </c>
      <c r="B37" s="60" t="s">
        <v>33</v>
      </c>
      <c r="C37" s="19" t="s">
        <v>20</v>
      </c>
      <c r="D37" s="18">
        <v>0</v>
      </c>
      <c r="E37" s="18">
        <v>1</v>
      </c>
      <c r="F37" s="18">
        <v>1</v>
      </c>
      <c r="G37" s="18">
        <v>1</v>
      </c>
      <c r="H37" s="18">
        <v>1</v>
      </c>
      <c r="I37" s="18">
        <v>1</v>
      </c>
      <c r="J37" s="12">
        <f t="shared" si="0"/>
        <v>0.83333333333333337</v>
      </c>
      <c r="K37" s="62">
        <f t="shared" ref="K37" si="9">SUM(J37:J40)/4</f>
        <v>0.91666666666666674</v>
      </c>
      <c r="L37" s="44">
        <f>K37/5</f>
        <v>0.18333333333333335</v>
      </c>
      <c r="M37" s="22">
        <f t="shared" si="2"/>
        <v>1</v>
      </c>
      <c r="N37" s="27">
        <f t="shared" si="1"/>
        <v>1</v>
      </c>
    </row>
    <row r="38" spans="1:14" ht="18" customHeight="1" x14ac:dyDescent="0.2">
      <c r="A38" s="48"/>
      <c r="B38" s="51"/>
      <c r="C38" s="8" t="s">
        <v>21</v>
      </c>
      <c r="D38" s="11">
        <v>0</v>
      </c>
      <c r="E38" s="11">
        <v>1</v>
      </c>
      <c r="F38" s="11">
        <v>1</v>
      </c>
      <c r="G38" s="11">
        <v>1</v>
      </c>
      <c r="H38" s="11">
        <v>1</v>
      </c>
      <c r="I38" s="11">
        <v>1</v>
      </c>
      <c r="J38" s="13">
        <f t="shared" si="0"/>
        <v>0.83333333333333337</v>
      </c>
      <c r="K38" s="42"/>
      <c r="L38" s="45"/>
      <c r="M38" s="23">
        <f t="shared" si="2"/>
        <v>1</v>
      </c>
      <c r="N38" s="27">
        <f t="shared" si="1"/>
        <v>1</v>
      </c>
    </row>
    <row r="39" spans="1:14" ht="29.25" customHeight="1" x14ac:dyDescent="0.2">
      <c r="A39" s="48"/>
      <c r="B39" s="51"/>
      <c r="C39" s="8" t="s">
        <v>22</v>
      </c>
      <c r="D39" s="11">
        <v>1</v>
      </c>
      <c r="E39" s="11">
        <v>1</v>
      </c>
      <c r="F39" s="11">
        <v>1</v>
      </c>
      <c r="G39" s="11">
        <v>1</v>
      </c>
      <c r="H39" s="11">
        <v>1</v>
      </c>
      <c r="I39" s="11">
        <v>1</v>
      </c>
      <c r="J39" s="13">
        <f t="shared" si="0"/>
        <v>1</v>
      </c>
      <c r="K39" s="42"/>
      <c r="L39" s="45"/>
      <c r="M39" s="23">
        <f t="shared" si="2"/>
        <v>1</v>
      </c>
      <c r="N39" s="27">
        <f t="shared" si="1"/>
        <v>1</v>
      </c>
    </row>
    <row r="40" spans="1:14" ht="20.25" customHeight="1" thickBot="1" x14ac:dyDescent="0.25">
      <c r="A40" s="59"/>
      <c r="B40" s="61"/>
      <c r="C40" s="9" t="s">
        <v>23</v>
      </c>
      <c r="D40" s="32">
        <v>1</v>
      </c>
      <c r="E40" s="32">
        <v>1</v>
      </c>
      <c r="F40" s="32">
        <v>1</v>
      </c>
      <c r="G40" s="32">
        <v>1</v>
      </c>
      <c r="H40" s="32">
        <v>1</v>
      </c>
      <c r="I40" s="32">
        <v>1</v>
      </c>
      <c r="J40" s="17">
        <f t="shared" si="0"/>
        <v>1</v>
      </c>
      <c r="K40" s="63"/>
      <c r="L40" s="46"/>
      <c r="M40" s="24">
        <f t="shared" si="2"/>
        <v>1</v>
      </c>
      <c r="N40" s="28">
        <f t="shared" si="1"/>
        <v>1</v>
      </c>
    </row>
    <row r="41" spans="1:14" ht="18" customHeight="1" x14ac:dyDescent="0.2">
      <c r="A41" s="47">
        <v>9</v>
      </c>
      <c r="B41" s="50" t="s">
        <v>34</v>
      </c>
      <c r="C41" s="19" t="s">
        <v>20</v>
      </c>
      <c r="D41" s="18">
        <v>1</v>
      </c>
      <c r="E41" s="18">
        <v>1</v>
      </c>
      <c r="F41" s="18">
        <v>1</v>
      </c>
      <c r="G41" s="18">
        <v>1</v>
      </c>
      <c r="H41" s="18">
        <v>1</v>
      </c>
      <c r="I41" s="18">
        <v>1</v>
      </c>
      <c r="J41" s="20">
        <f t="shared" si="0"/>
        <v>1</v>
      </c>
      <c r="K41" s="41">
        <f t="shared" ref="K41" si="10">SUM(J41:J44)/4</f>
        <v>1</v>
      </c>
      <c r="L41" s="44">
        <f>K41/5</f>
        <v>0.2</v>
      </c>
      <c r="M41" s="25">
        <f t="shared" si="2"/>
        <v>1</v>
      </c>
      <c r="N41" s="29">
        <f t="shared" si="1"/>
        <v>1</v>
      </c>
    </row>
    <row r="42" spans="1:14" ht="18" customHeight="1" x14ac:dyDescent="0.2">
      <c r="A42" s="48"/>
      <c r="B42" s="51"/>
      <c r="C42" s="8" t="s">
        <v>21</v>
      </c>
      <c r="D42" s="11">
        <v>1</v>
      </c>
      <c r="E42" s="11">
        <v>1</v>
      </c>
      <c r="F42" s="11">
        <v>1</v>
      </c>
      <c r="G42" s="11">
        <v>1</v>
      </c>
      <c r="H42" s="11">
        <v>1</v>
      </c>
      <c r="I42" s="11">
        <v>1</v>
      </c>
      <c r="J42" s="13">
        <f t="shared" si="0"/>
        <v>1</v>
      </c>
      <c r="K42" s="42"/>
      <c r="L42" s="45"/>
      <c r="M42" s="23">
        <f t="shared" si="2"/>
        <v>1</v>
      </c>
      <c r="N42" s="27">
        <f t="shared" si="1"/>
        <v>1</v>
      </c>
    </row>
    <row r="43" spans="1:14" ht="18" customHeight="1" x14ac:dyDescent="0.2">
      <c r="A43" s="48"/>
      <c r="B43" s="51"/>
      <c r="C43" s="8" t="s">
        <v>22</v>
      </c>
      <c r="D43" s="11">
        <v>1</v>
      </c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3">
        <f t="shared" si="0"/>
        <v>1</v>
      </c>
      <c r="K43" s="42"/>
      <c r="L43" s="45"/>
      <c r="M43" s="23">
        <f t="shared" si="2"/>
        <v>1</v>
      </c>
      <c r="N43" s="27">
        <f t="shared" si="1"/>
        <v>1</v>
      </c>
    </row>
    <row r="44" spans="1:14" ht="18" customHeight="1" thickBot="1" x14ac:dyDescent="0.25">
      <c r="A44" s="49"/>
      <c r="B44" s="52"/>
      <c r="C44" s="9" t="s">
        <v>23</v>
      </c>
      <c r="D44" s="32">
        <v>1</v>
      </c>
      <c r="E44" s="32">
        <v>1</v>
      </c>
      <c r="F44" s="32">
        <v>1</v>
      </c>
      <c r="G44" s="32">
        <v>1</v>
      </c>
      <c r="H44" s="32">
        <v>1</v>
      </c>
      <c r="I44" s="32">
        <v>1</v>
      </c>
      <c r="J44" s="14">
        <f t="shared" si="0"/>
        <v>1</v>
      </c>
      <c r="K44" s="43"/>
      <c r="L44" s="46"/>
      <c r="M44" s="26">
        <f t="shared" si="2"/>
        <v>1</v>
      </c>
      <c r="N44" s="30">
        <f t="shared" si="1"/>
        <v>1</v>
      </c>
    </row>
    <row r="45" spans="1:14" ht="18" customHeight="1" x14ac:dyDescent="0.2">
      <c r="A45" s="47">
        <v>10</v>
      </c>
      <c r="B45" s="50" t="s">
        <v>35</v>
      </c>
      <c r="C45" s="19" t="s">
        <v>20</v>
      </c>
      <c r="D45" s="18">
        <v>1</v>
      </c>
      <c r="E45" s="18">
        <v>1</v>
      </c>
      <c r="F45" s="18">
        <v>1</v>
      </c>
      <c r="G45" s="18">
        <v>1</v>
      </c>
      <c r="H45" s="18">
        <v>1</v>
      </c>
      <c r="I45" s="18">
        <v>1</v>
      </c>
      <c r="J45" s="20">
        <f t="shared" si="0"/>
        <v>1</v>
      </c>
      <c r="K45" s="41">
        <f t="shared" ref="K45" si="11">SUM(J45:J48)/4</f>
        <v>1</v>
      </c>
      <c r="L45" s="44">
        <f t="shared" ref="L45" si="12">K45/5</f>
        <v>0.2</v>
      </c>
      <c r="M45" s="25">
        <f t="shared" si="2"/>
        <v>1</v>
      </c>
      <c r="N45" s="29">
        <f t="shared" si="1"/>
        <v>1</v>
      </c>
    </row>
    <row r="46" spans="1:14" ht="18" customHeight="1" x14ac:dyDescent="0.2">
      <c r="A46" s="48"/>
      <c r="B46" s="51"/>
      <c r="C46" s="8" t="s">
        <v>21</v>
      </c>
      <c r="D46" s="11">
        <v>1</v>
      </c>
      <c r="E46" s="11">
        <v>1</v>
      </c>
      <c r="F46" s="11">
        <v>1</v>
      </c>
      <c r="G46" s="11">
        <v>1</v>
      </c>
      <c r="H46" s="11">
        <v>1</v>
      </c>
      <c r="I46" s="11">
        <v>1</v>
      </c>
      <c r="J46" s="13">
        <f t="shared" si="0"/>
        <v>1</v>
      </c>
      <c r="K46" s="42"/>
      <c r="L46" s="45"/>
      <c r="M46" s="23">
        <f t="shared" si="2"/>
        <v>1</v>
      </c>
      <c r="N46" s="27">
        <f t="shared" si="1"/>
        <v>1</v>
      </c>
    </row>
    <row r="47" spans="1:14" ht="18" customHeight="1" x14ac:dyDescent="0.2">
      <c r="A47" s="48"/>
      <c r="B47" s="51"/>
      <c r="C47" s="8" t="s">
        <v>22</v>
      </c>
      <c r="D47" s="11">
        <v>1</v>
      </c>
      <c r="E47" s="11">
        <v>1</v>
      </c>
      <c r="F47" s="11">
        <v>1</v>
      </c>
      <c r="G47" s="11">
        <v>1</v>
      </c>
      <c r="H47" s="11">
        <v>1</v>
      </c>
      <c r="I47" s="11">
        <v>1</v>
      </c>
      <c r="J47" s="13">
        <f t="shared" si="0"/>
        <v>1</v>
      </c>
      <c r="K47" s="42"/>
      <c r="L47" s="45"/>
      <c r="M47" s="23">
        <f t="shared" si="2"/>
        <v>1</v>
      </c>
      <c r="N47" s="27">
        <f t="shared" si="1"/>
        <v>1</v>
      </c>
    </row>
    <row r="48" spans="1:14" ht="18" customHeight="1" thickBot="1" x14ac:dyDescent="0.25">
      <c r="A48" s="49"/>
      <c r="B48" s="52"/>
      <c r="C48" s="9" t="s">
        <v>23</v>
      </c>
      <c r="D48" s="32">
        <v>1</v>
      </c>
      <c r="E48" s="32">
        <v>1</v>
      </c>
      <c r="F48" s="32">
        <v>1</v>
      </c>
      <c r="G48" s="32">
        <v>1</v>
      </c>
      <c r="H48" s="32">
        <v>1</v>
      </c>
      <c r="I48" s="32">
        <v>1</v>
      </c>
      <c r="J48" s="14">
        <f t="shared" si="0"/>
        <v>1</v>
      </c>
      <c r="K48" s="43"/>
      <c r="L48" s="46"/>
      <c r="M48" s="26">
        <f>IFERROR(MEDIAN(D48:I48),"")</f>
        <v>1</v>
      </c>
      <c r="N48" s="30">
        <f t="shared" si="1"/>
        <v>1</v>
      </c>
    </row>
    <row r="49" spans="1:14" x14ac:dyDescent="0.2">
      <c r="A49" s="47">
        <v>11</v>
      </c>
      <c r="B49" s="50" t="s">
        <v>36</v>
      </c>
      <c r="C49" s="19" t="s">
        <v>20</v>
      </c>
      <c r="D49" s="18">
        <v>1</v>
      </c>
      <c r="E49" s="18">
        <v>1</v>
      </c>
      <c r="F49" s="18">
        <v>1</v>
      </c>
      <c r="G49" s="18">
        <v>1</v>
      </c>
      <c r="H49" s="18">
        <v>1</v>
      </c>
      <c r="I49" s="18">
        <v>1</v>
      </c>
      <c r="J49" s="20">
        <f t="shared" ref="J49:J52" si="13">SUM(D49:I49)/6</f>
        <v>1</v>
      </c>
      <c r="K49" s="41">
        <f t="shared" ref="K49" si="14">SUM(J49:J52)/4</f>
        <v>1</v>
      </c>
      <c r="L49" s="44">
        <f>K49/5</f>
        <v>0.2</v>
      </c>
      <c r="M49" s="25">
        <f t="shared" ref="M49:M51" si="15">IFERROR(MEDIAN(D49:I49),"")</f>
        <v>1</v>
      </c>
      <c r="N49" s="29">
        <f t="shared" ref="N49:N52" si="16">IFERROR(MODE(D49:H49),"")</f>
        <v>1</v>
      </c>
    </row>
    <row r="50" spans="1:14" x14ac:dyDescent="0.2">
      <c r="A50" s="48"/>
      <c r="B50" s="51"/>
      <c r="C50" s="8" t="s">
        <v>21</v>
      </c>
      <c r="D50" s="11">
        <v>1</v>
      </c>
      <c r="E50" s="11">
        <v>1</v>
      </c>
      <c r="F50" s="11">
        <v>1</v>
      </c>
      <c r="G50" s="11">
        <v>1</v>
      </c>
      <c r="H50" s="11">
        <v>1</v>
      </c>
      <c r="I50" s="11">
        <v>1</v>
      </c>
      <c r="J50" s="13">
        <f t="shared" si="13"/>
        <v>1</v>
      </c>
      <c r="K50" s="42"/>
      <c r="L50" s="45"/>
      <c r="M50" s="23">
        <f t="shared" si="15"/>
        <v>1</v>
      </c>
      <c r="N50" s="33">
        <f t="shared" si="16"/>
        <v>1</v>
      </c>
    </row>
    <row r="51" spans="1:14" x14ac:dyDescent="0.2">
      <c r="A51" s="48"/>
      <c r="B51" s="51"/>
      <c r="C51" s="8" t="s">
        <v>22</v>
      </c>
      <c r="D51" s="11">
        <v>1</v>
      </c>
      <c r="E51" s="11">
        <v>1</v>
      </c>
      <c r="F51" s="11">
        <v>1</v>
      </c>
      <c r="G51" s="11">
        <v>1</v>
      </c>
      <c r="H51" s="11">
        <v>1</v>
      </c>
      <c r="I51" s="11">
        <v>1</v>
      </c>
      <c r="J51" s="13">
        <f t="shared" si="13"/>
        <v>1</v>
      </c>
      <c r="K51" s="42"/>
      <c r="L51" s="45"/>
      <c r="M51" s="23">
        <f t="shared" si="15"/>
        <v>1</v>
      </c>
      <c r="N51" s="33">
        <f t="shared" si="16"/>
        <v>1</v>
      </c>
    </row>
    <row r="52" spans="1:14" ht="26.25" customHeight="1" thickBot="1" x14ac:dyDescent="0.25">
      <c r="A52" s="49"/>
      <c r="B52" s="52"/>
      <c r="C52" s="9" t="s">
        <v>23</v>
      </c>
      <c r="D52" s="32">
        <v>1</v>
      </c>
      <c r="E52" s="32">
        <v>1</v>
      </c>
      <c r="F52" s="32">
        <v>1</v>
      </c>
      <c r="G52" s="32">
        <v>1</v>
      </c>
      <c r="H52" s="32">
        <v>1</v>
      </c>
      <c r="I52" s="32">
        <v>1</v>
      </c>
      <c r="J52" s="14">
        <f t="shared" si="13"/>
        <v>1</v>
      </c>
      <c r="K52" s="43"/>
      <c r="L52" s="46"/>
      <c r="M52" s="26">
        <f>IFERROR(MEDIAN(D52:I52),"")</f>
        <v>1</v>
      </c>
      <c r="N52" s="30">
        <f t="shared" si="16"/>
        <v>1</v>
      </c>
    </row>
    <row r="53" spans="1:14" x14ac:dyDescent="0.2">
      <c r="A53" s="47">
        <v>12</v>
      </c>
      <c r="B53" s="50" t="s">
        <v>37</v>
      </c>
      <c r="C53" s="19" t="s">
        <v>20</v>
      </c>
      <c r="D53" s="18">
        <v>1</v>
      </c>
      <c r="E53" s="18">
        <v>1</v>
      </c>
      <c r="F53" s="18">
        <v>1</v>
      </c>
      <c r="G53" s="18">
        <v>1</v>
      </c>
      <c r="H53" s="18">
        <v>1</v>
      </c>
      <c r="I53" s="18">
        <v>1</v>
      </c>
      <c r="J53" s="20">
        <f t="shared" ref="J53:J56" si="17">SUM(D53:I53)/6</f>
        <v>1</v>
      </c>
      <c r="K53" s="41">
        <f t="shared" ref="K53" si="18">SUM(J53:J56)/4</f>
        <v>1</v>
      </c>
      <c r="L53" s="44">
        <f t="shared" ref="L53" si="19">K53/5</f>
        <v>0.2</v>
      </c>
      <c r="M53" s="25">
        <f t="shared" ref="M53:M55" si="20">IFERROR(MEDIAN(D53:I53),"")</f>
        <v>1</v>
      </c>
      <c r="N53" s="29">
        <f t="shared" ref="N53:N56" si="21">IFERROR(MODE(D53:H53),"")</f>
        <v>1</v>
      </c>
    </row>
    <row r="54" spans="1:14" x14ac:dyDescent="0.2">
      <c r="A54" s="48"/>
      <c r="B54" s="51"/>
      <c r="C54" s="8" t="s">
        <v>21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  <c r="I54" s="11">
        <v>1</v>
      </c>
      <c r="J54" s="13">
        <f t="shared" si="17"/>
        <v>1</v>
      </c>
      <c r="K54" s="42"/>
      <c r="L54" s="45"/>
      <c r="M54" s="23">
        <f t="shared" si="20"/>
        <v>1</v>
      </c>
      <c r="N54" s="33">
        <f t="shared" si="21"/>
        <v>1</v>
      </c>
    </row>
    <row r="55" spans="1:14" x14ac:dyDescent="0.2">
      <c r="A55" s="48"/>
      <c r="B55" s="51"/>
      <c r="C55" s="8" t="s">
        <v>22</v>
      </c>
      <c r="D55" s="11">
        <v>1</v>
      </c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3">
        <f t="shared" si="17"/>
        <v>1</v>
      </c>
      <c r="K55" s="42"/>
      <c r="L55" s="45"/>
      <c r="M55" s="23">
        <f t="shared" si="20"/>
        <v>1</v>
      </c>
      <c r="N55" s="33">
        <f t="shared" si="21"/>
        <v>1</v>
      </c>
    </row>
    <row r="56" spans="1:14" ht="22.5" customHeight="1" thickBot="1" x14ac:dyDescent="0.25">
      <c r="A56" s="49"/>
      <c r="B56" s="52"/>
      <c r="C56" s="9" t="s">
        <v>23</v>
      </c>
      <c r="D56" s="32">
        <v>1</v>
      </c>
      <c r="E56" s="32">
        <v>1</v>
      </c>
      <c r="F56" s="32">
        <v>1</v>
      </c>
      <c r="G56" s="32">
        <v>1</v>
      </c>
      <c r="H56" s="32">
        <v>1</v>
      </c>
      <c r="I56" s="32">
        <v>1</v>
      </c>
      <c r="J56" s="14">
        <f t="shared" si="17"/>
        <v>1</v>
      </c>
      <c r="K56" s="43"/>
      <c r="L56" s="46"/>
      <c r="M56" s="26">
        <f>IFERROR(MEDIAN(D56:I56),"")</f>
        <v>1</v>
      </c>
      <c r="N56" s="30">
        <f t="shared" si="21"/>
        <v>1</v>
      </c>
    </row>
    <row r="57" spans="1:14" x14ac:dyDescent="0.2">
      <c r="A57" s="47">
        <v>13</v>
      </c>
      <c r="B57" s="50" t="s">
        <v>38</v>
      </c>
      <c r="C57" s="19" t="s">
        <v>20</v>
      </c>
      <c r="D57" s="18">
        <v>1</v>
      </c>
      <c r="E57" s="18">
        <v>1</v>
      </c>
      <c r="F57" s="18">
        <v>1</v>
      </c>
      <c r="G57" s="18">
        <v>1</v>
      </c>
      <c r="H57" s="18">
        <v>1</v>
      </c>
      <c r="I57" s="18">
        <v>1</v>
      </c>
      <c r="J57" s="20">
        <f t="shared" ref="J57:J60" si="22">SUM(D57:I57)/6</f>
        <v>1</v>
      </c>
      <c r="K57" s="41">
        <f t="shared" ref="K57" si="23">SUM(J57:J60)/4</f>
        <v>0.95833333333333337</v>
      </c>
      <c r="L57" s="44">
        <f>K57/5</f>
        <v>0.19166666666666668</v>
      </c>
      <c r="M57" s="25">
        <f t="shared" ref="M57:M59" si="24">IFERROR(MEDIAN(D57:I57),"")</f>
        <v>1</v>
      </c>
      <c r="N57" s="29">
        <f t="shared" ref="N57:N60" si="25">IFERROR(MODE(D57:H57),"")</f>
        <v>1</v>
      </c>
    </row>
    <row r="58" spans="1:14" x14ac:dyDescent="0.2">
      <c r="A58" s="48"/>
      <c r="B58" s="51"/>
      <c r="C58" s="8" t="s">
        <v>21</v>
      </c>
      <c r="D58" s="11">
        <v>1</v>
      </c>
      <c r="E58" s="11">
        <v>1</v>
      </c>
      <c r="F58" s="11">
        <v>0</v>
      </c>
      <c r="G58" s="11">
        <v>1</v>
      </c>
      <c r="H58" s="11">
        <v>1</v>
      </c>
      <c r="I58" s="11">
        <v>1</v>
      </c>
      <c r="J58" s="13">
        <f t="shared" si="22"/>
        <v>0.83333333333333337</v>
      </c>
      <c r="K58" s="42"/>
      <c r="L58" s="45"/>
      <c r="M58" s="23">
        <f t="shared" si="24"/>
        <v>1</v>
      </c>
      <c r="N58" s="33">
        <f t="shared" si="25"/>
        <v>1</v>
      </c>
    </row>
    <row r="59" spans="1:14" x14ac:dyDescent="0.2">
      <c r="A59" s="48"/>
      <c r="B59" s="51"/>
      <c r="C59" s="8" t="s">
        <v>22</v>
      </c>
      <c r="D59" s="11">
        <v>1</v>
      </c>
      <c r="E59" s="11">
        <v>1</v>
      </c>
      <c r="F59" s="11">
        <v>1</v>
      </c>
      <c r="G59" s="11">
        <v>1</v>
      </c>
      <c r="H59" s="11">
        <v>1</v>
      </c>
      <c r="I59" s="11">
        <v>1</v>
      </c>
      <c r="J59" s="13">
        <f t="shared" si="22"/>
        <v>1</v>
      </c>
      <c r="K59" s="42"/>
      <c r="L59" s="45"/>
      <c r="M59" s="23">
        <f t="shared" si="24"/>
        <v>1</v>
      </c>
      <c r="N59" s="33">
        <f t="shared" si="25"/>
        <v>1</v>
      </c>
    </row>
    <row r="60" spans="1:14" ht="23.25" customHeight="1" thickBot="1" x14ac:dyDescent="0.25">
      <c r="A60" s="49"/>
      <c r="B60" s="52"/>
      <c r="C60" s="9" t="s">
        <v>23</v>
      </c>
      <c r="D60" s="32">
        <v>1</v>
      </c>
      <c r="E60" s="32">
        <v>1</v>
      </c>
      <c r="F60" s="32">
        <v>1</v>
      </c>
      <c r="G60" s="32">
        <v>1</v>
      </c>
      <c r="H60" s="32">
        <v>1</v>
      </c>
      <c r="I60" s="32">
        <v>1</v>
      </c>
      <c r="J60" s="14">
        <f t="shared" si="22"/>
        <v>1</v>
      </c>
      <c r="K60" s="43"/>
      <c r="L60" s="46"/>
      <c r="M60" s="26">
        <f>IFERROR(MEDIAN(D60:I60),"")</f>
        <v>1</v>
      </c>
      <c r="N60" s="30">
        <f t="shared" si="25"/>
        <v>1</v>
      </c>
    </row>
    <row r="61" spans="1:14" x14ac:dyDescent="0.2">
      <c r="A61" s="47">
        <v>14</v>
      </c>
      <c r="B61" s="50" t="s">
        <v>39</v>
      </c>
      <c r="C61" s="19" t="s">
        <v>20</v>
      </c>
      <c r="D61" s="18">
        <v>1</v>
      </c>
      <c r="E61" s="18">
        <v>1</v>
      </c>
      <c r="F61" s="18">
        <v>1</v>
      </c>
      <c r="G61" s="18">
        <v>1</v>
      </c>
      <c r="H61" s="18">
        <v>1</v>
      </c>
      <c r="I61" s="18">
        <v>1</v>
      </c>
      <c r="J61" s="20">
        <f t="shared" ref="J61:J64" si="26">SUM(D61:I61)/6</f>
        <v>1</v>
      </c>
      <c r="K61" s="41">
        <f>SUM(J61:J64)/4</f>
        <v>1</v>
      </c>
      <c r="L61" s="44">
        <f t="shared" ref="L61" si="27">K61/5</f>
        <v>0.2</v>
      </c>
      <c r="M61" s="25">
        <f t="shared" ref="M61:M63" si="28">IFERROR(MEDIAN(D61:I61),"")</f>
        <v>1</v>
      </c>
      <c r="N61" s="29">
        <f t="shared" ref="N61:N64" si="29">IFERROR(MODE(D61:H61),"")</f>
        <v>1</v>
      </c>
    </row>
    <row r="62" spans="1:14" x14ac:dyDescent="0.2">
      <c r="A62" s="48"/>
      <c r="B62" s="51"/>
      <c r="C62" s="8" t="s">
        <v>21</v>
      </c>
      <c r="D62" s="11">
        <v>1</v>
      </c>
      <c r="E62" s="11">
        <v>1</v>
      </c>
      <c r="F62" s="11">
        <v>1</v>
      </c>
      <c r="G62" s="11">
        <v>1</v>
      </c>
      <c r="H62" s="11">
        <v>1</v>
      </c>
      <c r="I62" s="11">
        <v>1</v>
      </c>
      <c r="J62" s="13">
        <f t="shared" si="26"/>
        <v>1</v>
      </c>
      <c r="K62" s="42"/>
      <c r="L62" s="45"/>
      <c r="M62" s="23">
        <f t="shared" si="28"/>
        <v>1</v>
      </c>
      <c r="N62" s="33">
        <f t="shared" si="29"/>
        <v>1</v>
      </c>
    </row>
    <row r="63" spans="1:14" x14ac:dyDescent="0.2">
      <c r="A63" s="48"/>
      <c r="B63" s="51"/>
      <c r="C63" s="8" t="s">
        <v>22</v>
      </c>
      <c r="D63" s="11">
        <v>1</v>
      </c>
      <c r="E63" s="11">
        <v>1</v>
      </c>
      <c r="F63" s="11">
        <v>1</v>
      </c>
      <c r="G63" s="11">
        <v>1</v>
      </c>
      <c r="H63" s="11">
        <v>1</v>
      </c>
      <c r="I63" s="11">
        <v>1</v>
      </c>
      <c r="J63" s="13">
        <f t="shared" si="26"/>
        <v>1</v>
      </c>
      <c r="K63" s="42"/>
      <c r="L63" s="45"/>
      <c r="M63" s="23">
        <f t="shared" si="28"/>
        <v>1</v>
      </c>
      <c r="N63" s="33">
        <f t="shared" si="29"/>
        <v>1</v>
      </c>
    </row>
    <row r="64" spans="1:14" ht="45" customHeight="1" thickBot="1" x14ac:dyDescent="0.25">
      <c r="A64" s="49"/>
      <c r="B64" s="52"/>
      <c r="C64" s="9" t="s">
        <v>23</v>
      </c>
      <c r="D64" s="32">
        <v>1</v>
      </c>
      <c r="E64" s="32">
        <v>1</v>
      </c>
      <c r="F64" s="32">
        <v>1</v>
      </c>
      <c r="G64" s="32">
        <v>1</v>
      </c>
      <c r="H64" s="32">
        <v>1</v>
      </c>
      <c r="I64" s="32">
        <v>1</v>
      </c>
      <c r="J64" s="14">
        <f t="shared" si="26"/>
        <v>1</v>
      </c>
      <c r="K64" s="43"/>
      <c r="L64" s="46"/>
      <c r="M64" s="26">
        <f>IFERROR(MEDIAN(D64:I64),"")</f>
        <v>1</v>
      </c>
      <c r="N64" s="30">
        <f t="shared" si="29"/>
        <v>1</v>
      </c>
    </row>
    <row r="65" spans="1:14" x14ac:dyDescent="0.2">
      <c r="A65" s="47">
        <v>15</v>
      </c>
      <c r="B65" s="50" t="s">
        <v>40</v>
      </c>
      <c r="C65" s="19" t="s">
        <v>20</v>
      </c>
      <c r="D65" s="18">
        <v>1</v>
      </c>
      <c r="E65" s="18">
        <v>1</v>
      </c>
      <c r="F65" s="18">
        <v>1</v>
      </c>
      <c r="G65" s="18">
        <v>1</v>
      </c>
      <c r="H65" s="18">
        <v>1</v>
      </c>
      <c r="I65" s="18">
        <v>1</v>
      </c>
      <c r="J65" s="20">
        <f>SUM(D65:I65)/6</f>
        <v>1</v>
      </c>
      <c r="K65" s="41">
        <f>SUM(J65:J68)/4</f>
        <v>0.95833333333333337</v>
      </c>
      <c r="L65" s="44">
        <f>K65/5</f>
        <v>0.19166666666666668</v>
      </c>
      <c r="M65" s="25">
        <f>IFERROR(MEDIAN(D65:I65),"")</f>
        <v>1</v>
      </c>
      <c r="N65" s="29">
        <f t="shared" ref="N65:N68" si="30">IFERROR(MODE(D65:H65),"")</f>
        <v>1</v>
      </c>
    </row>
    <row r="66" spans="1:14" x14ac:dyDescent="0.2">
      <c r="A66" s="48"/>
      <c r="B66" s="51"/>
      <c r="C66" s="8" t="s">
        <v>21</v>
      </c>
      <c r="D66" s="11">
        <v>1</v>
      </c>
      <c r="E66" s="11">
        <v>1</v>
      </c>
      <c r="F66" s="11">
        <v>0</v>
      </c>
      <c r="G66" s="11">
        <v>1</v>
      </c>
      <c r="H66" s="11">
        <v>1</v>
      </c>
      <c r="I66" s="11">
        <v>1</v>
      </c>
      <c r="J66" s="13">
        <f t="shared" ref="J66:J68" si="31">SUM(D66:I66)/6</f>
        <v>0.83333333333333337</v>
      </c>
      <c r="K66" s="42"/>
      <c r="L66" s="45"/>
      <c r="M66" s="23">
        <f t="shared" ref="M66" si="32">IFERROR(MEDIAN(D66:I66),"")</f>
        <v>1</v>
      </c>
      <c r="N66" s="33">
        <f t="shared" si="30"/>
        <v>1</v>
      </c>
    </row>
    <row r="67" spans="1:14" x14ac:dyDescent="0.2">
      <c r="A67" s="48"/>
      <c r="B67" s="51"/>
      <c r="C67" s="8" t="s">
        <v>22</v>
      </c>
      <c r="D67" s="11">
        <v>1</v>
      </c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3">
        <f t="shared" si="31"/>
        <v>1</v>
      </c>
      <c r="K67" s="42"/>
      <c r="L67" s="45"/>
      <c r="M67" s="23">
        <f>IFERROR(MEDIAN(D67:I67),"")</f>
        <v>1</v>
      </c>
      <c r="N67" s="33">
        <f t="shared" si="30"/>
        <v>1</v>
      </c>
    </row>
    <row r="68" spans="1:14" ht="13.5" thickBot="1" x14ac:dyDescent="0.25">
      <c r="A68" s="49"/>
      <c r="B68" s="52"/>
      <c r="C68" s="9" t="s">
        <v>23</v>
      </c>
      <c r="D68" s="32">
        <v>1</v>
      </c>
      <c r="E68" s="32">
        <v>1</v>
      </c>
      <c r="F68" s="32">
        <v>1</v>
      </c>
      <c r="G68" s="32">
        <v>1</v>
      </c>
      <c r="H68" s="32">
        <v>1</v>
      </c>
      <c r="I68" s="32">
        <v>1</v>
      </c>
      <c r="J68" s="14">
        <f t="shared" si="31"/>
        <v>1</v>
      </c>
      <c r="K68" s="43"/>
      <c r="L68" s="46"/>
      <c r="M68" s="26">
        <f>IFERROR(MEDIAN(D68:I68),"")</f>
        <v>1</v>
      </c>
      <c r="N68" s="30">
        <f t="shared" si="30"/>
        <v>1</v>
      </c>
    </row>
    <row r="69" spans="1:14" ht="13.5" thickBot="1" x14ac:dyDescent="0.25">
      <c r="A69" s="70" t="s">
        <v>10</v>
      </c>
      <c r="B69" s="71"/>
      <c r="C69" s="72"/>
      <c r="D69" s="21">
        <f>IFERROR(AVERAGE(D9:D48),"")</f>
        <v>0.85</v>
      </c>
      <c r="E69" s="21">
        <f t="shared" ref="E69:I69" si="33">IFERROR(AVERAGE(E9:E48),"")</f>
        <v>1</v>
      </c>
      <c r="F69" s="21">
        <f t="shared" si="33"/>
        <v>1</v>
      </c>
      <c r="G69" s="21">
        <f t="shared" si="33"/>
        <v>1</v>
      </c>
      <c r="H69" s="21">
        <f t="shared" si="33"/>
        <v>1</v>
      </c>
      <c r="I69" s="21">
        <f t="shared" si="33"/>
        <v>1</v>
      </c>
      <c r="J69" s="64" t="s">
        <v>5</v>
      </c>
      <c r="K69" s="67">
        <f>AVERAGE(K9:K68)</f>
        <v>0.97777777777777786</v>
      </c>
      <c r="L69" s="67">
        <f>AVERAGE(L10:L68)</f>
        <v>0.19583333333333336</v>
      </c>
      <c r="M69" s="7"/>
      <c r="N69" s="7"/>
    </row>
    <row r="70" spans="1:14" ht="13.5" thickBot="1" x14ac:dyDescent="0.25">
      <c r="A70" s="70" t="s">
        <v>9</v>
      </c>
      <c r="B70" s="71"/>
      <c r="C70" s="72"/>
      <c r="D70" s="15">
        <f>IFERROR(MEDIAN(D9:D48),"")</f>
        <v>1</v>
      </c>
      <c r="E70" s="15">
        <f t="shared" ref="E70:I70" si="34">IFERROR(MEDIAN(E9:E48),"")</f>
        <v>1</v>
      </c>
      <c r="F70" s="15">
        <f t="shared" si="34"/>
        <v>1</v>
      </c>
      <c r="G70" s="15">
        <f t="shared" si="34"/>
        <v>1</v>
      </c>
      <c r="H70" s="15">
        <f t="shared" si="34"/>
        <v>1</v>
      </c>
      <c r="I70" s="15">
        <f t="shared" si="34"/>
        <v>1</v>
      </c>
      <c r="J70" s="65"/>
      <c r="K70" s="68"/>
      <c r="L70" s="68"/>
      <c r="M70" s="7"/>
      <c r="N70" s="7"/>
    </row>
    <row r="71" spans="1:14" ht="13.5" thickBot="1" x14ac:dyDescent="0.25">
      <c r="A71" s="70" t="s">
        <v>4</v>
      </c>
      <c r="B71" s="71"/>
      <c r="C71" s="72"/>
      <c r="D71" s="16">
        <f>IFERROR(MODE(D9:D48),"")</f>
        <v>1</v>
      </c>
      <c r="E71" s="16">
        <f t="shared" ref="E71:I71" si="35">IFERROR(MODE(E9:E48),"")</f>
        <v>1</v>
      </c>
      <c r="F71" s="16">
        <f t="shared" si="35"/>
        <v>1</v>
      </c>
      <c r="G71" s="16">
        <f t="shared" si="35"/>
        <v>1</v>
      </c>
      <c r="H71" s="16">
        <f t="shared" si="35"/>
        <v>1</v>
      </c>
      <c r="I71" s="16">
        <f t="shared" si="35"/>
        <v>1</v>
      </c>
      <c r="J71" s="66"/>
      <c r="K71" s="69"/>
      <c r="L71" s="69"/>
      <c r="M71" s="7"/>
      <c r="N71" s="7"/>
    </row>
  </sheetData>
  <mergeCells count="78">
    <mergeCell ref="A7:A8"/>
    <mergeCell ref="B7:B8"/>
    <mergeCell ref="C7:C8"/>
    <mergeCell ref="N7:N8"/>
    <mergeCell ref="M7:M8"/>
    <mergeCell ref="L7:L8"/>
    <mergeCell ref="K7:K8"/>
    <mergeCell ref="J7:J8"/>
    <mergeCell ref="L29:L32"/>
    <mergeCell ref="L33:L36"/>
    <mergeCell ref="L37:L40"/>
    <mergeCell ref="L41:L44"/>
    <mergeCell ref="L45:L48"/>
    <mergeCell ref="L9:L12"/>
    <mergeCell ref="L13:L16"/>
    <mergeCell ref="L17:L20"/>
    <mergeCell ref="L21:L24"/>
    <mergeCell ref="L25:L28"/>
    <mergeCell ref="A1:K1"/>
    <mergeCell ref="B41:B44"/>
    <mergeCell ref="K41:K44"/>
    <mergeCell ref="B45:B48"/>
    <mergeCell ref="K45:K48"/>
    <mergeCell ref="B29:B32"/>
    <mergeCell ref="K29:K32"/>
    <mergeCell ref="B33:B36"/>
    <mergeCell ref="K33:K36"/>
    <mergeCell ref="B37:B40"/>
    <mergeCell ref="K37:K40"/>
    <mergeCell ref="A9:A12"/>
    <mergeCell ref="A13:A16"/>
    <mergeCell ref="A17:A20"/>
    <mergeCell ref="B9:B12"/>
    <mergeCell ref="K9:K12"/>
    <mergeCell ref="L69:L71"/>
    <mergeCell ref="A69:C69"/>
    <mergeCell ref="A70:C70"/>
    <mergeCell ref="A71:C71"/>
    <mergeCell ref="K69:K71"/>
    <mergeCell ref="A41:A44"/>
    <mergeCell ref="A45:A48"/>
    <mergeCell ref="J69:J71"/>
    <mergeCell ref="A49:A52"/>
    <mergeCell ref="B49:B52"/>
    <mergeCell ref="A57:A60"/>
    <mergeCell ref="B57:B60"/>
    <mergeCell ref="A65:A68"/>
    <mergeCell ref="B65:B68"/>
    <mergeCell ref="A3:N3"/>
    <mergeCell ref="A4:N4"/>
    <mergeCell ref="A5:I6"/>
    <mergeCell ref="A33:A36"/>
    <mergeCell ref="A37:A40"/>
    <mergeCell ref="B25:B28"/>
    <mergeCell ref="K25:K28"/>
    <mergeCell ref="A21:A24"/>
    <mergeCell ref="A25:A28"/>
    <mergeCell ref="A29:A32"/>
    <mergeCell ref="B13:B16"/>
    <mergeCell ref="K13:K16"/>
    <mergeCell ref="B17:B20"/>
    <mergeCell ref="K17:K20"/>
    <mergeCell ref="B21:B24"/>
    <mergeCell ref="K21:K24"/>
    <mergeCell ref="K49:K52"/>
    <mergeCell ref="L49:L52"/>
    <mergeCell ref="A53:A56"/>
    <mergeCell ref="B53:B56"/>
    <mergeCell ref="K53:K56"/>
    <mergeCell ref="L53:L56"/>
    <mergeCell ref="K65:K68"/>
    <mergeCell ref="L65:L68"/>
    <mergeCell ref="K57:K60"/>
    <mergeCell ref="L57:L60"/>
    <mergeCell ref="A61:A64"/>
    <mergeCell ref="B61:B64"/>
    <mergeCell ref="K61:K64"/>
    <mergeCell ref="L61:L64"/>
  </mergeCells>
  <phoneticPr fontId="5" type="noConversion"/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9"/>
  <sheetViews>
    <sheetView workbookViewId="0">
      <selection activeCell="C19" sqref="C19"/>
    </sheetView>
  </sheetViews>
  <sheetFormatPr baseColWidth="10" defaultRowHeight="15" x14ac:dyDescent="0.25"/>
  <sheetData>
    <row r="2" spans="2:3" x14ac:dyDescent="0.25">
      <c r="B2" s="1" t="s">
        <v>6</v>
      </c>
      <c r="C2" s="1" t="s">
        <v>7</v>
      </c>
    </row>
    <row r="3" spans="2:3" x14ac:dyDescent="0.25">
      <c r="B3" s="1">
        <v>1</v>
      </c>
      <c r="C3" s="2">
        <v>0.95</v>
      </c>
    </row>
    <row r="4" spans="2:3" x14ac:dyDescent="0.25">
      <c r="B4" s="1">
        <f>1+B3</f>
        <v>2</v>
      </c>
      <c r="C4" s="2">
        <v>0.85</v>
      </c>
    </row>
    <row r="5" spans="2:3" x14ac:dyDescent="0.25">
      <c r="B5" s="1">
        <f t="shared" ref="B5:B16" si="0">1+B4</f>
        <v>3</v>
      </c>
      <c r="C5" s="2">
        <v>0.71666666666666667</v>
      </c>
    </row>
    <row r="6" spans="2:3" x14ac:dyDescent="0.25">
      <c r="B6" s="1">
        <f t="shared" si="0"/>
        <v>4</v>
      </c>
      <c r="C6" s="2">
        <v>0.95</v>
      </c>
    </row>
    <row r="7" spans="2:3" x14ac:dyDescent="0.25">
      <c r="B7" s="1">
        <f t="shared" si="0"/>
        <v>5</v>
      </c>
      <c r="C7" s="2">
        <v>0.95</v>
      </c>
    </row>
    <row r="8" spans="2:3" x14ac:dyDescent="0.25">
      <c r="B8" s="1">
        <f t="shared" si="0"/>
        <v>6</v>
      </c>
      <c r="C8" s="2">
        <v>0.83333333333333326</v>
      </c>
    </row>
    <row r="9" spans="2:3" x14ac:dyDescent="0.25">
      <c r="B9" s="1">
        <f t="shared" si="0"/>
        <v>7</v>
      </c>
      <c r="C9" s="2">
        <v>0.6</v>
      </c>
    </row>
    <row r="10" spans="2:3" x14ac:dyDescent="0.25">
      <c r="B10" s="1">
        <f t="shared" si="0"/>
        <v>8</v>
      </c>
      <c r="C10" s="2">
        <v>0.93333333333333335</v>
      </c>
    </row>
    <row r="11" spans="2:3" x14ac:dyDescent="0.25">
      <c r="B11" s="1">
        <f t="shared" si="0"/>
        <v>9</v>
      </c>
      <c r="C11" s="2">
        <v>0.9</v>
      </c>
    </row>
    <row r="12" spans="2:3" x14ac:dyDescent="0.25">
      <c r="B12" s="1">
        <f t="shared" si="0"/>
        <v>10</v>
      </c>
      <c r="C12" s="2">
        <v>0.93333333333333335</v>
      </c>
    </row>
    <row r="13" spans="2:3" x14ac:dyDescent="0.25">
      <c r="B13" s="1">
        <f t="shared" si="0"/>
        <v>11</v>
      </c>
    </row>
    <row r="14" spans="2:3" x14ac:dyDescent="0.25">
      <c r="B14" s="1">
        <f t="shared" si="0"/>
        <v>12</v>
      </c>
    </row>
    <row r="15" spans="2:3" x14ac:dyDescent="0.25">
      <c r="B15" s="1">
        <f t="shared" si="0"/>
        <v>13</v>
      </c>
    </row>
    <row r="16" spans="2:3" x14ac:dyDescent="0.25">
      <c r="B16" s="1">
        <f t="shared" si="0"/>
        <v>14</v>
      </c>
    </row>
    <row r="17" spans="2:2" x14ac:dyDescent="0.25">
      <c r="B17" s="1">
        <f>1+B16</f>
        <v>15</v>
      </c>
    </row>
    <row r="39" ht="15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 de Aiken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NOFAL NAGLES</dc:creator>
  <cp:keywords/>
  <dc:description/>
  <cp:lastModifiedBy>10 Spring Creators</cp:lastModifiedBy>
  <cp:revision/>
  <dcterms:created xsi:type="dcterms:W3CDTF">2019-08-01T13:46:27Z</dcterms:created>
  <dcterms:modified xsi:type="dcterms:W3CDTF">2022-04-07T23:47:58Z</dcterms:modified>
  <cp:category/>
  <cp:contentStatus/>
</cp:coreProperties>
</file>