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C:\Users\Hp_Vision\Documents\ADRIANA EAN\"/>
    </mc:Choice>
  </mc:AlternateContent>
  <bookViews>
    <workbookView xWindow="0" yWindow="0" windowWidth="3795" windowHeight="2760"/>
  </bookViews>
  <sheets>
    <sheet name="Hoja1" sheetId="1" r:id="rId1"/>
    <sheet name="Hoja2" sheetId="2" r:id="rId2"/>
    <sheet name="Hoja3" sheetId="3" r:id="rId3"/>
    <sheet name="Hoja4" sheetId="4" r:id="rId4"/>
  </sheets>
  <calcPr calcId="152511"/>
</workbook>
</file>

<file path=xl/calcChain.xml><?xml version="1.0" encoding="utf-8"?>
<calcChain xmlns="http://schemas.openxmlformats.org/spreadsheetml/2006/main">
  <c r="B49" i="3" l="1"/>
  <c r="B47" i="3"/>
  <c r="B46" i="3"/>
  <c r="B66" i="3"/>
  <c r="F1505" i="1"/>
  <c r="B26" i="3"/>
  <c r="B10" i="3"/>
  <c r="C1505" i="1"/>
  <c r="N1461" i="1"/>
  <c r="J1461" i="1"/>
  <c r="F1461" i="1"/>
  <c r="N1457" i="1"/>
  <c r="J1457" i="1"/>
  <c r="F1457" i="1"/>
  <c r="N1451" i="1"/>
  <c r="J1451" i="1"/>
  <c r="F1451" i="1"/>
  <c r="N1450" i="1"/>
  <c r="J1450" i="1"/>
  <c r="F1450" i="1"/>
  <c r="N1446" i="1"/>
  <c r="J1446" i="1"/>
  <c r="F1446" i="1"/>
  <c r="N1444" i="1"/>
  <c r="J1444" i="1"/>
  <c r="F1444" i="1"/>
  <c r="N1430" i="1"/>
  <c r="J1430" i="1"/>
  <c r="F1430" i="1"/>
  <c r="F1421" i="1"/>
  <c r="F1420" i="1"/>
  <c r="F1419" i="1"/>
  <c r="F1418" i="1"/>
  <c r="F1417" i="1"/>
  <c r="N1417" i="1"/>
  <c r="F1416" i="1"/>
  <c r="N1416" i="1"/>
  <c r="F1415" i="1"/>
  <c r="N1415" i="1"/>
  <c r="F1414" i="1"/>
  <c r="N1414" i="1"/>
  <c r="F1413" i="1"/>
  <c r="N1413" i="1"/>
  <c r="F1412" i="1"/>
  <c r="N1412" i="1"/>
  <c r="F1411" i="1"/>
  <c r="N1332" i="1"/>
  <c r="N1331" i="1"/>
  <c r="N1330" i="1"/>
  <c r="N683" i="1"/>
  <c r="N682" i="1"/>
  <c r="N681" i="1"/>
  <c r="N680" i="1"/>
  <c r="N679" i="1"/>
  <c r="N678" i="1"/>
  <c r="N677" i="1"/>
  <c r="N676" i="1"/>
  <c r="N675" i="1"/>
  <c r="N674" i="1"/>
  <c r="N673" i="1"/>
  <c r="N672" i="1"/>
  <c r="N671" i="1"/>
  <c r="N670" i="1"/>
  <c r="N669" i="1"/>
  <c r="N668" i="1"/>
  <c r="N667" i="1"/>
  <c r="N666" i="1"/>
  <c r="N665" i="1"/>
  <c r="N664" i="1"/>
  <c r="N663" i="1"/>
  <c r="N662" i="1"/>
  <c r="N661" i="1"/>
  <c r="N660" i="1"/>
  <c r="N659" i="1"/>
  <c r="N658" i="1"/>
  <c r="N657" i="1"/>
  <c r="N656" i="1"/>
  <c r="N655" i="1"/>
  <c r="N654" i="1"/>
  <c r="N653" i="1"/>
  <c r="N652" i="1"/>
  <c r="N651" i="1"/>
  <c r="N650" i="1"/>
  <c r="N649" i="1"/>
  <c r="N648" i="1"/>
  <c r="N647" i="1"/>
  <c r="N646" i="1"/>
  <c r="N645" i="1"/>
  <c r="N644" i="1"/>
  <c r="N643" i="1"/>
  <c r="N642" i="1"/>
  <c r="N641" i="1"/>
  <c r="N640" i="1"/>
  <c r="N639" i="1"/>
  <c r="N638" i="1"/>
  <c r="N637" i="1"/>
  <c r="N636" i="1"/>
  <c r="N635" i="1"/>
  <c r="N634" i="1"/>
  <c r="N633" i="1"/>
  <c r="N632" i="1"/>
  <c r="N631" i="1"/>
  <c r="N630" i="1"/>
  <c r="N629" i="1"/>
  <c r="N628" i="1"/>
  <c r="N627" i="1"/>
  <c r="N626" i="1"/>
  <c r="N625" i="1"/>
  <c r="N624" i="1"/>
  <c r="N623" i="1"/>
  <c r="N622" i="1"/>
  <c r="N621" i="1"/>
  <c r="N620" i="1"/>
  <c r="N619" i="1"/>
  <c r="N618" i="1"/>
  <c r="N617" i="1"/>
  <c r="N616" i="1"/>
  <c r="N615" i="1"/>
  <c r="N614" i="1"/>
  <c r="N613" i="1"/>
  <c r="N612" i="1"/>
  <c r="N611" i="1"/>
  <c r="N610" i="1"/>
  <c r="N609" i="1"/>
  <c r="N608" i="1"/>
  <c r="N607" i="1"/>
  <c r="N606" i="1"/>
  <c r="N605" i="1"/>
  <c r="N604" i="1"/>
  <c r="N603" i="1"/>
  <c r="N602" i="1"/>
  <c r="N601" i="1"/>
  <c r="N600" i="1"/>
  <c r="N599" i="1"/>
  <c r="N598" i="1"/>
  <c r="N597" i="1"/>
  <c r="N596" i="1"/>
  <c r="N595" i="1"/>
  <c r="N594" i="1"/>
  <c r="N593" i="1"/>
  <c r="N592" i="1"/>
  <c r="N591" i="1"/>
  <c r="N590" i="1"/>
  <c r="N589" i="1"/>
  <c r="N588" i="1"/>
  <c r="N587" i="1"/>
  <c r="N586" i="1"/>
  <c r="N585" i="1"/>
  <c r="N584" i="1"/>
  <c r="N583" i="1"/>
  <c r="N582" i="1"/>
  <c r="N581" i="1"/>
  <c r="N580" i="1"/>
  <c r="N579" i="1"/>
  <c r="N578" i="1"/>
  <c r="N577" i="1"/>
  <c r="N576" i="1"/>
  <c r="N575" i="1"/>
  <c r="N574" i="1"/>
  <c r="N573" i="1"/>
  <c r="N572" i="1"/>
  <c r="N571" i="1"/>
  <c r="N570" i="1"/>
  <c r="N569" i="1"/>
  <c r="N568" i="1"/>
  <c r="N567" i="1"/>
  <c r="N566" i="1"/>
  <c r="N565" i="1"/>
  <c r="N564" i="1"/>
  <c r="N563" i="1"/>
  <c r="N562" i="1"/>
  <c r="N561" i="1"/>
  <c r="N560" i="1"/>
  <c r="N559" i="1"/>
  <c r="N558" i="1"/>
  <c r="N557" i="1"/>
  <c r="N556" i="1"/>
  <c r="N555" i="1"/>
  <c r="N554" i="1"/>
  <c r="N553" i="1"/>
  <c r="N552" i="1"/>
  <c r="N551" i="1"/>
  <c r="N550" i="1"/>
  <c r="N549" i="1"/>
  <c r="N548" i="1"/>
  <c r="N547" i="1"/>
  <c r="N546" i="1"/>
  <c r="N545" i="1"/>
  <c r="N544" i="1"/>
  <c r="N543" i="1"/>
  <c r="N542" i="1"/>
  <c r="N541" i="1"/>
  <c r="N540" i="1"/>
  <c r="N539" i="1"/>
  <c r="N538" i="1"/>
  <c r="N537" i="1"/>
  <c r="N536" i="1"/>
  <c r="N535" i="1"/>
  <c r="N534" i="1"/>
  <c r="N533" i="1"/>
  <c r="N532" i="1"/>
  <c r="N531" i="1"/>
  <c r="F528" i="1"/>
  <c r="F515" i="1"/>
  <c r="F514" i="1"/>
  <c r="N512" i="1"/>
  <c r="N511" i="1"/>
  <c r="N510" i="1"/>
  <c r="N509" i="1"/>
  <c r="N508" i="1"/>
  <c r="N507" i="1"/>
  <c r="N506" i="1"/>
  <c r="N505" i="1"/>
  <c r="N504" i="1"/>
  <c r="N503" i="1"/>
  <c r="N502" i="1"/>
  <c r="N501" i="1"/>
  <c r="N500" i="1"/>
  <c r="N499" i="1"/>
  <c r="N498" i="1"/>
  <c r="N497" i="1"/>
  <c r="N496" i="1"/>
  <c r="N495" i="1"/>
  <c r="N494" i="1"/>
  <c r="N493" i="1"/>
  <c r="N492" i="1"/>
  <c r="N491" i="1"/>
  <c r="N490" i="1"/>
  <c r="N489" i="1"/>
  <c r="N488" i="1"/>
  <c r="N487" i="1"/>
  <c r="N486" i="1"/>
  <c r="N485" i="1"/>
  <c r="N484" i="1"/>
  <c r="N483" i="1"/>
  <c r="N482" i="1"/>
  <c r="N481" i="1"/>
  <c r="N480" i="1"/>
  <c r="N479" i="1"/>
  <c r="N478" i="1"/>
  <c r="N477" i="1"/>
  <c r="N476" i="1"/>
  <c r="N475" i="1"/>
  <c r="N474" i="1"/>
  <c r="N473" i="1"/>
  <c r="N472" i="1"/>
  <c r="N471" i="1"/>
  <c r="N470" i="1"/>
  <c r="N469" i="1"/>
  <c r="N468" i="1"/>
  <c r="N467" i="1"/>
  <c r="N466" i="1"/>
  <c r="N465" i="1"/>
  <c r="N464" i="1"/>
  <c r="N463" i="1"/>
  <c r="N462" i="1"/>
  <c r="N461" i="1"/>
  <c r="F251" i="1"/>
  <c r="F249" i="1"/>
  <c r="N1411" i="1"/>
</calcChain>
</file>

<file path=xl/sharedStrings.xml><?xml version="1.0" encoding="utf-8"?>
<sst xmlns="http://schemas.openxmlformats.org/spreadsheetml/2006/main" count="7688" uniqueCount="2115">
  <si>
    <t>RESPUESTA DE IPS</t>
  </si>
  <si>
    <t>RATIFICACION</t>
  </si>
  <si>
    <t>NUMERO DOCUMENTO DE IDENTIDAD</t>
  </si>
  <si>
    <t>No. FACTURA</t>
  </si>
  <si>
    <t>VALOR FACTURA</t>
  </si>
  <si>
    <t>PROCEDIMIENTO</t>
  </si>
  <si>
    <t xml:space="preserve">SERVICIO QUE MOTIVO LA GLOSA </t>
  </si>
  <si>
    <t xml:space="preserve">VALOR DE GLOSA </t>
  </si>
  <si>
    <t>CODIGO DE GLOSA</t>
  </si>
  <si>
    <t>DETALLE DE LA GLOSA</t>
  </si>
  <si>
    <t>ACEPTADO POR IPS</t>
  </si>
  <si>
    <t>ACEPTADO POR EPS</t>
  </si>
  <si>
    <t>OBSERVACION</t>
  </si>
  <si>
    <t>CODIGO DE REPUESTA</t>
  </si>
  <si>
    <t>VALOR REITERADO</t>
  </si>
  <si>
    <t>FS829079</t>
  </si>
  <si>
    <t>DOPPLER abdominal</t>
  </si>
  <si>
    <t xml:space="preserve">AYUDAS DX </t>
  </si>
  <si>
    <t xml:space="preserve">paciente  que ingresa con dolora nivel abdominal atendido en timbio y susana  lopez por dolor abdominal  con un diagnostico definido mediante ecografia abdominal ( aneurima abdominal), se glosa ecografia abdominal ,ya se habia tomado previamente mediodiagnostico no pertinente </t>
  </si>
  <si>
    <t>paciente  que ingresa con dolora nivel abdominal atendido en timbio y susana  lopez por dolor abdominal  con un diagnostico definido mediante ecografia abdominal ( aneurima abdominal), se solicita angio tac con reconstruccion  para determinar la anatomia del aneurisma,  se  evidencia  que la lectura de los 6 imagenes  son exactamente iguales, no es clarra la diferencia  entre los mismos y como ayuda cada uno para la definicion de la conducta  se  acepta 4 tomografias  con las cuales  es suficiente para ladefinicion del diagnostico.</t>
  </si>
  <si>
    <t>ESTANCIA</t>
  </si>
  <si>
    <t>HOSPITALIZACION</t>
  </si>
  <si>
    <t>paciente  que ingresa con dolora nivel abdominal atendido en timbio y susana  lopez por dolor abdominal  con un diagnostico definido mediante ecografia abdominal ( aneurima abdominal),  según cirujano vascular paciente sin indicacion quirurgica,solicta interconsulta cirujano general  el cual informa,refiere esfuerzo urinario por aumento de prostata lo interconsulta  con urologia quien nunca lo ve, se glosa un dia de estancia prolongada patologia de hiperplasia  prostatica podia se evaluada  de manera  abulatoria  ya que elpaciente nose queja  de obstrucion de la via urinaria, y el urologo nunca lo valora.</t>
  </si>
  <si>
    <t>FS829215</t>
  </si>
  <si>
    <t>DUPLEX SCANNING [DOPPLER- ECOGRAFIA] DE VASOS VENOSOS DE MIEMBROS SUPERIORES A COLOR</t>
  </si>
  <si>
    <t>paciente con trauma en muñeca izquierda por caida  de su propia altura según   se solicito rtx de antebrazo yrx de muñeca  se acepta rx de antebrazoque según lectura se evidencia la fractura en la parte distal del radio y huesos del carpo normales,se evidencia las mismasestrcturas en ambas imagenes, se glosa rx  de muñeca no pertinente.</t>
  </si>
  <si>
    <t>FS829675</t>
  </si>
  <si>
    <t>CONSULTA DE URGENCIAS</t>
  </si>
  <si>
    <t>URGENCIAS</t>
  </si>
  <si>
    <t xml:space="preserve">paciente que hace 44 dias  se cae de las escaleras con traumaen tobillo  derecho es atendido en nive 1 es remitda para rx  de manera ambulatoria, ,ingresa paciente por que su eps no leha generado  la autorizacion y  presenta  dolor, triage mal clasificado sin escala de dolor, es  un triage 4 ,la cual no se debia atender porurgencia , la paciente ya habia sido atendida en nivel 1,  con un manejo definido, no tiene signos vitales alterados el trauma ya no es una urgencia ya se le habia colocado inmovilizacion, tampocao amerita interconsulta por trauma, ya que en el rx evidencia que no hay fracturas, y tampoco es pertinente la observacion se glosa la urgencia  </t>
  </si>
  <si>
    <t xml:space="preserve">paciente que hace 44 dias  secae de las escaleras con traumaen tobillo  derecho es atendido en nive 1 es remitda para rx  de manera ambulatoria, ,ingresa paciente por que su eps no leha generado  la autorizacion y  presenta  dolor, triage mal clasificado sin escala de dolor es  un triage 4 ,la cual no se debia atender, la paciente ya habia sido atendida en nivel 1,  con un manejo definido, no tiene signos vitales alterados el trauma ya no es una urgencia ya se le habia colocado inmovilizacion, tampocao amerita interconsulta por trauma, ya que en el rx evidencia que no hay fracturas, y tampoco es pertinente la observacion, glosa total  atencion no pertiente </t>
  </si>
  <si>
    <t>DUPLEX SCANNING [DOPPLER- ECOGRAFIA] DE VASOS ARTERIALES DE MIEMBROS INFERIORES A COLOR</t>
  </si>
  <si>
    <t>paciente que hace 44 dias  secae de las escaleras con traumaen tobillo  derecho es atendido en nive 1 es remitda para rx  de manera ambulatoria, ,ingresa paciente por que su eps no leha generado  la autorizacion y  presenta  dolor, triage mal clasificado sin escala de dolor es  un triage 4 ,la cual no se debia atender, la paciente ya habia sido atendida en nivel 1,  con un manejo definido, no tiene signos vitales alterados el trauma ya no es una urgencia ya se le habia colocado inmovilizacion, tampocao amerita interconsulta por trauma, ya que en el rx evidencia que no hay fracturas, y tampoco es pertinente la observacion glosa  total atencion no pertinente</t>
  </si>
  <si>
    <t xml:space="preserve">intercosulta por ortopedia </t>
  </si>
  <si>
    <t>paciente que hace 44 dias  secae de las escaleras con traumaen tobillo  derecho es atendido en nive 1 es remitda para rx  de manera ambulatoria, ,ingresa paciente por que su eps no leha generado  la autorizacion y  presenta  dolor, triage mal clasificado sin escala de dolor es  un triage 4 ,la cual no se debia atender, la paciente ya habia sido atendida en nivel 1,  con un manejo definido, no tiene signos vitales alterados el trauma ya no es una urgencia ya se le habia colocado inmovilizacion, tampocao amerita interconsulta por trauma, ya que en el rx evidencia que no hay fracturas, y tampoco es pertinente la observacion  glosa  total atencion no pertinente</t>
  </si>
  <si>
    <t xml:space="preserve"> SALA EMERGENCIA EMERGENCIAS </t>
  </si>
  <si>
    <t>paciente que hace 44 dias  se cae de las escaleras con traumaen tobillo  derecho es atendido en nive 1 es remitda para rx  de manera ambulatoria, ,ingresa paciente por que su eps no leha generado  la autorizacion y  presenta  dolor, triage mal clasificado sin escala de dolor es  un triage 4 ,la cual no se debia atender, la paciente ya habia sido atendida en nivel 1,  con un manejo definido, no tiene signos vitales alterados el trauma ya no es una urgencia , se le habia colocado inmovilizacion, tampocao amerita interconsulta por trauma, ya que en el rx evidencia que no hay fracturas, y tampoco es pertinente la observacion  glosa  total atencion no pertinente</t>
  </si>
  <si>
    <t>ASISTENCIA DEL  PARTO ESPONTANEO NORMAL</t>
  </si>
  <si>
    <t xml:space="preserve">paciente que hace 44 dias  secae de las escaleras con traumaen tobillo  derecho es atendido en nive 1 es remitda para rx  de manera ambulatoria, ,ingresa paciente por que su eps no leha generado  la autorizacion y  presenta  dolor, triage mal clasificado sin escala de dolor es  un triage 4 ,la cual no se debia atender, la paciente ya habia sido atendida en nivel 1,  con un manejo definido, no tiene signos vitales alterados el trauma ya no es una urgencia ya se le habia colocado inmovilizacion, tampocao amerita interconsulta por trauma, ya que en el rx evidencia que no hay fracturas, y tampoco es pertinente la observacion </t>
  </si>
  <si>
    <t>ASISTENCIA DEL PARTO ESPONTANEO NORMAL (EXPULSIVO)</t>
  </si>
  <si>
    <t>FS829857</t>
  </si>
  <si>
    <t>VIH 1Y2</t>
  </si>
  <si>
    <t>LABORATORIO</t>
  </si>
  <si>
    <t>paciente en trabajo de parto ,entrega reporte  de laboratoris prenantales incluido vih no reactivo, no pertiente, no hay necesidad de una nueva toma</t>
  </si>
  <si>
    <t>treponema pallidum</t>
  </si>
  <si>
    <t>paciente en trabajo de parto ,entrega reporte  de laboratoris prenantales incluido vih  y vdrl no reactivo de ultimotrimestre, no pertiente, no hay necesidad de una nueva toma se glosa tremonema palidum</t>
  </si>
  <si>
    <t>FS829879</t>
  </si>
  <si>
    <t>PACIENTE QUE INGRESA CON DOLOR ABDOMINAL TIPO PUNZADA  A NIVEL DE HIPOCONDRIO DERECHO QUE SE IRRADIA A REGION DORSAL  SE LE REALIZA ECOGRAFIA TOTAL DE ABDOMEN  QUE IDENTIFICA  ESTEATOSIS HEPATICA  GRADO III HIDRONEFROSIS IZQUIERDA Y NEFROLITIASIS BILATERAL SE SOLICTA VALORACION POR UROLOGIA SE GLOSA UROTAC NO JUSTIFICADO  CON LA ECOGRAFIA DE ABDOMEN  ERA POSIBLE  DEFINIRLACONDUCTA EL UROTAC NO ESTA  JUSTIFICADO Y LA RECONSTRUCCION   E LREPORTE  ES  IGUAL A LA TOMOGRAFIA  SE GLOSA TOMOGRAFIA Y RECONSTRUCCION</t>
  </si>
  <si>
    <t>PACIENTE QUE INGRESA CON DOLOR ABDOMINAL TIPO PUNZADA  A NIVEL DE HIPOCONDRIO DERECHO QUE SE IRRADIA A REGION DORSAL  SE LE REALIZA ECOGRAFIA TOTAL DE ABDOMEN  QUE IDENTIFICA  ESTEATOSIS HEPATICA  GRADO III HIDRONEFROSIS IZQUIERDA Y NEFROLITIASIS BILATERAL SE SOLICTA VALORACION POR UROLOGIA SE GLOSA UROTAC NO JUSTIFICADO  CON LA ECOGRAFIA DE ABDOMEN  ERA POSIBLE  DEFINIRLACONDUCTA EL UROTAC NO ESTA  JUSTIFICADO Y LA RECONSTRUCCION   ELREPORTE  ES  IGUAL A LA TOMOGRAFIA  SE GLOSA TOMOGRAFIA Y RECONSTRUCCION</t>
  </si>
  <si>
    <t>FS833120</t>
  </si>
  <si>
    <t>UROANALISIS</t>
  </si>
  <si>
    <t xml:space="preserve">PACIENTE MENOR DE 14 AÑOS REMITIDO  CON TRAUMA EN GENITALES  CON RAMA SE TOMAN  CUADRO HEMATICO Y PÁRCIALDEORINA   CON RESULTADOS NORMALES  SE REMITEPARA VALORACION PORUROLOGIA ,POR PERSISTENSIA DEL DOLOR, PARCIAL DE ORINA TOMADO EN CLINICA LA ESTANCIA NO PERTINENTE </t>
  </si>
  <si>
    <t>FS833423</t>
  </si>
  <si>
    <t>PACIENTE QUE FUE ATENDIDA EL DIA ANTERIOR  CON Bhcg POSISTIVA Y ECO SIN EMBARAZO INTRAUTEERINO, CON SANGRADO PREVIO SE LE VUELVEA TOMAR MUESTRA DE BHCG PORQUE LA SEÑORANO CREE QUE TUVO UN ABORTO, ATENCION NO PERTINENTE, NO ES UNA URGENCIA, YA ATENDIDA EL DIA  ANTERIOR POR EL MISMO DIAGNOSTICO NO HAY SIGNOS VITALES ALTERADOS,</t>
  </si>
  <si>
    <t>FS833437</t>
  </si>
  <si>
    <t>MISOPROSTOL</t>
  </si>
  <si>
    <t>FARMACIA</t>
  </si>
  <si>
    <t xml:space="preserve"> SE DEVUELVE FACTURA MAL FACTURADO,MEDICAMNETO  SE DBE FACTURAR   A NOMBRE DE SECETARIA DE SALUD  Y RADICAR EN LA EPS PARA SU SOLICITUD  DE PAGO</t>
  </si>
  <si>
    <t>ULTRASONOGRAFIA OBSTETRICA</t>
  </si>
  <si>
    <t xml:space="preserve"> SE DEVUELVE FACTURA ,MAL FACTURADO,MEDICAMNETO  SE DBE FACTURAR   A NOMBRE DE SECETARIA DE SALUD  Y RADICAR EN LA EPS PARA SU SOLICITUD  DE PAGO</t>
  </si>
  <si>
    <t>FS833709</t>
  </si>
  <si>
    <t>CONSULTA DE PRIMERA VEZ MEDICINA ESPECIALIZADA NEUROLOGIA</t>
  </si>
  <si>
    <t>PACIENTE CON SINDROME CONVULSIVO  INGRESA  ALAS 18:56  SE ACEPTA ESTANCIA MENOR A 6 HORAS  SE GLOSA 50% SEGÚN TARIFA PACTADA</t>
  </si>
  <si>
    <t xml:space="preserve">FOSFATASA </t>
  </si>
  <si>
    <t>PACIENTE CON SINDROME CONVULSIVO CON EPISODIO SEN VARIAS OPORTUNIDADES EN EL AÑO 2017 SIN MANEJO HASTA ELMOMENTO, INGRESA A EMERGENCIA  PARA MANEJO CON  ACETAMINOFEN  Y ACIDO VALPROICO, MEDICO GENERAL SOLICITA LABORATORIOS PERFILHEPATICO,Y FUNCION RENAL LOS CUALES NO SE ENCUENTRAN  JUSTIFICADOS,NO PERTINENTEN NO HAY EVIDENCIA  QUE EL PACIENTE HAYA  SUDO  MANEJADO  CON ANTICONVULSIVANTES ANTERIOR MENTE</t>
  </si>
  <si>
    <t>TRANSAMINASA TGP</t>
  </si>
  <si>
    <t>TRANSAMINASA TGO</t>
  </si>
  <si>
    <t>CREATININA</t>
  </si>
  <si>
    <t>MANEJO  INTRAHOSPITALARIO</t>
  </si>
  <si>
    <t>PACIENTE CON SINDROME CONVULSIVO CON EPISODIO SEN VARIAS OPORTUNIDADES EN EL AÑO 2017 SIN MANEJO HASTA ELMOMENTO, INGRESA A EMERGENCIA  PARA MANEJO CON  ACETAMINOFEN  Y ACIDO VALPROICO, MANEJO EN SALA DE EMERGENCIA NO APLICA COBRO SEGLOSA MNEJOP DEL DIA 20</t>
  </si>
  <si>
    <t>FS833769</t>
  </si>
  <si>
    <t>COLORACION GRAM</t>
  </si>
  <si>
    <t xml:space="preserve">PACIENTE DE 28 AÑOS DE EDAD CON DIAGNOSTICO DE SINDROME CONVULSIVO VERSUS CONVERSIVO  NO  SE EVIDENCIA SINTOMAS DE VOMITO O DIARRREA QUE INTERROGE UN  DEHEQUILIBRIO ELECTROLITICO O ALTERACION DE LA FUNCION RENAL, LABORATORIOSNO PERTINENTES,NOS EVIDENCIA </t>
  </si>
  <si>
    <t>CLORO</t>
  </si>
  <si>
    <t>NITROGENO UREICO</t>
  </si>
  <si>
    <t>POTASIO</t>
  </si>
  <si>
    <t>SODIO</t>
  </si>
  <si>
    <t>FS833927</t>
  </si>
  <si>
    <t xml:space="preserve"> SE DEVUELVE FACTURA ,MAL FACTURADO,MEDICAMNETO  SE DEBE FACTURAR   A NOMBRE DE SECETARIA DE SALUD  Y RADICAR EN LA EPS PARA SU SOLICITUD  DE PAGO</t>
  </si>
  <si>
    <t>USTRASONOGRAFIA OBSTETRICA</t>
  </si>
  <si>
    <t xml:space="preserve"> SEDEVUELVEFACTURA, MAL FACTURADO,MEDICAMNETO  NO POS SE DEBE SEPARAR LAFACTURA POS DELO NO POS</t>
  </si>
  <si>
    <t xml:space="preserve"> SE DEVUELVE FACTURA, MAL FACTURADO,MEDICAMNETO  NO POS SE DEBE SEPARAR LAFACTURA POS DE LO NO POS,  SE DBE FACTURAR   A NOMBRE DE SECETARIA DE SALUD  Y RADICAR EN LA EPS PARA SU SOLICITUD  DE PAGO</t>
  </si>
  <si>
    <t>FS833977</t>
  </si>
  <si>
    <t>HEMOCLASIFICACION</t>
  </si>
  <si>
    <t>PACIENTE  EMBARAZADA CON DOLORES DE PARTO CON CONTROLES PRENATALES Y EXAMNES NORMALES EN FASE ACTIVA , CUADRO HEMATICO NORMAL, NO SE EVIDENCIA RIESGO DE SANGRADO HEMOCALSIFICACION INCLUIDO EN PAQUETE HEMO COMPONENETES NOPERTNENTES Y SEGUN  ACUERDO CONTRACTUAL  EN LA CALUSULA 4  NUMERAL 16 "LA AIC EPS-I reconocerá a EL PSS el valor de la Prueba cruzada mayor,Hemoclasificación globular y sérica, Rastreo de anticuerpos irregulares que se realicen a cada unidad de hemocomponentes previas a su transfusión"POR LOTANTO TAMPOCO APLICA COBRO</t>
  </si>
  <si>
    <t>PRUEBA DE COMPATIBILIDAD</t>
  </si>
  <si>
    <t>PACIENTE  EMARAZADA CON DOLORES DE PARTO CON CONTROLES PRENATALES Y EXAMNES NORMALES EN FASE ACTIVA , CUADRO HEMATICO NORMAL, NO SE EVIDENCIA RIESGO DE SANGRADO HEMOCALSIFICACION INCLUIDO EN PAQUETE HEMO COMPONENETES NOPERTNENTES Y SEGUN  ACUERDO CONTRACTUAL  EN LA CALUSULA 4  NUMERAL 16 "LA AIC EPS-I reconocerá a EL PSS el valor de la Prueba cruzada mayor,Hemoclasificación globular y sérica, Rastreo de anticuerpos irregulares que se realicen a cada unidad de hemocomponentes previas a su transfusión"POR LOTANTO TAMPOCO APLICA COBRO</t>
  </si>
  <si>
    <t>RASTREOANTICUERPOS</t>
  </si>
  <si>
    <t>FS834010</t>
  </si>
  <si>
    <t>PACIENTE CON CEFALEA  Y PARESTESIAS  EN HEMICAA DERECHA  SE SOLICTA  EKG NO PERTINENTE  NO  COMENTADO SE GLOSA EKG</t>
  </si>
  <si>
    <t>FS834244</t>
  </si>
  <si>
    <t>PACIENTE EMBARAZADA QUE INGRESA CON DOLORES DE PARTO,PACIENTE QUE APORTA LABORATORIOS DEPRIMER NIVE, VIH ,HEPATITIS B NO  SON NECESARIO VOLVER A TOMARLOS ,EN HISTORIA CLINICA NO SE DOCUMENTA QUE LAPACIENTE HAYA ESTADOEXPUESTA A RIESGO SE GLOSA  VIH</t>
  </si>
  <si>
    <t>HEPATITIS B</t>
  </si>
  <si>
    <t>PACIENTE EMBARAZADA QUE INGRESA CON DOLORES DE PARTO,PACIENTE QUE APORTA LABORATORIOS DE PRIMER NIVEL, VIH ,HEPATITIS B NO  SON NECESARIO VOLVER A TOMARLOS ,EN HISTORIA CLINICA NO SE DOCUMENTA QUE LAPACIENTE HAYA ESTADOEXPUESTA A RIESGO SE GLOSA HEPATITIS B</t>
  </si>
  <si>
    <t>FS834385</t>
  </si>
  <si>
    <t>GONADOTRIPINA CORIONICA</t>
  </si>
  <si>
    <t>PACIENTE DE 14 ÑOS DE EDAD INGRESA A URGENCIAS CON SINTOMAS DE FIEBRE NAUSEAS VOMITOS, SEGÚN  LA EVALUACION  MEDICA NO HAY EVIDENCIAS QUE LA PACIENTE TENGA VIDA SEXUAL ACTIVA, O COMPAÑERO PERMANENTEQUE SOSPECHE UN EMBARAZO,LABORATORIO NO PERTIENTE  SE GLOSA GONADOTRPINA CORIONICA</t>
  </si>
  <si>
    <t>FS834629</t>
  </si>
  <si>
    <t>DESHIDROGENASA LACTICA</t>
  </si>
  <si>
    <t xml:space="preserve">PACIENTE  CON CUADRO CLINIC DE OLOR ABDOMINAL IZQUIERDO Y REGION LUMBAR IPSILATERAL ASOCIADO A HEMATURIA SE TOMA PARACLINICOS Y ECOGRAFIA DE VIASURINARIAS DONDE SE EVIDENCIA MASA EN RIÑON IZQUIERDO E HIDRONEFROSIS SE DIAGOSTICA NEOPLASIA REANAL IZQUIERDA,SE INTERCONSULTA CON UROLOGIAELDIA 12  DE ENERO, QUIEN SOLICITA Y SE TOMA TAC ABDOMINAL TRIFASICO  QUE REPORTA NEOPLASIA DE RIÑON IZQUIERDO PROBABLEADENO CARCINOMA  UROLOGIA  SOLICITA INTERCONSULTA  CON UROLOGIAONCOLOGICA,ESPECILIDAD QUE NO OFERTA CLINICA LA ESTANCIA, PACIENTE ESTABLE  SIN TRATAMIENTO DEFINIDO EN ESPERA DE REMISION HASTA ELDIA 16 DE ENERO QUE SE  CAMBIA LA INTERCONSULTA A   ONCOLOGIA CLINICA Y LO VALORA EL DIA 16 SOLICTA LABORATORIOS PARA ESTADIFICAR POR ONCOLOGIA CLINICA EN LA SIGUIENTE SEMANA, SE TOMAN LOS LABORATORIOS ,LOS CUALES SON REPORTADOS PERO NO SON COMENTADOS POR ONCOLOGIA, SE GLOSAN  LABORATORIOS NO COMENTADOS, NO SE TOMA  CONDUCTA  ALGUNA Y SE ESPERA HASTA  LA CONSULTA EXTERNA </t>
  </si>
  <si>
    <t>TRANSAMINASAS TGO</t>
  </si>
  <si>
    <t>TRANSAMINASAS TGP</t>
  </si>
  <si>
    <t>CUADRO HEMATICO</t>
  </si>
  <si>
    <r>
      <t xml:space="preserve">PACIENTE  CON CUADRO CLINIC DE OLOR ABDOMINAL IZQUIERDO Y REGION LUMBAR IPSILATERAL ASOCIADO A HEMATURIA SE TOMA PARACLINICOS Y ECOGRAFIA DE VIASURINARIAS DONDE SE EVIDENCIA MASA EN RIÑON IZQUIERDO E HIDRONEFROSIS SE DIAGOSTICA NEOPLASIA REANAL IZQUIERDA,SE INTERCONSULTA CON UROLOGIAELDIA 12  DE ENERO, QUIEN SOLICITA Y SE TOMA TAC ABDOMINAL TRIFASICO  QUE REPORTA NEOPLASIA DE RIÑON IZQUIERDO PROBABLEADENO CARCINOMA  UROLOGIA  SOLICITA INTERCONSULTA  CON UROLOGIA ONCOLOGICA,ESPECILIDAD QUE NO OFERTA CLINICA LA ESTANCIA, PACIENTE ESTABLE  SIN TRATAMIENTO DEFINIDO EN ESPERA DE REMISION HASTA ELDIA 16 DE ENERO QUE SE  CAMBIA LA INTERCONSULTA A   ONCOLOGIA CLINICA Y LO VALORA EL DIA 16 SOLICTA LABORATORIOS PARA ESTADIFICAR POR ONCOLOGIA CLINICA EN LA SIGUIENTE SEMANA,  </t>
    </r>
    <r>
      <rPr>
        <b/>
        <sz val="10"/>
        <rFont val="Arial Narrow"/>
        <family val="2"/>
      </rPr>
      <t>SE GLOSA</t>
    </r>
    <r>
      <rPr>
        <sz val="10"/>
        <rFont val="Arial Narrow"/>
        <family val="2"/>
      </rPr>
      <t xml:space="preserve">  LOS DIAS 13,14,15  ESTANCIA PROLONGADA  EN ESPERA DE INTERCONSULTA,PACIENTE QUE SE PUDO DAR SALIDA  DESDE EL 12 DE ENERO PARA MANEJO UROLOGIA  ONCOLOGICA O POR ONCOLOGIA  CLINICA, QUIEN  DEBE DEFINIR ELMANEJO DELPACIENTE O LA REMISION AOTRA ESPECIALIDAD,</t>
    </r>
  </si>
  <si>
    <t>FS834945</t>
  </si>
  <si>
    <t xml:space="preserve">PACIENTE CON TRAUMA EN HOMBRO  SE SOLIICITA RX DE HUMERO Y RX DE HOMBRO  SE GLOSA RX DE HUMERO, EN RX DE HOMBRO SE PUEDE VISUALIZAR LAS MISMAS ESTRUCTURAS Y QUE EL RX DE HUMERO NO ES NECESARIO LAS DOS IMAGENES,  SE GLOSA RX DE HUMERO NO PERTINENTE </t>
  </si>
  <si>
    <t>FS834955</t>
  </si>
  <si>
    <t>PACIENTE CON TRAUMAEN TOBILLO SETOMA RX QUE EVIDENCIA  QUE NO HAY LESIONES SE INMOVILIZAY SE DA SALIDA ,NO AMERITA NI SE OBSERVA,SE GLOSA SALA DE OBSERVACION NO PERTINENTE, NO SE REALIZA</t>
  </si>
  <si>
    <t>FS835057</t>
  </si>
  <si>
    <t>PACIENTE QUE ES REMITIDA DE FERESENIUS POR MALETAR GENERALVOMITO POSIBLEMENTE FIEBRELESOLICITAN LABORATORIOS Y SON TOMADOS, PERO LA PACIENTE SE DA A LA FUGA  SE GLOSA OBSERVACION,YA QUE LA PACIENTE NO SE DIO MANEJO  ESTABA SOLO A LA ESPERA DE LOS RESULTADOS, PARA INSTAURAR MANEJO  SALA DE OBSERVACION NO APLICA COBRO.</t>
  </si>
  <si>
    <t>FS835278</t>
  </si>
  <si>
    <t>PACIENTE QUE SE LE REALIZO  IVE  CON MEDICAMENTO  EL DIA 23, SE LE INDICA VOLVER EN 8 DIAS PARA TOMA DE ECO TRANSVAGINAL DE CONTROL, PACIENTE QUE REINGRESA EL DIA 27  SE LE TOMA ECO TRANSVAGINAL, NO ES UNA URGENCIAS,SE GLOSA LA URGENCIA ,ATENCION QUE HACE PARTE DE LA ATENCION INICIAL, O SE DEBE ENVIAR DE MANERA AMBULATORIA</t>
  </si>
  <si>
    <t>FS835437</t>
  </si>
  <si>
    <t>paciente   que sufre sincope  mientras esperauna cita medica,sin relajacion de esfinteres  alexamen fisico no hay hayazgos positivos, paciente con signosde desnutricion,por perdida de peso, con sospecha de neoplasia oculta , pero no tiene signos de deshidratacion,  se glosa, electrolitos  no pertnentes no justificados.nohay sintomas de daño renal se glosa, laboratoriosde funcion renal</t>
  </si>
  <si>
    <t>proteina c</t>
  </si>
  <si>
    <t>paciente   que sufre sincope  mientras esperauna cita medica,sin relajacion de esfinteres  alexamen fisico no hay hayazgos positivos, paciente con signosde desnutricion,por perdida de peso, con sospecha de neoplasia oculta , pero no tiene signos de deshidratacion,  se glosa, electrolitos  no pertnentes no justificados.nohay sintomas de daño renal se glosa, laboratoriosde funcion renal, nohay evodencia procesos inflamatorios, o infeccion. se glosa proteinac reactiva</t>
  </si>
  <si>
    <t>FS835593</t>
  </si>
  <si>
    <t>paciente remitida de primer nivel por amenaza de aborto, paciente ya diagnosticada  en primer nivel,gomnadotropina corionica nopertinente,</t>
  </si>
  <si>
    <t>FS835658</t>
  </si>
  <si>
    <t>GRAM</t>
  </si>
  <si>
    <t>paciente que ingresa  con cuadro clinico de cefalea temporal izquierda,con alteracion y cambios bruscos  en elcomportamiento  de ansiedady depresion ,con alegria extrema no se descarta trastorno bipolar, sindrome mental, paciente  sin  trastorno electrolitico ,no hay vomitos  ni dearrea  se glosa elperfilelectolito y el perfil de la funcion renal,tampoco hay signosdeinfecion de vias  urinarias  en  este contexto se glosa, electolito,funcin renal ,parcial de orina que ademas esta  contaminado, y gram</t>
  </si>
  <si>
    <t xml:space="preserve">parcial de orina </t>
  </si>
  <si>
    <t>FS835908</t>
  </si>
  <si>
    <t>ANESTESIOLOGO</t>
  </si>
  <si>
    <t>CIRUGIA</t>
  </si>
  <si>
    <t xml:space="preserve">paciente  remitido de totoro  por posible apendicitis, paciente sin antecedentes quirurgicos previos  en nopta quirurgica se evidencia  liberacion de adherencias  las cuales son inherente al procedimiento quirurgico  se glosa liberacion de aherencias </t>
  </si>
  <si>
    <t xml:space="preserve">paciente  remitido de totoro  por posible apendicitis, paciente sin antecedentes quirurgicos previos  en nota quirurgica de apendicectomia se evidencia lavado terapeutico en la cual sedebe sacar los fecalitos porlo tanto la extraccion esinherente  al procediemiento quirurgico por lo tanto se  glosa extraccion de cuerpo extraño intraperitoneal </t>
  </si>
  <si>
    <t>estudio coloracion basica</t>
  </si>
  <si>
    <t>patologia no soportada</t>
  </si>
  <si>
    <t>FS835918</t>
  </si>
  <si>
    <t xml:space="preserve">paciente con estancioa prolongada 1 dia a espera de toma de perfil biofisico para la definicion de conducta  se glosa 1 dia de estancia </t>
  </si>
  <si>
    <t>FS835921</t>
  </si>
  <si>
    <t>FS835923</t>
  </si>
  <si>
    <t>FS836085</t>
  </si>
  <si>
    <t>PACIENTE  EMARAZADA CON DOLORES DE PARTO CON CONTROLES PRENATALES Y EXAMNES NORMALES EN FASE ACTIVA , CUADRO HEMATICO NORMAL, NO SE EVIDENCIA RIESGO DE SANGRADO HEMOCALSIFICACION INCLUIDO EN PAQUETE HEMO COMPONENETES NOPERTNENTES Y SEGUN  ACUERDO CONTRACTUAL  EN LA CALUSULA 4  NUMERAL 16 "LA AIC EPS-I reconocerá a EL PSS el valor de la Prueba cruzada mayor,Hemoclasificación globular y sérica, Rastreo de anticuerpos irregulares que se realicen a cada unidad de hemocomponentes previas a su transfusión"POR LOTANTO TAMPOCO APLICA COBRO se glosan 5pruebas de compatibilidad</t>
  </si>
  <si>
    <t xml:space="preserve">PACIENTE  EMARAZADA CON DOLORES DE PARTO CON CONTROLES PRENATALES Y EXAMNES NORMALES EN FASE ACTIVA , CUADRO HEMATICO NORMAL, NO SE EVIDENCIA RIESGO DE SANGRADO HEMOCALSIFICACION INCLUIDO EN PAQUETE HEMO COMPONENETES NOPERTNENTES Y SEGUN  ACUERDO CONTRACTUAL  EN LA CALUSULA 4  NUMERAL 16 "LA AIC EPS-I reconocerá a EL PSS el valor de la Prueba cruzada mayor,Hemoclasificación globular y sérica, Rastreo de anticuerpos irregulares que se realicen a cada unidad de hemocomponentes previas a su transfusión"POR LOTANTO TAMPOCO APLICA COBRO seglosan 2 rastreos  </t>
  </si>
  <si>
    <t>paciente que  se le realiza atención de parto eldia 27  de enero alas7;:05  sin complicacionescon, se acepta hasta el 28 ,paciente sin indicaciones de hospitalizacion estancia no pertiente se glosa 1 dia de estancia dia 29</t>
  </si>
  <si>
    <t>FS836284</t>
  </si>
  <si>
    <t>DILATACION ENDOSCOPICA DE AMPOLLA Y CONDUCTO BILIAR ,paciente con colangitis aguda grfadoII dad por hiperalbuminemia e hiperbilirrubinemia y leucocitosis se indica cpre que se realiza el dia 15 de enero de 2017  el cual es fallido no fue posible canular,contrastar ni drenar se glosa por intento fallido.la dilatacion de  la ampolla y LAD vias biliares  es objetivo de la cepre PROCEDIMIENTO SOBREFACTURADO se glosa por procedeimiento fallido</t>
  </si>
  <si>
    <t>INSUMOS</t>
  </si>
  <si>
    <t>COLANGIO-PANCREATOGRAFIA RETROGRADA ENDOSCOPICA  ,paciente con colangitis aguda grfadoII dad por hiperalbuminemia e hiperbilirrubinemia y leucocitosis se indica cpre que se realiza el dia 15 de enero de 2017  el cual es fallido no fue posible canular,contrastar ni drenar se glosa por intento fallido.la dilatacion de  la ampolla y LAD vias biliares  es objetivo de la cepre</t>
  </si>
  <si>
    <t>FS836460</t>
  </si>
  <si>
    <t xml:space="preserve">AMPIICILINA /SULBACTAM </t>
  </si>
  <si>
    <t>medicamento excede tarifa pactada, se glosa la diferencia</t>
  </si>
  <si>
    <t>FS831732</t>
  </si>
  <si>
    <t>BENDAMUSTINA CLORHIDRATO</t>
  </si>
  <si>
    <t>SE REALIZA DEVOLUCION  DE FACTURA NO FS 831732 SE ENCUENTRA  MEDICAMENTO NO POS,  SE DEBE FACTURAR  POR SEPARADO, A NOMBRE DE SECETARIA DE SALUD  Y RADICAR EN LA EPS PARA SU SOLICITUD  DE PAGO</t>
  </si>
  <si>
    <t>FS836748</t>
  </si>
  <si>
    <t>paciente que  se le solicita 1 ecografia  doppler de vasos venosos de miembro superior izquierdo  por hematoma en pliegue de codo  la cual se realiza,   se facturan 2 ,hay un soportes,se acepta 1 se glosa 1 doble facturada</t>
  </si>
  <si>
    <t>FS833206</t>
  </si>
  <si>
    <t>no se anexa sopórte de atencion medica</t>
  </si>
  <si>
    <t>FS833345</t>
  </si>
  <si>
    <t>FS835096</t>
  </si>
  <si>
    <t>FS832048</t>
  </si>
  <si>
    <t xml:space="preserve"> </t>
  </si>
  <si>
    <t>FS835148</t>
  </si>
  <si>
    <t>FS836377</t>
  </si>
  <si>
    <t xml:space="preserve"> SE REALIZA DEVOLUCION  DE FACTURA FS836377, SE EVIDENCIA QUE SE HA FACTURADO PROCEDIMIENTO NO POS CON LAS ACTIVIDADES POS,  SE DEBE REALIZAR FACTURA POR SEPARADO,  LA FACTURA NO POS  DEBE IR A  NOMBRE DE SECETARIA DE SALUD  Y RADICAR EN LA EPS PARA SU SOLICITUD  DE PAGO, EN LOS SOPORTES SE ENCUENTRA LA FACTURA Y EL CTC DE NO POS </t>
  </si>
  <si>
    <t>FS829342</t>
  </si>
  <si>
    <t>HONORARIOS ESPECIALISTA</t>
  </si>
  <si>
    <t>ESFINTERECTOMIA Y PAPILOTOMIA PROCEDEIMEINTO QUIE SE CONVIERTE EN VIA DE ACCESO NO APLICA COBRO SEGÚN ARTICULO 69   DEL MANUAL SOAT</t>
  </si>
  <si>
    <t>COLANGIORESONANCIA  REALIZADA Y AUTORIZADA PARA CLINICA DE OCCIDENTE  NO SE DEBIO REALIZAR COBRO</t>
  </si>
  <si>
    <t>ESTUDIO DE COLORACION BASICA ESPECIMEN DE RECONOCIMIENTO</t>
  </si>
  <si>
    <t xml:space="preserve"> NO SE EVIDENCIA SOPORTE DE LA PATOLOGIA Y LECTURA DE LA MISMA SE GLOSA POR SOPORTE</t>
  </si>
  <si>
    <t xml:space="preserve">ESTUDIO DE COLORACION BASICA HISTOQUIMICA </t>
  </si>
  <si>
    <t>GUIA HIDROFILICA O.25</t>
  </si>
  <si>
    <t xml:space="preserve">PACIENTE  QUE LE RELIZAN CEPER GUIA HIDROFILICA DOBLEMENTE FACTURADA  CON LOS CODIGOS  872580 Y AN008 SE ACEPTA FLUOROSCOPIA  GUIA PARA PROCEDIMIENTO QUIRURGICAPLICA UNICAMENTE PARA COLANGIOGRAFIA ENDOSCOPICA TRASDUODENAL PAPILOTOMIA Y/ EXTRACCION DE CALCULOS BILIARES SE GLOSA LAS GUIAS HIDROFILICAS </t>
  </si>
  <si>
    <t>IOPRAMIDA 6234MG</t>
  </si>
  <si>
    <t xml:space="preserve">PACIENTE QUE SE REALIZA UNA TOMGRAFIA  SIMPLE Y CONTRASTADA SE UTILIZAN 100CC DE CONTRASTE CADA FRASCO  CONTIENE 50CC  SE ACEPTAN  2 FRASCOS  SE GLOSA LA DIFERENCIA </t>
  </si>
  <si>
    <t>FS829642</t>
  </si>
  <si>
    <t>CONSULTA POR MEDICINA ESPECIALIZADA</t>
  </si>
  <si>
    <t xml:space="preserve">No se reconoce valor facturado, segun acuerdo en carta de intension, los servicios prestados por la IPS en los meses de junio y julio, se facturaran a tarifas pactadas para la vigencia  2017 (SOAT 2017 MENOS EL 22%).  Se glosa diferencia </t>
  </si>
  <si>
    <t>FS829790</t>
  </si>
  <si>
    <t>FS832788</t>
  </si>
  <si>
    <t>FS833647</t>
  </si>
  <si>
    <t>FS834392</t>
  </si>
  <si>
    <t>FS834897</t>
  </si>
  <si>
    <t>FS835713</t>
  </si>
  <si>
    <t>FS835753</t>
  </si>
  <si>
    <t>FS835775</t>
  </si>
  <si>
    <t>FS835948</t>
  </si>
  <si>
    <t>FS836007</t>
  </si>
  <si>
    <t>FS836144</t>
  </si>
  <si>
    <t>FS836348</t>
  </si>
  <si>
    <t>FS836537</t>
  </si>
  <si>
    <t>FS836558</t>
  </si>
  <si>
    <t>FS829086</t>
  </si>
  <si>
    <t>FS829096</t>
  </si>
  <si>
    <t>FS829780</t>
  </si>
  <si>
    <t>FS830967</t>
  </si>
  <si>
    <t>FS831173</t>
  </si>
  <si>
    <t>FS831272</t>
  </si>
  <si>
    <t>FS831299</t>
  </si>
  <si>
    <t>FS831790</t>
  </si>
  <si>
    <t>FS831917</t>
  </si>
  <si>
    <t>FS831946</t>
  </si>
  <si>
    <t>FS831970</t>
  </si>
  <si>
    <t>FS832505</t>
  </si>
  <si>
    <t>FS829498</t>
  </si>
  <si>
    <t>FS832306</t>
  </si>
  <si>
    <t>FS832308</t>
  </si>
  <si>
    <t>FS832452</t>
  </si>
  <si>
    <t>FS832679</t>
  </si>
  <si>
    <t>FS832914</t>
  </si>
  <si>
    <t>FS833035</t>
  </si>
  <si>
    <t>FS833049</t>
  </si>
  <si>
    <t>FS833524</t>
  </si>
  <si>
    <t>FS833610</t>
  </si>
  <si>
    <t>FS833617</t>
  </si>
  <si>
    <t>FS833913</t>
  </si>
  <si>
    <t>FS834011</t>
  </si>
  <si>
    <t>FS834014</t>
  </si>
  <si>
    <t>FS834111</t>
  </si>
  <si>
    <t>FS834151</t>
  </si>
  <si>
    <t>FS834396</t>
  </si>
  <si>
    <t>FS834592</t>
  </si>
  <si>
    <t>FS834612</t>
  </si>
  <si>
    <t>FS834650</t>
  </si>
  <si>
    <t>FS834676</t>
  </si>
  <si>
    <t>FS835185</t>
  </si>
  <si>
    <t>FS835239</t>
  </si>
  <si>
    <t>FS835400</t>
  </si>
  <si>
    <t>FS835640</t>
  </si>
  <si>
    <t>FS835648</t>
  </si>
  <si>
    <t>FS835697</t>
  </si>
  <si>
    <t>FS835704</t>
  </si>
  <si>
    <t>FS835751</t>
  </si>
  <si>
    <t>FS835771</t>
  </si>
  <si>
    <t>FS835876</t>
  </si>
  <si>
    <t>FS835952</t>
  </si>
  <si>
    <t>FS835995</t>
  </si>
  <si>
    <t>FS836481</t>
  </si>
  <si>
    <t>FS836805</t>
  </si>
  <si>
    <t>FS836853</t>
  </si>
  <si>
    <t>FS827768</t>
  </si>
  <si>
    <t>FS827837</t>
  </si>
  <si>
    <t>FS828060</t>
  </si>
  <si>
    <t>FS828080</t>
  </si>
  <si>
    <t>FS828106</t>
  </si>
  <si>
    <t>FS828117</t>
  </si>
  <si>
    <t>FS828124</t>
  </si>
  <si>
    <t>FS828582</t>
  </si>
  <si>
    <t>FS828723</t>
  </si>
  <si>
    <t>FS828762</t>
  </si>
  <si>
    <t>FS828766</t>
  </si>
  <si>
    <t>FS828855</t>
  </si>
  <si>
    <t>FS828879</t>
  </si>
  <si>
    <t>FS828900</t>
  </si>
  <si>
    <t>FS829075</t>
  </si>
  <si>
    <t>FS829105</t>
  </si>
  <si>
    <t>FS829109</t>
  </si>
  <si>
    <t>FS829223</t>
  </si>
  <si>
    <t>FS829351</t>
  </si>
  <si>
    <t>FS829367</t>
  </si>
  <si>
    <t>FS829385</t>
  </si>
  <si>
    <t>FS829386</t>
  </si>
  <si>
    <t>FS829387</t>
  </si>
  <si>
    <t>FS829391</t>
  </si>
  <si>
    <t>FS829425</t>
  </si>
  <si>
    <t>FS829816</t>
  </si>
  <si>
    <t>FS830195</t>
  </si>
  <si>
    <t>FS830540</t>
  </si>
  <si>
    <t>FS830738</t>
  </si>
  <si>
    <t>FS830978</t>
  </si>
  <si>
    <t>FS831430</t>
  </si>
  <si>
    <t>FS831445</t>
  </si>
  <si>
    <t>FS831598</t>
  </si>
  <si>
    <t>FS831890</t>
  </si>
  <si>
    <t>FS831912</t>
  </si>
  <si>
    <t>FS832627</t>
  </si>
  <si>
    <t>FS793592</t>
  </si>
  <si>
    <t xml:space="preserve">CIRCUITO DESECHABLE NEONATAL  BIC  CON </t>
  </si>
  <si>
    <t>UCI</t>
  </si>
  <si>
    <t xml:space="preserve">PACIENTE SEGÚN REGISTRO CLINICO,DIA 21/agosto/17 SIN CRITERIOS DE UCI SE RECONOCE COMO INTERMEDIO,SE GLOSA LA DIFERENCIA </t>
  </si>
  <si>
    <t>SEGÚN REGISTRO CLINICO SIN APORTE O2 SUPLEMENTARIO SIN CRITERIOS,NO PERTINENTE INSUMO</t>
  </si>
  <si>
    <t>FS794666</t>
  </si>
  <si>
    <t>FS785111</t>
  </si>
  <si>
    <t>CUIDADO (MANEJ O) INTRAHOSPITALARIO POR MEDICINA ESPECIALIZADA</t>
  </si>
  <si>
    <t xml:space="preserve">PACIENTE SIN CRITERIOS DE UCI,SE RECONOCE COMO INTERMEDIO Y SE GLOSA LA DIFERENCIA </t>
  </si>
  <si>
    <t xml:space="preserve">ESTANCIA EN UNIDAD DE CUIDADOS INTENSIVOS NEONATALES </t>
  </si>
  <si>
    <t xml:space="preserve">HEMOGRAMA III </t>
  </si>
  <si>
    <t>LABORATORIO NO PERTINENTE,SEGÚN CUADRO CLINICO</t>
  </si>
  <si>
    <t>FS785156</t>
  </si>
  <si>
    <t xml:space="preserve">PACIENTE SEGÚN REGISTRO CLINICO SIN CRITERIOS DE INTERMEDIO SE RECONOCE COMO BASICO Y SE GLOSA LA DIFERENCIA </t>
  </si>
  <si>
    <t>FS788412</t>
  </si>
  <si>
    <t>EPS GLOSA SENSOR SPO2 PENDIENTE SEGÚN CUADRO CLINICO,INSUMO NO PERTINENTE</t>
  </si>
  <si>
    <t>FS793165</t>
  </si>
  <si>
    <t xml:space="preserve">SEGÚN REGISTRO CLINICO LOS DIAS 14 Y 15/09/17,SIN CRITERIOS DE INTERMEDIO SE RECONOCEN COMO BASICO Y SE GLOSA LA DIFERENCIA </t>
  </si>
  <si>
    <t>FS790048</t>
  </si>
  <si>
    <t>PUNCION LUMBAR</t>
  </si>
  <si>
    <t>EPS GLOSA P.L PACIENTE EN UCI, NO APLICA COBRO  ADICIONAL</t>
  </si>
  <si>
    <t>FS786618</t>
  </si>
  <si>
    <t xml:space="preserve">SEGÚN REGISTRO CLINICO EL DIA 29/08/17 SIN CRITERIOS DE UCI,SE RECONOCE COMO INTERMEDIO Y SE GLOSA LA DIFERENCIA </t>
  </si>
  <si>
    <t>FS794584</t>
  </si>
  <si>
    <t>EPS GLOSA P.L PACIENTE EN UCI NEONATAL, NO APLICA COBRO  ADICIONAL</t>
  </si>
  <si>
    <t>FS790036</t>
  </si>
  <si>
    <t xml:space="preserve">PACIENTE TOTAL DIAS DE ESTANCIA CUATRO COMPRENDIDOS ENTRE LA S FECHAS 9/08/17 AL 13/08/17, TOTAL DE 3 DIAS INTERMEDIOS  Y 1 DIA EN UCI SE RECONOCE COMO TAL Y SE GLOSA,EL DIA SOBREFACTURADO </t>
  </si>
  <si>
    <t>FS785076</t>
  </si>
  <si>
    <t>PACIENTE SEGÚN REGISTRO CLINICO DESDE EL INGRESO SON CRITERIOS DE INTERMEDIO Y CON INDICACION DE MEDICOS TRATANTES DE INTERNACION EN ESTE SERVIVCIO,SE RECONOCE COMO TAL Y SE GLOSA LA DIFERENCIA  SOBREFACTURADA</t>
  </si>
  <si>
    <t>SEGÚN REGISTRO CLINICO EL DIA 2 /08/17,SIN CRITERIOS DE INTERMEDIO SE RECONOCEN COMO BASICO</t>
  </si>
  <si>
    <t>FS785093</t>
  </si>
  <si>
    <t>FS794661</t>
  </si>
  <si>
    <t>EPS GLOSA INSUMO CON SOBRECOSTO LO RECONOCE A TARIFA CONTRACTUALMENTE PACTADA $  99198 Y GLOSA LA DIFERENCIA</t>
  </si>
  <si>
    <t>EPS RECONOCE INSUMO A TARIFA PACTADA 195024, Y GLOSA LA DIFERENCIA X SOBRECOSTO</t>
  </si>
  <si>
    <t xml:space="preserve">EPS SEGÚN REGISTRO CLINICO CON INDICACION DE PROCESO QUIRURGICO DESDE EL DIA 6/08/17 Y REALIZADO EL DIA 9/08/17 NO OPORTUNIDAD EN TURNO QUIRURGICO ESTE PERIODO SE RECONOCE ESTANCIA COMO INTERMEDIO Y SE GLOSA LA DIFERENCIA </t>
  </si>
  <si>
    <t>FS794331</t>
  </si>
  <si>
    <t xml:space="preserve">SEGÚN REGISTRO CLINICO  CON INDICACION DE  MEDICO TRATANTE DE INTERNACION ES CUIDADO BASICO LOS DIAS 20,21,22 Y 23/08/17 SE RECONOCE COMO TAL Y SE GLOSA LA DIFERENCIA,NO PERTINENTES CRITERIOS DE INTERMEDIO </t>
  </si>
  <si>
    <t>FS794532</t>
  </si>
  <si>
    <t>SEGÚN REGISTRO CLINICO PERIODO COMPRENDIDO ENTRE 11/08/17 HASTA EL DIA 14/09/17 CON CRITERIOS E INDICACION MEDICA DE UCI NEONATAL PARA UN TOTAL DE 35 DIAS SE EVIDENCIA UN DIA SOBREFACTURADO</t>
  </si>
  <si>
    <t xml:space="preserve">SEGÚN REGISTRO CLINICO LOS DIAS 15 Y 16 AGOSTO CON CRITERIO E INDICACION MEDICA DE MONITORIA EN INTERMEDIO SE RECONOCE COMO TAL Y SE GLOSA LA DIFERENCIA </t>
  </si>
  <si>
    <t xml:space="preserve">ESTANCIA EN UNIDAD DE CUIDADOS INTENSIVOS PEDIATRICOS </t>
  </si>
  <si>
    <t xml:space="preserve">EPS GLOSA P.L   PACIENTE EN UCI NEONATAL, 25/08/2017 NO APLICA COBRO  ADICIONAL </t>
  </si>
  <si>
    <t>EPS GLOSA P.L  PACIENTE EN UCI NEONATAL 12/08/2017 NO APLICA COBRO  ADICIONAL</t>
  </si>
  <si>
    <t>FS794364</t>
  </si>
  <si>
    <t>EPS GLOSA P.L  PACIENTE EN UCI  28/08/2017 NO APLICA COBRO  ADICIONAL</t>
  </si>
  <si>
    <t>FS792197</t>
  </si>
  <si>
    <t>EPS GLOSA P.L 12/09/2017 PACIENTE EN UCI 03/08/17, NO APLICA COBRO  ADICIONAL</t>
  </si>
  <si>
    <t>FS794793</t>
  </si>
  <si>
    <t xml:space="preserve">ESTANCIA EN UNIDAD DE CUIDADOS INTERMEDIOS ADULTO </t>
  </si>
  <si>
    <t xml:space="preserve">SEGÚN REGISTRO CLINICO DIA 24/08/17 SIN CRITERIOS DE UCI, SE RECONOCE COMO INTERMEDIO, SE GLOSA LA DIFERENCIA </t>
  </si>
  <si>
    <t>EPS GLOSA INSUMO CON TARIFA NO PACTADA,ADEMAS SIN REGISTRO DEL MISMO EN H.C</t>
  </si>
  <si>
    <t>FS793403</t>
  </si>
  <si>
    <t>SEGÚN REGISTRO CLINICO LOS DIAS 8,9 Y 10 /08/17,SIN CRITERIOS DE UCI,ADEMAS NO OPORTUNIDAD EN LA PRONTA REALIZACION DE HOLTER PARA DEFINIR CONDUCTA SE RECONOCE COMO INTEREMEDIO Y SE GLOSA LA DIFERENCIA</t>
  </si>
  <si>
    <t>EPS GLOSA LOS DIAS 12 Y 23/08/17  SIN CRITERIOS DE INTERMEDIO Y SEGÚN REGISTRO CLINICO, FOLIOS CONDUCTA MEDICA MONITORIA DEL  PACIENTE CON INDICACION DE CUIDADOS BASICOS</t>
  </si>
  <si>
    <t>FS790313</t>
  </si>
  <si>
    <t xml:space="preserve">ESTANCIA EN UNIDAD DE CUIDADOS INTERMEDIOS NEONATALES </t>
  </si>
  <si>
    <t>FS 793056</t>
  </si>
  <si>
    <t>SE GLOSA NEBULIZACION SERVICIO INCLUIDO EN UNIDAD DE CUIDADOS INTENSIVOS.</t>
  </si>
  <si>
    <t>FS 788430</t>
  </si>
  <si>
    <t>SE GLOSAN DOS DIAS UNO EL DIA  12 PACIENTE CON CRITERIO DE EGRESO DESDE EL DIA 11 CON LO CUAL NO SE JUSTIFICA LA ESTANCIA DE UN DIA, ADEMASEL SEGUNDO DIA GLOSADO PARA LA INSERCION DE CATETER SE TOMA LA IPS UN LAPOSO DE TIEMPO DE 72 HORAS, LA EPS RECONOCE 48 HORAS, POR LO CUAL SE CONSIDERA OBJETAR DOS DIAS.</t>
  </si>
  <si>
    <t>FS 792671</t>
  </si>
  <si>
    <t>ENDOSCOPIA</t>
  </si>
  <si>
    <t>SE GLOSA ENDOSCOPIA DIAGNOSTICA NO PERTINENTE NO FACTURABLE, DADO QUE AL PACIENTE SE LE REALIZA ENDOSCOPIA CON BIOPSIA, CONSIDERANDO QUE ESTE ES EL PROCEDIMIENTO REQUERIDO NO ES PERTINENTE LA REALIZAICON DE EVDA EXPLORATORIA.</t>
  </si>
  <si>
    <t>SE GLOSAN 3 DIAS PACIENTE A LA ESPERA DE DEBRIDAMIENTO QUIRURGICO, CON ORDEN DE REALIZAICON DESDE ELDIA 18 SE REALIZA EL DIA 23 LA EPOS RECONOCE 48 HORAS PARA LA REALIZAICON DE LA ACTIVIDAD, SE GLOSALA DIFERENCIA</t>
  </si>
  <si>
    <t>FS 784649</t>
  </si>
  <si>
    <t>SE GLOSA ACTIVIDAD NO AUTORIZADA POR LA EPS SE AUTORIZARON 4 SEGÚN LOS SOPORTES ADJUTOS EN FACTURA, SE DEBE SOPORTAR LA AUTORIZACION CON FECHA ANTES DE LA ATENCION DEL SERVICIO SOLICITADO. SE GLOSAN 2 DE 6 FACTURADOS.</t>
  </si>
  <si>
    <t>Servicio correspondiente a la factura 784649 CC 25296773 por valor de 2422800 y glosa de 807.600 reiterados por no soportar autorización del servicio. ademas de inoportunidad en manejo clínico.</t>
  </si>
  <si>
    <t>NO CORRESPONDE A TARIFA PACTADA CONTRACTUALMENTE. SE FACTURA A SOAT PLENO. SE GLOSA DIFERENCIA SEGÚN LO PACTADO SOAT -22%</t>
  </si>
  <si>
    <t xml:space="preserve">RASTREO DE ANTICUERPOS IRREGULARES </t>
  </si>
  <si>
    <t xml:space="preserve">SE REALIZA TRANSFUSION EL DIA 11 SE RECONOCE SOLO 1 RASTREO CADA 72 HORAS. SE FACTURAN 2 SE GLOSA 1 </t>
  </si>
  <si>
    <t xml:space="preserve">SE REALIZA TRANSFUSION EL DIA 2 Y 3 DE NOVIEMBRE  SE RECONOCE SOLO 1 RASTREO CADA 72 HORAS. SE FACTURAN 3 SE GLOSA 2 </t>
  </si>
  <si>
    <t>DUPLEX SCANNING [DOPPLER- ECOGRAFIA] DE VASOS DELCUELLO (CAROTIDAS, VERTEBRALES, YUGULAR) A COLOR</t>
  </si>
  <si>
    <t xml:space="preserve">SE ORDENA DOPPLER DE MIEMBRO INFERIOR DERECHO. SE FACTURAN 2 SE GLOSA 1. EL IZQUIERDO NO ES ORDENADO. GLOSA TOTAL </t>
  </si>
  <si>
    <t xml:space="preserve">SE RECONOCE SOLO 1 RASTREO CADA 72 HORAS. SE FACTURAN 4 SE GLOSA 3 </t>
  </si>
  <si>
    <t xml:space="preserve">NO CORRESPONDE A TARIFA PACTADA CONTRACTUALMENTE. SEGÚN TARIFARIO PROPIO A VALOR DE 392,800. SE GLOSA DIFERENCIA SE TOMAN 2 </t>
  </si>
  <si>
    <t>POLIPROPILENO 3/0 AG 3/8 REV CORT (24MM)</t>
  </si>
  <si>
    <t xml:space="preserve">SE RECONOCE SUTURA A VALOR DE 10,800 YA FACTURADA. GLOSA TOTAL </t>
  </si>
  <si>
    <t xml:space="preserve">SE REALIZA TRANSFUSION DE DOS UNIDADES EL DIA 06 DE OCTUBRE SE RECONOCE SOLO 1 RASTREO CADA 72 HORAS. SE FACTURAN 2 SE GLOSA 1 </t>
  </si>
  <si>
    <t xml:space="preserve">NO CORRESPONDE A TARIFA PACTADA 392,800, SE GLOSA DIFERENCIA </t>
  </si>
  <si>
    <t xml:space="preserve">SE LEVANTA GLOSA. SE VERIFICA VALOR PACTADO CONTRACTUALMENTE </t>
  </si>
  <si>
    <t xml:space="preserve">SE LEVANTA GLOSA. SEGÚN LO PACTADO SE RECONOCE 1 RASTREO POR CADA UNIDAD </t>
  </si>
  <si>
    <t xml:space="preserve">SE REITERA. SE GLOSA POR ORDEN NO POR TARIFA. SE ORDENA SOLO DOPPLER PARA MIEMBRO INFERIOR DERECHO Y SE FACTURAN 2 </t>
  </si>
  <si>
    <t xml:space="preserve">IPS ACEPTA GLOSA </t>
  </si>
  <si>
    <t>APLICACIÓN DE VACUNA AL RECIEN NACIDO-VALOR POR APLICACIÓN BSG</t>
  </si>
  <si>
    <t xml:space="preserve">No se reconoce valor facturado, segun acuerdo en carta de intension, los servicios prestados por la IPS en los  a tarifas pactadas para la vigencia  2017 (SOAT 2017 MENOS EL 22%).  Se glosa diferencia </t>
  </si>
  <si>
    <t>FS805087</t>
  </si>
  <si>
    <t>CONSULTA DE PRIMERA VEZ MEDICINA ESPECIALIZADA OFTALMOLOGIA</t>
  </si>
  <si>
    <t xml:space="preserve">Valor facturado excede tarifa aordada, se reconoce a SOAT menos el 22%. Se glosa diferencia
</t>
  </si>
  <si>
    <t>FS805894</t>
  </si>
  <si>
    <t>FS805929</t>
  </si>
  <si>
    <t>FS805935</t>
  </si>
  <si>
    <t>FS796178</t>
  </si>
  <si>
    <t>FS797711</t>
  </si>
  <si>
    <t xml:space="preserve">Valor facturado excede tarifa aordada, se reconoce a SOAT pleno según loa cordado (solo las subespeciaiidades se reconocen a ese valor. Se glosa diferencia
</t>
  </si>
  <si>
    <t>FS798943</t>
  </si>
  <si>
    <t>FS800569</t>
  </si>
  <si>
    <t>FS801148</t>
  </si>
  <si>
    <t>FS802967</t>
  </si>
  <si>
    <t xml:space="preserve">Valor facturado excede tarifa aordada, se reconoce SOAT menos 22%. Se glosa diferencia
</t>
  </si>
  <si>
    <t>FS802981</t>
  </si>
  <si>
    <t>FS802995</t>
  </si>
  <si>
    <t>FS803234</t>
  </si>
  <si>
    <t>FS803302</t>
  </si>
  <si>
    <t>FS803336</t>
  </si>
  <si>
    <t>FS803414</t>
  </si>
  <si>
    <t>FS803523</t>
  </si>
  <si>
    <t>FS803534</t>
  </si>
  <si>
    <t>FS803545</t>
  </si>
  <si>
    <t>FS803568</t>
  </si>
  <si>
    <t>FS803571</t>
  </si>
  <si>
    <t>FS803616</t>
  </si>
  <si>
    <t>FS803640</t>
  </si>
  <si>
    <t>FS803657</t>
  </si>
  <si>
    <t>FS803664</t>
  </si>
  <si>
    <t>FS803668</t>
  </si>
  <si>
    <t>FS803670</t>
  </si>
  <si>
    <t>FS803671</t>
  </si>
  <si>
    <t>FS803679</t>
  </si>
  <si>
    <t>FS804056</t>
  </si>
  <si>
    <t>FS804066</t>
  </si>
  <si>
    <t>FS804071</t>
  </si>
  <si>
    <t>FS804814</t>
  </si>
  <si>
    <t>FS805045</t>
  </si>
  <si>
    <t>FS805361</t>
  </si>
  <si>
    <t>FS805400</t>
  </si>
  <si>
    <t>FS805512</t>
  </si>
  <si>
    <t>FS805571</t>
  </si>
  <si>
    <t>FS805816</t>
  </si>
  <si>
    <t>FS805822</t>
  </si>
  <si>
    <t>FS805825</t>
  </si>
  <si>
    <t>FS805829</t>
  </si>
  <si>
    <t>FS805856</t>
  </si>
  <si>
    <t>FS805857</t>
  </si>
  <si>
    <t>FS805869</t>
  </si>
  <si>
    <t>FS805898</t>
  </si>
  <si>
    <t>FS805908</t>
  </si>
  <si>
    <t>FS805984</t>
  </si>
  <si>
    <t>FS795777</t>
  </si>
  <si>
    <t xml:space="preserve">No corresponde a tarifa pactada contractualmente, soat - 22%. se factura a 34,000. Se glosa diferencia </t>
  </si>
  <si>
    <t>FS795788</t>
  </si>
  <si>
    <t>FS795878</t>
  </si>
  <si>
    <t>FS795879</t>
  </si>
  <si>
    <t>FS795891</t>
  </si>
  <si>
    <t>FS796032</t>
  </si>
  <si>
    <t>FS796043</t>
  </si>
  <si>
    <t>FS796255</t>
  </si>
  <si>
    <t>FS796363</t>
  </si>
  <si>
    <t>FS796365</t>
  </si>
  <si>
    <t>FS796370</t>
  </si>
  <si>
    <t>FS796419</t>
  </si>
  <si>
    <t>CONSULTA DE PRIMERA VEZ MEDICINA ESPECIALIZADA OTORRINOLARINGOLOGIA</t>
  </si>
  <si>
    <t>FS796420</t>
  </si>
  <si>
    <t>FS796424</t>
  </si>
  <si>
    <t>FS796428</t>
  </si>
  <si>
    <t>FS796431</t>
  </si>
  <si>
    <t>FS796661</t>
  </si>
  <si>
    <t>FS796678</t>
  </si>
  <si>
    <t>FS796713</t>
  </si>
  <si>
    <t>FS796725</t>
  </si>
  <si>
    <t>FS796737</t>
  </si>
  <si>
    <t>FS797068</t>
  </si>
  <si>
    <t>DILATACION DE MEATO URETERAL</t>
  </si>
  <si>
    <t xml:space="preserve">Según el anexo 2 del contrato ralizadoel procedmientocon cod RA2500069 se debe facturar a 43782. Se glosa diferencia 
</t>
  </si>
  <si>
    <t>FS797087</t>
  </si>
  <si>
    <t>FS797109</t>
  </si>
  <si>
    <t>FS797272</t>
  </si>
  <si>
    <t>FS801624</t>
  </si>
  <si>
    <t>FS801644</t>
  </si>
  <si>
    <t>FS803653</t>
  </si>
  <si>
    <t>FS803688</t>
  </si>
  <si>
    <t>FS794906</t>
  </si>
  <si>
    <t xml:space="preserve">Valor facturado excede tarifa acordada,se recono según anexo tarifario a:$ 379444 yse glosa diferencia 
</t>
  </si>
  <si>
    <t>FS794912</t>
  </si>
  <si>
    <t>FS795256</t>
  </si>
  <si>
    <t>FS796055</t>
  </si>
  <si>
    <t>FS796524</t>
  </si>
  <si>
    <t>FS796529</t>
  </si>
  <si>
    <t>FS796888</t>
  </si>
  <si>
    <t>FS797021</t>
  </si>
  <si>
    <t>FS797916</t>
  </si>
  <si>
    <t>FS801355</t>
  </si>
  <si>
    <t>FS801388</t>
  </si>
  <si>
    <t>FS804391</t>
  </si>
  <si>
    <t>FS795145</t>
  </si>
  <si>
    <t>PSIQUIATRIA</t>
  </si>
  <si>
    <t xml:space="preserve">No corresponde a tarifa pactada contractualmente, se reconoce a soat pleno. se factura a 51900. Se glosa diferencia </t>
  </si>
  <si>
    <t>FS795623</t>
  </si>
  <si>
    <t>FS795702</t>
  </si>
  <si>
    <t>FS795728</t>
  </si>
  <si>
    <t>FS796251</t>
  </si>
  <si>
    <t>FS796325</t>
  </si>
  <si>
    <t>FS796349</t>
  </si>
  <si>
    <t>FS796369</t>
  </si>
  <si>
    <t>FS796375</t>
  </si>
  <si>
    <t>FS795733</t>
  </si>
  <si>
    <t>FS799407</t>
  </si>
  <si>
    <t>ESTUDIO DE COLORACION BASICA EN ESPECIMEN DE RECONOCIMIENTO</t>
  </si>
  <si>
    <t xml:space="preserve">Valor facturado excede tarifa acordada, se reconoce según acuerdo contractual entre las partes (tarifario anexo 2) . Se glosa diferencia
</t>
  </si>
  <si>
    <t>FS799710</t>
  </si>
  <si>
    <t>HERNIORRAFIA INGUINAL+COLOCACION DE MALLA</t>
  </si>
  <si>
    <t>Valor facturado excede tarifa acordada, acordado RA1401007 1,006,589. Se reconoce un procedimiento al 100% y el siguiente al 75%. Se glosa diferencia</t>
  </si>
  <si>
    <t>FS800452</t>
  </si>
  <si>
    <t xml:space="preserve">ANGIOPLASTIA PERIFERICA CON BALON,MAS O DOS VASOS </t>
  </si>
  <si>
    <t>No se reconoce valor facurado, excede valor acordado soat 2017 menos el 22%. Procedimiento del grupo 4 se factura con el grupo10.  Se glosa diferencia.</t>
  </si>
  <si>
    <t>FS801877</t>
  </si>
  <si>
    <t>FS797027</t>
  </si>
  <si>
    <t>FS797390</t>
  </si>
  <si>
    <t>FS797450</t>
  </si>
  <si>
    <t>FS797814</t>
  </si>
  <si>
    <t>FS798300</t>
  </si>
  <si>
    <t>FS798791</t>
  </si>
  <si>
    <t>FS795206</t>
  </si>
  <si>
    <t>FS795416</t>
  </si>
  <si>
    <t>AYUDANTE</t>
  </si>
  <si>
    <t xml:space="preserve">Se reconoce los derechos de sala al 45%, (reduccion cerrada procedimiento no cruento por lo tanto se reconoce según decreto 2423 del 96). Se glosa diferencia </t>
  </si>
  <si>
    <t>FS795756</t>
  </si>
  <si>
    <t>FS795867</t>
  </si>
  <si>
    <t>FS796096</t>
  </si>
  <si>
    <t>FS796328</t>
  </si>
  <si>
    <t>FS796447</t>
  </si>
  <si>
    <t>FS796484</t>
  </si>
  <si>
    <t>FS796685</t>
  </si>
  <si>
    <t>FS796862</t>
  </si>
  <si>
    <t>FS795691</t>
  </si>
  <si>
    <t>FS795927</t>
  </si>
  <si>
    <t>FS797877</t>
  </si>
  <si>
    <t>FS798059</t>
  </si>
  <si>
    <t>FS798062</t>
  </si>
  <si>
    <t>FS798131</t>
  </si>
  <si>
    <t>FS798234</t>
  </si>
  <si>
    <t>FS798331</t>
  </si>
  <si>
    <t>FS798802</t>
  </si>
  <si>
    <t>FS799007</t>
  </si>
  <si>
    <t>FS799259</t>
  </si>
  <si>
    <t>FS799279</t>
  </si>
  <si>
    <t>FS799557</t>
  </si>
  <si>
    <t>FS799560</t>
  </si>
  <si>
    <t>FS799993</t>
  </si>
  <si>
    <t>FS799996</t>
  </si>
  <si>
    <t>FS800026</t>
  </si>
  <si>
    <t>FS800061</t>
  </si>
  <si>
    <t>FS800240</t>
  </si>
  <si>
    <t>FS800281</t>
  </si>
  <si>
    <t>FS800734</t>
  </si>
  <si>
    <t>FS801442</t>
  </si>
  <si>
    <t>FS801444</t>
  </si>
  <si>
    <t>FS801594</t>
  </si>
  <si>
    <t>FS801633</t>
  </si>
  <si>
    <t>FS801667</t>
  </si>
  <si>
    <t>FS801675</t>
  </si>
  <si>
    <t>FS801812</t>
  </si>
  <si>
    <t>FS801957</t>
  </si>
  <si>
    <t>FS802012</t>
  </si>
  <si>
    <t>FS802151</t>
  </si>
  <si>
    <t>FS802180</t>
  </si>
  <si>
    <t>FS802245</t>
  </si>
  <si>
    <t>FS802252</t>
  </si>
  <si>
    <t>FS802506</t>
  </si>
  <si>
    <t>FS802531</t>
  </si>
  <si>
    <t>FS802673</t>
  </si>
  <si>
    <t>FS802767</t>
  </si>
  <si>
    <t>FS802788</t>
  </si>
  <si>
    <t>FS802795</t>
  </si>
  <si>
    <t>FS802878</t>
  </si>
  <si>
    <t>FS802962</t>
  </si>
  <si>
    <t>FS803329</t>
  </si>
  <si>
    <t>FS803730</t>
  </si>
  <si>
    <t>FS804012</t>
  </si>
  <si>
    <t>FS804014</t>
  </si>
  <si>
    <t>FS804086</t>
  </si>
  <si>
    <t>FS804642</t>
  </si>
  <si>
    <t>FS804824</t>
  </si>
  <si>
    <t>FS804894</t>
  </si>
  <si>
    <t>FS804933</t>
  </si>
  <si>
    <t>FS805005</t>
  </si>
  <si>
    <t>FS805007</t>
  </si>
  <si>
    <t>FS805060</t>
  </si>
  <si>
    <t>FS805074</t>
  </si>
  <si>
    <t>FS798352</t>
  </si>
  <si>
    <t>DIA 06/9/17 SIN CRITERIOS DE INTERMEDIO SE RECONOCE COMO BASICO,SE GLOSA LA DIFERENCIA</t>
  </si>
  <si>
    <t>Se reitera glosa.</t>
  </si>
  <si>
    <t>FS805611</t>
  </si>
  <si>
    <t xml:space="preserve">ESTANCIA EN UNIDAD DE CUIDADOS INTERMEDIOS PEDIATRICOS </t>
  </si>
  <si>
    <t>DIA 24/9/17 SIN CRITERIOS DE INTERMEDIO SE RECONOCE COMO BASICO,SE GLOSA LA DIFERENCIA</t>
  </si>
  <si>
    <t>10MM X 100MM PALM BLADELESS CON CANULA LISA</t>
  </si>
  <si>
    <t>INSUMO NO PERTINENTE SEGUN REGISTRO DE H.C,NO SOPORTE DE OXIGENO SUPLEMENTARIO</t>
  </si>
  <si>
    <t>FS805628</t>
  </si>
  <si>
    <t>EPS GLOSA INSUMO NO PERTINENTE SEGUN REGISTRO DE H.C</t>
  </si>
  <si>
    <t>FS798315</t>
  </si>
  <si>
    <t>SEGÚN REGISTRO CLINICO DIA 05/10/17 SIN CRITERIOS DE UCI SE RECONOCE COMO INTERMEDIO,SE GLOSA LA DIFERENCIA</t>
  </si>
  <si>
    <t>FS797690</t>
  </si>
  <si>
    <t>ESTANCIA UNIDAD CUIDADO INTENSIVOS NEONATAL</t>
  </si>
  <si>
    <t>DIA 05/9/17 PTE SIN CRITERIOS DE UCI SE RECONOCE COMO INTERMEDIO,SE GLOSA LA DIFERENCIA</t>
  </si>
  <si>
    <t>FS800637</t>
  </si>
  <si>
    <t>EPS RECONOCE ATENCION A TARIFA CONTRACTUALMENTE PACTADA Y GLOSA LA DIFERENCIA POR SOBRECOSTO</t>
  </si>
  <si>
    <t>IPS acepta glosa</t>
  </si>
  <si>
    <t>APLICACIÓN DE LA UNIDAD DE GOBULOS ROJOS O ERITROCITOS</t>
  </si>
  <si>
    <t>FS801193</t>
  </si>
  <si>
    <t xml:space="preserve">CALCIO IONICO </t>
  </si>
  <si>
    <t xml:space="preserve">EPS RECONOCE LABORATORIO SEGÚN REGIOSTO CLINICO CALCIO POR COLORIMETRIA,GLOSA LA DIFERENCIA NO SOLICITADO,NO PERTNIENTE </t>
  </si>
  <si>
    <t xml:space="preserve">INFLUENZA ANTIGENO </t>
  </si>
  <si>
    <t>EPS GLOSA SEGÚN REGISTRO CLINICO LABORATORIO SOBREFACTURADO</t>
  </si>
  <si>
    <t>FS805130</t>
  </si>
  <si>
    <t>ESTANCIA UNIDAD CUIDADOS INTERMEDIOS ADULTO</t>
  </si>
  <si>
    <t>SEGÚN REGISTRO CLINICO DIAS 08/10/17  SE SOLICITO E.V.D.A PARA DEFINIR CONDUCTA,CON REALIZACION DE LA MISMA EL DIA 11/10/17,NO OPORTUNIDAD EN TIEMPO QX , RETRASO DE CONDUCTA POR LO TANTO  LOS DIAS 9-10 Y 11  DE 10/17 SIN CRITERIOS DE INTERMEDIO,  EPS RECONOCE COMO BASICO,GLOSA LA DIFERENCIA</t>
  </si>
  <si>
    <t>FS805737</t>
  </si>
  <si>
    <t>APLICACION DE LA UNIDAD DE PLAQUETAS</t>
  </si>
  <si>
    <t>Se reitera glosa según acuerdo contractual la consulta intrahospitalaria se pagara a SOAT menos el 22%.</t>
  </si>
  <si>
    <t>FS799778</t>
  </si>
  <si>
    <t xml:space="preserve">SEGÚN REGISTRO CLINICO DIAS 3 Y 4/10/17 SIN CRITERIOS DE UCI SE RECONOCE COMO INTERMEDIO Y SE GLOSA LA DIFERENCIA </t>
  </si>
  <si>
    <t>METILPREDNISOLONA SUCCINATO SODICO</t>
  </si>
  <si>
    <t xml:space="preserve">SEGÚN REGISTRO CLINICO DE PTE MEDICAMENTO SEGÚN DOSIS,FRECUENCIA Y VIDA MEDIA PERTINENTE REQUERIMIENTO CON 2 FRACOS,GLOSA LA DIFERENCIA </t>
  </si>
  <si>
    <t>FS799775</t>
  </si>
  <si>
    <t>ESTANCIA UNIDAD DE CUIDADOS INTENSIVOS NEONATAL</t>
  </si>
  <si>
    <t xml:space="preserve">SEGÚN REGISTRO CLINICO DIAS 3 Y 29/09/17 SIN CRITERIOS DE UCI SE RECONOCE COMO INTERMEDIO Y SE GLOSA LA DIFERENCIA </t>
  </si>
  <si>
    <t>FS797379</t>
  </si>
  <si>
    <t>SEGÚN REGISTRO DIA 30/09/17 PTE SIN CRITERIOS DE UCI SE RECONOCE COMO INTERMEDIO,SE GLOSA LA DIFERENCIA</t>
  </si>
  <si>
    <t>FS796820</t>
  </si>
  <si>
    <t>APLICACIÓN DE PLASMA ROJO O CONGELADO</t>
  </si>
  <si>
    <t>SEGÚN REGISTRO DIA 27/09/17 PTE SIN CRITERIOS DE UCI SE RECONOCE COMO INTERMEDIO SEGÚN CONDUCTA MEDICA,SE GLOSA LA DIFERENCIA</t>
  </si>
  <si>
    <t>FS796711</t>
  </si>
  <si>
    <t xml:space="preserve">PCR LIQUIDO CEFALORAQUDEO POR TOXOPLASMOXIS </t>
  </si>
  <si>
    <t xml:space="preserve">EPS GLOSA LABORATORIO NO CUBIERTO EN PLAN DE BENFICIOS,NO CORRESPONDE FATURACION  A EPS SE SUGIERE RECOBRO A SSECRETARIA SALUD DE ENTE TERRITORIAL CORRESPONDIENTE </t>
  </si>
  <si>
    <t>FS799783</t>
  </si>
  <si>
    <t>SEGÚN REGISTRO DIA 3/10/17 PTE SIN CRITERIOS DE UCI SE RECONOCE COMO INTERMEDIO,SE GLOSA LA DIFERENCIA</t>
  </si>
  <si>
    <t>FS803388</t>
  </si>
  <si>
    <t>FS800798</t>
  </si>
  <si>
    <t>ARTERIOGRAFIA CORONARIA NCOC</t>
  </si>
  <si>
    <t>SEGÚN REGISTRO DIA 30/9/17 SIN CRITERIOS DE UCI SE RECONOCE COMO INTERMEDIO SEGÚN CONDUCTA MEDICA,SE GLOSA LA DIFERENCIA</t>
  </si>
  <si>
    <t>FS797365</t>
  </si>
  <si>
    <t>ARTERIOGRAFIA VERTEBRAL BILATERAL SELECTIVA CON CAROTID</t>
  </si>
  <si>
    <t>SEGÚN REGISTRO CLINICO CORTE 2DO NO ESTANCIA EN UCI EL PERIODO CORRESPONDIENTE  DIA 21/09/17 AL 03/10/17 ESTAN REGISTRADOS COMO INTERMEDIOS CON CRITERIOS DEL MISMO DIAS 21 AL 27/09/17 COMO BASICO 28RENCIA /09/17 AL 03/10/17 FECHA DE EGRESO,SE RECONOCE COMO TAL,SE GLOSA LA DI  REGISSIN CRITERIOS DE UCI SE RECONOCE COMO INTERMEDIO SEGÚN CONDUCTA MEDICA,SE GLOSA LA DIFERENCIA</t>
  </si>
  <si>
    <t>FS800999</t>
  </si>
  <si>
    <t xml:space="preserve">SEGÚN REGISTRO CLINICO PTE LOS DIAS 22,23,24/09/17 SIN CRITERIOS DE UCI,SE RECONOCE COMO INTERMEDIO,SE GLOSA LA DIFERENCIA </t>
  </si>
  <si>
    <t xml:space="preserve">SEGÚN REGISTRO ESTANCIA HOSPITALARIA PERIODO DEL 25/08/17 AL 1/9/17 DIA EGRESO CON INDICACION Y CRITERIO DE BASICO SE RECONOCE COMO TAL Y SE GLOSA LA DIFERENCIA </t>
  </si>
  <si>
    <t xml:space="preserve">ARTERIOGRAFIA VERTEBRAL BILATERAL SELECTIVA DE CAROTID </t>
  </si>
  <si>
    <t xml:space="preserve">EPS RECONOCE INSUMO A TARIFA CONTRACTUALMENTE PACTADA SE GLOSA LA DIFERENCIA </t>
  </si>
  <si>
    <t>FS805900</t>
  </si>
  <si>
    <t>FS805830</t>
  </si>
  <si>
    <t>FS805604</t>
  </si>
  <si>
    <t xml:space="preserve">EPS GLOSA PROCEDIMIENTO QX 576061,HACE PARTE DE ATENCION INTEGRAL PROCEDIMIENTO 602902VIA DE ACCESO NO PERTINENTE COBRO ADICIONAL </t>
  </si>
  <si>
    <t>Se reitera glosa</t>
  </si>
  <si>
    <t xml:space="preserve">MEDICAMENTOS E INSUMOS HACEN PARTE DE LAS INCLUSIONES DE PROCEDIMIENTO QX NO APLICA COBRO ADICIONAL SE GLOSA </t>
  </si>
  <si>
    <t>FS800800</t>
  </si>
  <si>
    <t>ATENCION  DIARIA INTRAHOSPITALARIA POR ESPECIALISTA TRATANTE DEL PACIENTE QUIRURGICO Y OBSTETRICO</t>
  </si>
  <si>
    <t>SEGÚN REGISTRO CLINICO SE REALIZA DRENAJE ECODIRIGIDO DE COLECCIÓN MAMA DERECHA,SE RECONOCE COMO TAL,SE LOSA SOBRECOSTO</t>
  </si>
  <si>
    <t>FS805058</t>
  </si>
  <si>
    <t>EPS GLOSA LOS DIAS 18,19,20,21,22 Y 23/9/17,PTE SEGÚN REGISTRO CLINICO ALA ESPERA DE PROCEDIMIENTO QX CODIGO 023401 SIN OPORTUNIDAD EN TURNO   ADEMAS NO ESPECIALISTA NEURO CX,EN IPS PROLONGANDO LA DEFINICION DENLA CONDUCTA Y PREVIAMENTE ESTABLECIDA</t>
  </si>
  <si>
    <t>FS796823</t>
  </si>
  <si>
    <t xml:space="preserve">ATENCION DIARIA INTRAHOSPITALARIA POR ESPECIALISTA TRATANTE </t>
  </si>
  <si>
    <t xml:space="preserve">SEGÚN REGISTRO CLINICO SE EVIDENCIA REALIZACION DE 1 PAROCENTESIS,SE RECONOCE COMO TAL,SE GLOSA LA DIFERENCIA </t>
  </si>
  <si>
    <t>EPS levanta glosa Guia ecografica soportada.</t>
  </si>
  <si>
    <t>FS800664</t>
  </si>
  <si>
    <t>SEGÚN REGISTRO CLINICO,INDICACION MEDICA,ANALISIS Y REPORTE TOTAL 1 REALIZADO,SE GLOSA EL SOBREFACTURADO</t>
  </si>
  <si>
    <t xml:space="preserve">SEGÚN REGOSTRO CLINICO ESTANCIA EN EMERGENCIA &lt; A 6 HORAS SE RECONOCE A TARIFA PACTADA &lt; 22% SE GLOSA LA DIFERENCIA </t>
  </si>
  <si>
    <t>FS 801107</t>
  </si>
  <si>
    <t xml:space="preserve">SEGÚN REGISTRO CLINICO, PTE SIN OPORTUNIDAD   EN  TURNO QX  SE CONSIDERA PROLONGACION DE ESTANCIA Y Y EN DE EN CONDUCTA QX POR LO QUE EPS LOS DIAS 30/09/17 AL DIA 4 / 10 /17 PERIODO DE TIEMPO ALA ESPERA DE PROCEDIMIENTO QX </t>
  </si>
  <si>
    <t>FS799859</t>
  </si>
  <si>
    <t>EPS RECONOCE PROCEDIMIENTO QX CAMBIO VALVULAR AORTICO + REEMPLAZO DE AORTA ASCENDENTE A TARIFA CONTRACTUALMENTE PACTASA 13101338,SE GLOSA LA DIFERENCIA SOBREFACTURADA</t>
  </si>
  <si>
    <t>EPS levanta glosa paquete de cambio valvular aortico mas remplazo de aorta ascendente, facturado correctamente según acuerdo contractual anexo 2.</t>
  </si>
  <si>
    <t>EPS GLOSA UN  DIA DE ESTANCIA HACE PARTE  DE INCLUSIONES DE PROCEDIMIENTO QX,NO APLICA COBRO ADICIONAL</t>
  </si>
  <si>
    <t xml:space="preserve">IPS acepta glosa </t>
  </si>
  <si>
    <t>FS805794</t>
  </si>
  <si>
    <t xml:space="preserve">EPS GLOSA ESTANCIA DE 3 DIAS INCLUIDA EN PROCEDIMIENTO QX NO APLICA COBRO ADICIONAL  </t>
  </si>
  <si>
    <t>SEGÚN REGISTRO CLINICO SOLICITUD Y SOPORTE SE RECONOCE UNO Y SE GLOSA EL SOBREFACTURADO</t>
  </si>
  <si>
    <t>FS805272</t>
  </si>
  <si>
    <t xml:space="preserve">EPS RECONOCE ECOCARDIOGRAMA A TARIFA CONTRACTUALMENTE PACTADA,GLOSA LA DIFERENCIA </t>
  </si>
  <si>
    <t>PTE A QUIEN REALIZAN PROCEDIMIENTO QX POR ESPECIALIDAD X LO TANTO HACE PARTE DE HONORARIOS NO APLICA COBRO ADICIONAL</t>
  </si>
  <si>
    <t xml:space="preserve">SEGÚN REGISTRO CLINICO, PTE CON SOLICITUD DE PX QX Y VALORACION X CX CARDIOVASCULAR NO OPORTUNIDAD RETARDANDO TOMA DE CONDUCTA,NO OPORTUNIDAD EN TURNO QX POR LO TANTO EPS GLOSA 3 DIAS NO PERTINENTES,ALA ESPERA DE VALORACION Y REALIZACION DE PROCEDIMIENTO </t>
  </si>
  <si>
    <t>FS820771</t>
  </si>
  <si>
    <t xml:space="preserve">BILIRRUBINAS TOTAL Y DIRECTA </t>
  </si>
  <si>
    <t>PROCEDIMIENTO REALIZADO EN UNIDAD NEONATAL, SE FACTURA A TARIFA GENERAL SOAT MENOS 22%, SE GLOSA LA DIFERENCIA</t>
  </si>
  <si>
    <t>FS821320</t>
  </si>
  <si>
    <t xml:space="preserve">PROCEDIMIENTO NO JUSTIFICADO. RN CON SOSPECHA DE TOXOPLASMOSIS CONGENITA, AL INGRESO ESTABLE EN TODOS LOS SISTEMAS, SERONEGATIVIDAD ACTIVA. NO HAY UN CRITERIO CLARO O EXPLICITO PARA SOLICITAR DICHO EXAMEN, NO PERTINENTE SEGÚN GUÍAS DE PRÁCTICA CLÍNICA PARA LA PREVENCIÓN, DETECCIÓN TEMPRANA Y TRATAMIENTO DE LAS COMPLICACIONES DEL EMBARAZO, PARTO O PUERPERIO MINSALUD. ES MANDATORIO SIEMPRE Y CUANDO HAYA UNA TRANSMISIÓN REAL CON SEROPOSITIVIDAD DE IG COMPROBADA DE LO CONTRARIO NO SE CONSIDERA UTIL SU REALIZACIÓN. </t>
  </si>
  <si>
    <t>FS821792</t>
  </si>
  <si>
    <t>RN EN CONTEXTO DE HIPERBILIRRUBINEMIA, INGRESA PARA MANEJO EN UNIDAD NEONATAL. PRODUCTO DE PARTO NORMAL, REMITIDO DE AREA RURAL POR ICTERICIA NEONATAL E HIPERBILIRRUBINEMIA SEGÚN PARACLINICOS. AL EF DE INGRESO HEMODINAMICO: CORAZON RITIMICO, EUCARDICO, RUIDOS CARDIACOS BIEN TIMBRADOS, SIN SOPLOS, PRECORDIO NORMAL, LLENADO CAPILAR 3 SEG. EXAMEN ECOCARDIOGRAMA SIN EVIDENCIA O JUSTIFICACIÓN, NO PERTINENTE SEGUN PATOLOGIA QUE CURSA EL NEONATO, SE GLOSA 100%.</t>
  </si>
  <si>
    <t>FS822616</t>
  </si>
  <si>
    <t>BIOPSIA DE PLEURA</t>
  </si>
  <si>
    <t>FS827260</t>
  </si>
  <si>
    <t>BIOPSIA DE TEJIDO PERIURETRALVÍA ABIERTA</t>
  </si>
  <si>
    <t>BIOPSIA PERITONEAL POR LAPAROSCOPIA</t>
  </si>
  <si>
    <t>FS827287</t>
  </si>
  <si>
    <t xml:space="preserve">BIOPSIA PERITONEAL POR LAPAROSCOPIA </t>
  </si>
  <si>
    <t>FS827297</t>
  </si>
  <si>
    <t>ARTÍCULO 52: LAS INTERVENCIONES INCRUENTAS QUE DEMANDEN PARA SU REALIZACIÓN EL USO DE SALAS QUIRÚRGICAS O SALAS ESPECIALES DOTADAS PARA TAL FIN (CATETERISMO), SE RECONOCERÁ POR EL DERECHO A SU USO, QUE COMPRENDE LA DOTACIÓN BÁSICA, ROPAS DE ENFERMERÍA, UN VALOR EQUIVALENTE AL CUARENTA Y CINCO POR CIENTO (45%) ADICIONAL DE ACUERDO CON EL GRUPO QUIRÚRGICO O LA TARIFA ESTABLECIDA PARA CADA PROCEDIMIENTO. SE GLOSA LA DIFERENCIA</t>
  </si>
  <si>
    <t>FS827387</t>
  </si>
  <si>
    <t>BIOPSIA POR ASPIRACION [PERCUTANEA] DE TIROIDES (TRU CUT)</t>
  </si>
  <si>
    <t>ARTÍCULO 52: LAS INTERVENCIONES INCRUENTAS QUE DEMANDEN PARA SU REALIZACIÓN EL USO DE SALAS QUIRÚRGICAS O SALAS ESPECIALES DOTADAS PARA TAL FIN (CATETERISMO, REDUCCIÓN CERRADA DE FRACTURAS Y LUXACIONES, FOTOCOAGULACIÓN DE RETINA, ALGUNOS PROCEDIMIENTOS ENDOSCÓPICOS, ETC.), SE RECONOCERÁ POR EL DERECHO A SU USO, QUE COMPRENDE LA DOTACIÓN BÁSICA, ROPAS DE ENFERMERÍA, UN VALOR EQUIVALENTE AL CUARENTA Y CINCO POR CIENTO (45%) ADICIONAL DE ACUERDO CON EL GRUPO QUIRÚRGICO O LA TARIFA ESTABLECIDA PARA CADA PROCEDIMIENTO.</t>
  </si>
  <si>
    <t>FS827418</t>
  </si>
  <si>
    <t>FS818732</t>
  </si>
  <si>
    <t xml:space="preserve">RN EN CONTEXTO DE SOSPECHA DE VI MORFOLOGIA DERECHA POR ECO ANTENATAL. INGRESA HEMODINAMICAMENTE ESTABLE, PESO Y TALLA ADECUADOS AL EF CORAZON RITMICO, NO SOPLOS, BUEN LLENADO CAPILAR, PULSOS PRESENTES. CON ECO SE DESCARTA PATOLOGIA. NO HAY CRITERIOS PARA UCI, SE RECONOCE COMO INTERMEDIO, SE GLOSA LA DIFERENCIA. </t>
  </si>
  <si>
    <t>FS819291</t>
  </si>
  <si>
    <t xml:space="preserve">CAMBIO VALVULAR AORTICO + REEMPLAZO DE AORTA ASCENDENTE </t>
  </si>
  <si>
    <t>RN EN CONTEXTO DE RIESGO DE SEPSIS POR RPMO DE 19 HORAS, INGRESA PARA ESTUDIO Y MANEJO PROFILACTICO CON ANTIBIOTICOS. NO SE ENCUENTRAN CRITERIOS PARA INTERMEDIO. SE RECONOCE COMO BASICO DADO QUE ESTE SERVICIO INCLUYE SEPSIS NEONATAL ASINTOMÁTICA LUEGO DE ESTABILIZACIÓN CLÍNICA Y PARACLÍNICA, HASTA COMPLETAR TRATAMIENTO ANTIBIÓTICO.</t>
  </si>
  <si>
    <t>FS820757</t>
  </si>
  <si>
    <t>CAMBIO VALVULAR AORTICO  (352101)REEMPLAZO DE AORTA ASC</t>
  </si>
  <si>
    <t xml:space="preserve">RN EN CONTEXTO DE ANTECEDENTE DE MADRE CON NEUMONIA, INGRESA PARA ESTUDIO, HEMODINAMICAMENTE, AFEBRIL, PESO Y TALLA ADECUADOS, NO HAY CRITERIOS PARA INTERMEDIO. SE RECONOCE COMO BASICO CON EL CRITERIO DE SEPSIS NEONATAL ASINTOMÁTICA LUEGO DE ESTABILIZACIÓN CLÍNICA Y PARACLÍNICA, HASTA COMPLETAR TRATAMIENTO ANTIBIÓTICO. SE GLOSA LA DIFERENCIA. </t>
  </si>
  <si>
    <t>FS821016</t>
  </si>
  <si>
    <t xml:space="preserve">RN EN CONTEXTO DE HIPOGLICEMIA ASINTOMATICO, INGRESADO A UCI POR RIESGO. ESTABLE EN TODOS LOS SISTEMAS, TOLERANDO VO, SIN REQUERIMIENTO DE INOTROPICOS, SIN SDR. NO SE RECONOCEN TRES DIAS DE UCI YA QUE NO HAY CRITERIOS EXPLICITOS COMO HIPOGLICEMIA SEVERA SINTOMATICA PARA QUE JUSTIFIQUE EL USO DE LA SALA. SE RECOCONE LOS TRES DIAS COMO INTERMEDIO Y SE GLOSA LA DIFERENCIA. </t>
  </si>
  <si>
    <t>FS822969</t>
  </si>
  <si>
    <t xml:space="preserve">CARTUCHO 6 CLIP GRANDE UN </t>
  </si>
  <si>
    <t xml:space="preserve">PROCEDIMIENTO INCLUIDO EN SALA ESPECIAL: SEGÚN ARTÍCULO 43 MANUAL SOAT: LA ESTANCIA EN LA UNIDAD DE CUIDADO INTENSIVO, COMPRENDE…LA UTILIZACIÓN DE LOS EQUIPOS DE: MONITORÍA CARDIOSCÓPICA Y DE PRESIÓN, VENTILACIÓN MECÁNICA, DE PRESIÓN Y VOLÚMEN…QUE SE REQUIERAN, DE ACUERDO A LO ESTABLECIDO EN EL CÓDIGO 38525 DE ESTE MANUAL. LOS INSUMOS SON INERENTES A LOS EQUIPOS UTILIZADOS PARA TAL FIN. </t>
  </si>
  <si>
    <t>FS826326</t>
  </si>
  <si>
    <t xml:space="preserve">RN EN CONTEXTO DE ICTERICIA NEONATAL TEMPRANA, PARTO INSTITUCIONAL, REMITIDO DE AREA RURAL POR ICTERICIA. INGRESA ESTABLE EN TODOS LOS SISTEMAS, NO HAY CRITERIOS PARA INTERMEDIO, SE RECONOCE COMO BASICO CRITERIO MANEJO EN FOTOTERAPIA, CON ICTERICIA NO COMPLICADA NO HEMOLÍTICA, CON VALORES EN DESCENSO SEGUN GUIAS CONTRATADAS. </t>
  </si>
  <si>
    <t>FS827503</t>
  </si>
  <si>
    <t>CARTUCHO DE 6 CLIP MEDIANO/GRANDE UN</t>
  </si>
  <si>
    <t xml:space="preserve">RN EN CONTEXTO DE PARTO ATENDIDO EN AMBULANCIA, ANTECEDENTE DE MADRE CON RPMO 12 HORAS, INGRESA PARA ESTUDIO Y MANEJO PROFILACTICO DE SEPSIS. NO HAY CRITERIO PARA MANEJO EN UCI, SE RECONOCE COMO INTERMEDIO SEGÚN GUIAS ASOCIACION COLOMBIANA DE NEONATOLOGIA. </t>
  </si>
  <si>
    <t>FS798731</t>
  </si>
  <si>
    <t>EPS GLOSA COLONOSCOPIA NO PERTINENTE,CON REPORTE DE UNA SOLA REALIZADA CON RESULTADO NORMAL,GLOSA LA DIFERENCIA SOBREFACTURADA</t>
  </si>
  <si>
    <t xml:space="preserve">Se reitera glosa </t>
  </si>
  <si>
    <t>FS802324</t>
  </si>
  <si>
    <t xml:space="preserve">SEGÚN REGISTRO CLINICO DIAS 7 Y 8/10/17 SIN CRITERIOS DE UCI SE RECONOCE COMO INTERMEDIO SE GLOSA LA DIFERENCIA </t>
  </si>
  <si>
    <t>CATÉTERISMO URETERAL DE AUTORRETENCION VÍA ENDOSCOPICA</t>
  </si>
  <si>
    <t xml:space="preserve">SEGÚN REGISTRO CLINICO DIA 9/10/17 SIN CRITERIOS DE INTERMEDIOS SE RECONOCE COMO BASICO SE GLOSA LA DIFERENCIA </t>
  </si>
  <si>
    <t>FS800385</t>
  </si>
  <si>
    <t xml:space="preserve">EPS RECONOCE PROCEDIMIENTO QX CODIGO 544107 TARIFA SOAT &lt;22% SE GLOSA LA DIFERENCIA SOBREFACTURADA </t>
  </si>
  <si>
    <t xml:space="preserve">EPS RECONOCE PROCEDIMIENTO QX CODIGO 542304 TARIFA SOAT &lt;22% SE GLOSA LA DIFERENCIA SOBREFACTURADA </t>
  </si>
  <si>
    <t xml:space="preserve">EPS RECONOCE PROCEDIMIENTO QX CODIGO 545101 TARIFA SOAT &lt;22% SE GLOSA LA DIFERENCIA SOBREFACTURADA </t>
  </si>
  <si>
    <t>CIRUJANO</t>
  </si>
  <si>
    <t>CISTOSCOPIA TRANSURETRAL</t>
  </si>
  <si>
    <t xml:space="preserve">EPS RECONOCE PROCEDIMIENTO QX CODIGO 549001 TARIFA SOAT &lt;22% SE GLOSA LA DIFERENCIA SOBREFACTURADA </t>
  </si>
  <si>
    <t>CEFAZOLINA POLVO PARA RECONSTRUIR 1 G</t>
  </si>
  <si>
    <t>CIERRE DE FISTULA BRANQUIAL</t>
  </si>
  <si>
    <t xml:space="preserve">EPS GLOSA I.CX- CX GENERAL, HACE PARTE DE INCLUSIONES DE PROCEDIMIENTO QX NO APLICA COBRO </t>
  </si>
  <si>
    <t>FS798184</t>
  </si>
  <si>
    <t>CIRCUITO DESECHABLE NEONATAL BIC CON</t>
  </si>
  <si>
    <t xml:space="preserve">EPS RECONOCE PROCEDIMIENTO QX CODIGO 518600 SEGÚN LO CONTRACTUALMENTE PACTADO Y SE GLOSA LA DIFERENCIA </t>
  </si>
  <si>
    <t>COILS</t>
  </si>
  <si>
    <t>CISTOURETROPEXIA CON CABESTRILLO (SUSPENSION DEL MUSCULO ELEVADOR)</t>
  </si>
  <si>
    <t xml:space="preserve">EPS RECONOCE PROCEDIMIENTO QX CODIGO 511000 SEGÚN LO CONTRACTUALMENTE PACTADO Y SE GLOSA LA DIFERENCIA </t>
  </si>
  <si>
    <t>FS800304</t>
  </si>
  <si>
    <t xml:space="preserve">SEGÚN REGISTRO CLINICO,EVOLUCION DEL PTE CON  CRITERIOS DE EGRESO DIA 8/10/17,EPS GLOSA CUIDADO INTRAHOSPITALARIO NO PERTINENTE </t>
  </si>
  <si>
    <t>CITOMETRIA DE FLUJO EN ESPECIMEN CON MULTIPLEMUESTREO</t>
  </si>
  <si>
    <t xml:space="preserve">SEGÚN REGISTRO CLINICO,EVOLUCION DEL PTE CON  CRITERIOS DE EGRESO DIA 8/10/17,EPS GLOSA UN DIA NO PERTINENTE </t>
  </si>
  <si>
    <t>FS804996</t>
  </si>
  <si>
    <t>CLORO [CLORURO]</t>
  </si>
  <si>
    <t xml:space="preserve">EPS GLOSA LABORATORIO SOBREFACTURADO </t>
  </si>
  <si>
    <t>FS803970</t>
  </si>
  <si>
    <t xml:space="preserve">EL DIA 16/10/17 SEGÚN REGISTRO CLINICO SIN CRITERIOS DE EMERGENCIA SE RECONOCE COMO BASICO,Y SE GLOSA LA DIFERENCIA </t>
  </si>
  <si>
    <t>FS804672</t>
  </si>
  <si>
    <t>CLORO(CLORURO)</t>
  </si>
  <si>
    <t xml:space="preserve">PS GLOSA LABORATORIO SOBREFACTURADO SEGÚN REGISTRO CLINICO SOLICITADO, ANALIZADO Y PERTINENTE UNO </t>
  </si>
  <si>
    <t xml:space="preserve">SEGÚN REGISTRO CLINICO PACIENTE CON CONDICION Y DEFINIDO X MEDICO TRATANTE PARA EGRESO EL DIA 21/10/14 POR LO TANTO SE GLOSA UN DIA NO PERTINENTE </t>
  </si>
  <si>
    <t>FS804250</t>
  </si>
  <si>
    <t xml:space="preserve">INSUMO NO PERTINENTE SIN CONDICION CLINICA QUE REQUIERE O2 SUPLEMENTARIO EPS GLOSA </t>
  </si>
  <si>
    <t>FS804097</t>
  </si>
  <si>
    <t xml:space="preserve">PACIENTE SEGÚN REGISTRO CLINICO NO PERTINENTE ESTANCIA DIA 20/10/17 CON CRITWERIOS DE EGRESO </t>
  </si>
  <si>
    <t>FS803243</t>
  </si>
  <si>
    <t xml:space="preserve">EPS RECONOCE INSUMO A TARIFA PACTADA,GLOSA LA  DIFERENCIA </t>
  </si>
  <si>
    <t>FS804829</t>
  </si>
  <si>
    <t xml:space="preserve">PTE SEGÚN REGISTRO CLINICO SIN OPORTUNIDAD EN TURNO QX SOLICITADO EL DIA 9/10/17 Y A LA ESPERA DE PROGRAMACION DEL MISMO FINALMENTE REALIZADO EL 18/10/17 EPS GLOSA LOS DIAS 11,12,13,14,15,16,17 COMO NO PERTINENTES </t>
  </si>
  <si>
    <t>FS802845</t>
  </si>
  <si>
    <t xml:space="preserve">EPS RECONOCE PROCEDIMIENTO QX SEGÚN LO CONTRACTUALMENTE PACTADO SOAT &lt;22% DE GLOSA LA DIFERENCIA </t>
  </si>
  <si>
    <t>COLANGIOGRAFIA  CON RESONANCIA MAGNETICA</t>
  </si>
  <si>
    <t xml:space="preserve">EPS GLOSA INTERCONSULTA HACE PARTE DE HONORARIOS DE CX Y NO APLICA COBRO ADICIONAL </t>
  </si>
  <si>
    <t>FS804661</t>
  </si>
  <si>
    <t xml:space="preserve">EPS GLOSA DIAS 16,17,18,19/10/17 A ESPERA DE VALORACION DE ESPECIALIDAD DE TEO PARA DEFINIR EGRESO,SIN OPORTUNIDAD EN LA MISMA ADEMAS CON ESTABILIDAD CLINICA </t>
  </si>
  <si>
    <t>FS802710</t>
  </si>
  <si>
    <t>COLGAJO COMPUESTO A DISTANCIA, EN VARIOS TIEMPOS</t>
  </si>
  <si>
    <t xml:space="preserve">EPS RECONOCE PROCEDIMENTO QX A TARIFA SOAT &lt;22% Y SE GLOSA LA DIFERENCIA </t>
  </si>
  <si>
    <t>COLGAJO LOCAL DE PIEL COMPUESTO DE VECINDAD ENTRE DOS A CINCO CENTIMETROS CUADRADOS</t>
  </si>
  <si>
    <t xml:space="preserve">EPS GLOSA LABORATORIO NO PERTINENTE SEGÚN REGISTRO CLINICO </t>
  </si>
  <si>
    <t xml:space="preserve">EPS GLOSA INTERCONSULTA HACE PARTE DE HONORARIOS DE ANESTESIOLOGO NO APLICA COBRO ADICIONAL </t>
  </si>
  <si>
    <t xml:space="preserve">SEGÚN REGISTRO CLINICO EL DIA 16/10/17 NO PERTINENTE YA DEFINIDA CONDUCTA DE EGRESO,EPS GLOSA UN DIA </t>
  </si>
  <si>
    <t>FS805716</t>
  </si>
  <si>
    <t xml:space="preserve">EPS RECONOCE PROCEDIMIENTO QX A 874133 A TARIFA PACTADA CONTRACTUALMENTE 1510321,SE GLOSA LA DIFERENCIA </t>
  </si>
  <si>
    <t>COLORACION GRAM Y LECTURA</t>
  </si>
  <si>
    <t xml:space="preserve">EPS GLOS PROCEDIMIENTO SOBREFACTURADO,SEGÚN REGISTRO CLINICO </t>
  </si>
  <si>
    <t>FS802782</t>
  </si>
  <si>
    <t xml:space="preserve">SEGÚN REGISTRO CLINICO SE REALIZA DRENAJE DE DERRAME PLEURAL IZQUIERDO ECODIRIGIDO SE RECONOCE COMO TAL Y SE GLOSA EL SOBRECTURADO </t>
  </si>
  <si>
    <t>FS804390</t>
  </si>
  <si>
    <t xml:space="preserve">EPS GLOSA PROCEDIMIENTO QX 576060,HACE PARTE DE ATENCION INTEGRAL PROCEDIMIENTO 603100 VIA DE ACCESO NO PERTINENTE COBRO ADICIONAL </t>
  </si>
  <si>
    <t>FS804647</t>
  </si>
  <si>
    <t xml:space="preserve">AGUA ESTERIL IRRIGACION 3000ML </t>
  </si>
  <si>
    <t xml:space="preserve">EPS GLOSA MEDICAMENTO HACE PARTE DE INCLUSIONES DE PROCEDIMIENTO QX NO APLICA COBRO ADICIONAL </t>
  </si>
  <si>
    <t xml:space="preserve">EPS GLOSA ATENCION INTEGRAL PROCEDIMIENTO QX 576061,HACE PARTE DE PROCEDIMJIENTO VIA DE DRENAJE DE 602902 NO PERTINENTE COBRO ADICIONAL </t>
  </si>
  <si>
    <t>FS800140</t>
  </si>
  <si>
    <t xml:space="preserve">LABORATORIOS INCLUIDOS EN PROCEDIMIENTO QX NO APLICA COBRO ADICIONAL </t>
  </si>
  <si>
    <t xml:space="preserve">COLORACION PARA ACIDO ALCOHOL RESISTENTE ZIELTH NIELSEN) </t>
  </si>
  <si>
    <t xml:space="preserve">SEGÚN REGISTRO CLINICO PACIENTE CON INDICACION DE PROCEDIMIENTO QX DIA 9/8/17 NO OPORTUNIDAD EN TURNO QX REALIZANDO DIA 12/9/17 EPS GLOSA UN DIA COMO NO PERTINENTE </t>
  </si>
  <si>
    <t>FS800129</t>
  </si>
  <si>
    <t>FS797638</t>
  </si>
  <si>
    <t xml:space="preserve">EPS GLOSA PROCEDIMIENTO QX 576060,HACE PARTE DE ATENCION INTEGRAL PROCEDIMIENTO 602902 VIA DE ACCESO NO PERTINENTE COBRO ADICIONAL </t>
  </si>
  <si>
    <t>FS797661</t>
  </si>
  <si>
    <t>COLGAJO LOCAL DE PIEL COMPUESTO DE VECINDAD HASTA DE DOS CENTIMETROS CUADRADOS</t>
  </si>
  <si>
    <t>FS805357</t>
  </si>
  <si>
    <t xml:space="preserve">COMPLEMENTO SERICO C3 CUANTITATIVO POR NEFELOMETRIA </t>
  </si>
  <si>
    <t>EPS GLOSA LABORATORIO NO PERTINENTE SEGÚN DESCRIPCION CLINICA</t>
  </si>
  <si>
    <t xml:space="preserve">COMPLEMENTO SERICO C4 CUANTITATIVO POR NEFELOMETRIA </t>
  </si>
  <si>
    <t>LABORATORIO HACE PARTE DE INCLUSIONES NO APLICA COBRO ADICIONAL</t>
  </si>
  <si>
    <t>FS802838</t>
  </si>
  <si>
    <t>CONSULTA DE FISOTERAPIA</t>
  </si>
  <si>
    <t xml:space="preserve">EPS GLOSA LABORATORIO NO PERTINENTE,SEGÚN REGISTRO CLINICO DEL PACIENTE </t>
  </si>
  <si>
    <t>FS804771</t>
  </si>
  <si>
    <t xml:space="preserve">EPS GLOSA ESTANCIA SOBREFACTURADA SEGÚN REGISTRO CLINICO INGRESO 23/10/17 Y EGRESO 27/10/17 TOTAL 4 DIAS FACTURABLES DE LOS CUALES 2 HACEN PARTE DE INCLUSIONES DE PROCEDIMIENTO QX Y 2 DIAS FACTURABLES SE EVIDENCIAN 1 DIA SOBREFACTURADO EL CUAL SE GLOSA  </t>
  </si>
  <si>
    <t>FS805334</t>
  </si>
  <si>
    <t xml:space="preserve">EPS GLOSA INSUMO EL CUAL HACE PARTE DE INCLUSIONES DE PROCEDIMIENTO QX SE GLOSA LA DIFERENCIA </t>
  </si>
  <si>
    <t>FS799065</t>
  </si>
  <si>
    <t>EPS GLOSA ESTANCIA,HACE PARTE DE INCLUSIONES DE PROCEDIMIENTO QX,NO APLICA COBRO ADICIONAL</t>
  </si>
  <si>
    <t>FS802029</t>
  </si>
  <si>
    <t>EPS GLOSA LABORATORIOS, NO PERTINENTE SEGÚN CONDICION CLINICA DESCRITA</t>
  </si>
  <si>
    <t>FS800329</t>
  </si>
  <si>
    <t>EPS GLOSA MEDICAMENTO INCLUIDO EN ATENCION DE PARTO,NO COBRO ADICIONAL</t>
  </si>
  <si>
    <t>FS803215</t>
  </si>
  <si>
    <t xml:space="preserve">EPS GLOSA UN DIA DE ESTANCIA EL CUAL HACE PARTE DE INCLUSIONES DE PROCEDIMIENTO QX,NO APLICA COBRO ADICIONAL,SOBREFACTURADO </t>
  </si>
  <si>
    <t xml:space="preserve">MEDICAMENTO HACE PARTE DE INCLUSIONES DE PROCEDIMIENTO QX NO APLICA COBRO ADICIONAL </t>
  </si>
  <si>
    <t>FS795652</t>
  </si>
  <si>
    <t xml:space="preserve">EPS RECONOCE PROCEDIMIENTO QX A TARIFA CONTRACTUALMENTE PACTADA Y SE GLOSA LA DIFERENCIA </t>
  </si>
  <si>
    <t>COLONOSCOPIA TOTAL</t>
  </si>
  <si>
    <t xml:space="preserve">EPS GLOSA MONITORIA NO PERTINENTE,SEGÚN CONDICION CLINICA Y HORA ATENCION DE PARTO SE RECONOCE COMO SESION </t>
  </si>
  <si>
    <t xml:space="preserve">EPS GLOSA MEDICAMENTO NO FACTURABLE,HACE PARTE DE INCLUSIONES DE PROCEDIMIENTO QX </t>
  </si>
  <si>
    <t>EPS GLOSA MEDICAMENTO NO FACTURABLE,HACE PARTE DE INCLUSIONES DE PROCEDIMIENTO QX</t>
  </si>
  <si>
    <t>FS797148</t>
  </si>
  <si>
    <t>CONIZACION CON RADIOFRECUENCIA (LETZ) BAJO COLPOSCOPIA</t>
  </si>
  <si>
    <t xml:space="preserve">EPS RECONOCE PROCEDIMIENTO QX SEGÚN LO  CONTRACTUALMENTE PACTADO A SOAT &lt;22%,ADEMAS COMO SEGÚN PROCEDIMIENTO IGUAL VIA 50%  SE GLOSA LA DIFERENCIA </t>
  </si>
  <si>
    <t xml:space="preserve">EPS GLOSA LABORATORIOS, NO PERTINENTE, NO SOLICITADO. NO ANALIZADO SOBREFACTURADOS </t>
  </si>
  <si>
    <t>FS804020</t>
  </si>
  <si>
    <t xml:space="preserve">EPS GLOSA LABORATORIO NO PERTINENTE,ADEMAS POR SEGURIDAD DEL PTE Y RETRASO EN TOMA DE CONDUCTA OPORTUNA </t>
  </si>
  <si>
    <t>MEDICAMENTO INCLUIDO EN ATENCION DE PARTO,NO COBRO ADICIONAL</t>
  </si>
  <si>
    <t>FS805296</t>
  </si>
  <si>
    <t>FS805534</t>
  </si>
  <si>
    <t>consulta especializada por cirugia general</t>
  </si>
  <si>
    <t xml:space="preserve">EPS GLOSA MONITORIA SOBREFACTURADA SEGÚN INDICACION MEDICA E INCLUSIONES DE ATENCION DE PARTO </t>
  </si>
  <si>
    <t>FS802066</t>
  </si>
  <si>
    <t xml:space="preserve">EPS GLOSA LABORATORIO SEGÚN REGISTRO CLINICO,NO PERTINENTE,NO DEFINEN CONDUCTA ADEMAS NO ANALIZADOS </t>
  </si>
  <si>
    <t>FS802035</t>
  </si>
  <si>
    <t xml:space="preserve">EPS GLOSA MEDICAMENTO HAE PARTE DE ATENCION DE CESAREAS PROCEDIMIENTO QX POR LO TANTO NO FACTURABLE </t>
  </si>
  <si>
    <t>FS803907</t>
  </si>
  <si>
    <t xml:space="preserve">LABORATORIO INCLUIDOS EN PROCEDIMIENTO QX NO APLICA COBRO ADICIONAL </t>
  </si>
  <si>
    <t>FS805681</t>
  </si>
  <si>
    <t xml:space="preserve">SEGÚN REGISTRO CLIICO INGRESO 29/9/17 Y EGRESO 31/9/17 TORAL 2 DIAS FACTURABLE UNO INCLUIDO EN PROCEDIMIENTO CODIGO 740100 Y EL OTRO FACTURABLE,EPS GLOSA 1 DIA SOBREFACTURADO </t>
  </si>
  <si>
    <t xml:space="preserve">EPS GLOSA APLICACIÓN DE VACUNAS HACEN PARTE INCLUSIONES DE PROCEDIMIENTO </t>
  </si>
  <si>
    <t>EPS GLOSA VALORACION HACE PARTE DE INCLUSIONES DE PROCEDIMIENTO QX 740100</t>
  </si>
  <si>
    <t>FS802010</t>
  </si>
  <si>
    <t xml:space="preserve">EPS GLOSA PROCEDIMIENTO INTEGRAL,NO PERTINENTE,SEGÚN CONDICION CLINICA Y ETANCIA HOSPITALARIA </t>
  </si>
  <si>
    <t>FS801106</t>
  </si>
  <si>
    <t xml:space="preserve">EPS GLOSA LABORATORIO, NO FACTURABLE </t>
  </si>
  <si>
    <t xml:space="preserve">SEGÚN REGISTRO CLINICO INGRESO DIA 14/9/17 Y EGRESO DIA 16/9/147 TOTAL 2 DIAS FACTURABLES SE GLOSA UNO SOBREFACTURADO </t>
  </si>
  <si>
    <t>FS795937</t>
  </si>
  <si>
    <t xml:space="preserve">EL DIA 24/09/17 SEGÚN REGISTRO CLINICO SIN CRITERIOS DE UCI,SE RECONOCE COMO INTERMEDIO , SE GLOSA LA DIFERENCIA </t>
  </si>
  <si>
    <t>FS802923</t>
  </si>
  <si>
    <t xml:space="preserve">DIA 18/9/17 SEGÚN REGISTRO CLINICO SIN  CRITERIOS DE UCI,SE RECONOCE COMO INTERMEDIO SE GLOSA LA DIFERENCIA </t>
  </si>
  <si>
    <t xml:space="preserve">DIA 19/9/17 SEGÚN REGISTRO CLINICO SIN CRITERIOS DE INTERMEDIO,SE RECONOCE COMO BASICO,SE GLOSA LA DIFERENCIA </t>
  </si>
  <si>
    <t>FS802792</t>
  </si>
  <si>
    <t xml:space="preserve">EPS GLOSA LABORATORIO SOBREFACTURADO,ANALIZADO Y SOPORTADO TRES,SE GLOSA LA DIFERENCIA </t>
  </si>
  <si>
    <t xml:space="preserve">SEGÚN REGISTRO CLINICO ANALIZADO Y REPORTADOS (6) SEIS SE GLOSA LA DIFERENCIA </t>
  </si>
  <si>
    <t xml:space="preserve">SEGÚN REGISTRO CLINICO ANALIZADO Y REPORTADOS(11) ONCESE GLOSA LA DIFERENCIA </t>
  </si>
  <si>
    <t>FS800127</t>
  </si>
  <si>
    <t xml:space="preserve">EPS GLOSA INTERCONSULTA.NO SOPORTDA EN REGISTRO DE HISTORIA CLINICA </t>
  </si>
  <si>
    <t>EPS levanta glosa interconsulta soportada.</t>
  </si>
  <si>
    <t>EPS GLOSA LABORATORIO SOBREFACTURADO</t>
  </si>
  <si>
    <t>FS802821</t>
  </si>
  <si>
    <t>SE GLOSA LABORATORIO EPS NO RESPONSABLE DE FACTURACION DEL MISMO,SE SUGIERE RECOBRO A SECRETARIA SALUD DE ENTE TRRRITORIAL</t>
  </si>
  <si>
    <t>FS800485</t>
  </si>
  <si>
    <t>EPS GLOSA MONITORIA INTRAPARTO,SOBREFACTURADO NO PERTINENTE SEGÚN CUADRO CLINICO,NO INDICADO SE RECONOCE MONITORIA X SESION,SE GLOSA LA DIFERENCIA</t>
  </si>
  <si>
    <t>FS801843</t>
  </si>
  <si>
    <t xml:space="preserve">EPS GLOSA ECOGRAFIA,SOBREFACTURADA,SEGÚN INDICACION MEDICA,CUADRO CLINICO </t>
  </si>
  <si>
    <t>EPS GLOSA LABORATORIO NO PERTINENTE,NO JUSTIFICADO POR SEGURIDAD DEL PTE,NO OPORTUNA DEFINICION DE CONDUCTA</t>
  </si>
  <si>
    <t>FS799663</t>
  </si>
  <si>
    <t xml:space="preserve">EPS GLOSA LABORATORIO NO PERTINENTE SEGÚN REGISTRO CLINICO NO DEFINE CONDUCTA,NO ANALIZADO,NO JUSTIFICADO </t>
  </si>
  <si>
    <t>FS800719</t>
  </si>
  <si>
    <t>EPS GLOSA QUE NO DEFINE CONDUCTA,NO PERTINENTE SEGÚN CONDICION E IMPRESIÓN DIAGNOSTICO</t>
  </si>
  <si>
    <t>EPS CONSIDERA SEGÚN REGISTRO CLINICO,CONDICION CLINICA Y PARACLINICA PATE CON CRITERIOS DE EGRESO DIA 14/10/17 SE GLOSA UN DIA NO PERTINENTE</t>
  </si>
  <si>
    <t>FS801178</t>
  </si>
  <si>
    <t xml:space="preserve">LABORATORIO NO DEFINE CONDUCTA,NO INDICADO,NO PERTINENTE ,NO ANALIZADO </t>
  </si>
  <si>
    <t>FS798836</t>
  </si>
  <si>
    <t xml:space="preserve">EPS GLOSA RECONSTRUCCION NO PERTINENTE,SE RECONOCE SEGÚN SOLICITUD TAC SIMPLE Y CONTRASTADO </t>
  </si>
  <si>
    <t xml:space="preserve">AMPICILINA /SULBACTAM POLVO </t>
  </si>
  <si>
    <t>EPS RECONOCE MEDICAMENTO SEGÚN INDICACION,DOSIS Y FRECUENCIA , SE GLOSA LA DIFERENCIA-</t>
  </si>
  <si>
    <t xml:space="preserve">EPS GLOSA 2 SOBREFACTURADOS ,TENIENDO EN CUENTA REGISTRO DE ADMINISTRACION DE MEDICAMENTO </t>
  </si>
  <si>
    <t>FS797564</t>
  </si>
  <si>
    <t xml:space="preserve">PACIENTE SEGÚN CONDICION CLINICA Y PARACLINICA EGRESADO  DIA 3/10/17 SE GLOSA LA DIFERENCIA 1 UN DIA NO PERTINENTE </t>
  </si>
  <si>
    <t>FS797226</t>
  </si>
  <si>
    <t xml:space="preserve">EPS GLOSA ECOGRAFIA NO PERTINENTESE RECONOCE ECOGRAFIA OBSTETRICA + PERFIL BIOFISICO DE MAYOR APORTE DIAGNOSTICO </t>
  </si>
  <si>
    <t>FS805275</t>
  </si>
  <si>
    <t xml:space="preserve">EPS GLOSA ATENCION DIARIA POR SOBRECOSTO,SE RECONCOE A TARIFA PACTADA </t>
  </si>
  <si>
    <t>FS836032</t>
  </si>
  <si>
    <t xml:space="preserve">No se reconoce valor facturado, segun acuerdo en carta de intension, los servicios prestados por la IPS , se facturaran a tarifas pactadas para la vigencia  2017 (SOAT 2017 MENOS EL 22%).  Se glosa diferencia </t>
  </si>
  <si>
    <t>FS836033</t>
  </si>
  <si>
    <t>consulta especializada por cirujano vascular</t>
  </si>
  <si>
    <t>FS836305</t>
  </si>
  <si>
    <t>FS836315</t>
  </si>
  <si>
    <t>FS836356</t>
  </si>
  <si>
    <t>FS836789</t>
  </si>
  <si>
    <t>FS833196</t>
  </si>
  <si>
    <t>DECORTICACIÓN PULMONAR</t>
  </si>
  <si>
    <t>FS829152</t>
  </si>
  <si>
    <t>DERECHOS DE SALA</t>
  </si>
  <si>
    <t>FS834732</t>
  </si>
  <si>
    <t xml:space="preserve"> Valor facturado excede tarifa acordada, se reconoce según acuerdo contractual entre las partes  tarifario anexo 2 . Se glosa diferencia
</t>
  </si>
  <si>
    <t>FS833915</t>
  </si>
  <si>
    <t>FS833879</t>
  </si>
  <si>
    <t xml:space="preserve">se reonoce segun acuerdo en carta de intension a tarifas 2017,  a valor de 331.200. SOAT vigente + 30%. Aplicando descuento pactado contractualmente del 18%. se glosa diferencia 
</t>
  </si>
  <si>
    <t>FS828239</t>
  </si>
  <si>
    <t>DUPLEX SCANNING [DOPPLER- ECOGRAFIA] DE VENA CAVA</t>
  </si>
  <si>
    <t>FS828328</t>
  </si>
  <si>
    <t>FS829455</t>
  </si>
  <si>
    <t>DUPLEX SCANNING [DOPPLER- ECOGRAFIA] DE VENA CAVA A COLOR</t>
  </si>
  <si>
    <t>FS830326</t>
  </si>
  <si>
    <t>FS830642</t>
  </si>
  <si>
    <t>FS831151</t>
  </si>
  <si>
    <t>FS832960</t>
  </si>
  <si>
    <t>FS832965</t>
  </si>
  <si>
    <t>ECOCARDIOGRAMA MODO M Y BIDIMENSIONAL CON DOPPLER A COLOR</t>
  </si>
  <si>
    <t>FS833148</t>
  </si>
  <si>
    <t>ECOCARDIOGRAMA TRANSESOFAGICO</t>
  </si>
  <si>
    <t>FS831793</t>
  </si>
  <si>
    <t>FS831859</t>
  </si>
  <si>
    <t>FS833061</t>
  </si>
  <si>
    <t>FS833077</t>
  </si>
  <si>
    <t>FS835558</t>
  </si>
  <si>
    <t>FS828935</t>
  </si>
  <si>
    <t>FS830005</t>
  </si>
  <si>
    <t>FS830524</t>
  </si>
  <si>
    <t>FS830933</t>
  </si>
  <si>
    <t>FS831390</t>
  </si>
  <si>
    <t>FS835604</t>
  </si>
  <si>
    <t xml:space="preserve"> Valor facturado excede tarifa acordada, valor acordado 542418 codigo  RA2500008 anexo de 2 al contrato. Se reconoce sugun  carta de intension. Se glosa diferencia
</t>
  </si>
  <si>
    <t>FS835680</t>
  </si>
  <si>
    <t>FS827794</t>
  </si>
  <si>
    <t>FS828171</t>
  </si>
  <si>
    <t>FS830741</t>
  </si>
  <si>
    <t>DIA 06/10/17 SIN CRITERIOS DE INTERMEDIO SE RECONOCE COMO BASICO,SE GLOSA LA DIFERENCIA</t>
  </si>
  <si>
    <t>CONSULTA DE PRIMERA VEZ MEDICINA ESPECIALIZADA UROLOGIA</t>
  </si>
  <si>
    <t>DIA 24/10/17 SIN CRITERIOS DE INTERMEDIO SE RECONOCE COMO BASICO,SE GLOSA LA DIFERENCIA</t>
  </si>
  <si>
    <t>DIA 05/10/17 PTE SIN CRITERIOS DE UCI SE RECONOCE COMO INTERMEDIO,SE GLOSA LA DIFERENCIA</t>
  </si>
  <si>
    <t xml:space="preserve">SEGÚN REGISTRO CLINICO DIAS 3 Y 29/10/17 SIN CRITERIOS DE UCI SE RECONOCE COMO INTERMEDIO Y SE GLOSA LA DIFERENCIA </t>
  </si>
  <si>
    <t>SEGÚN REGISTRO DIA 30/10/17 PTE SIN CRITERIOS DE UCI SE RECONOCE COMO INTERMEDIO,SE GLOSA LA DIFERENCIA</t>
  </si>
  <si>
    <t>SEGÚN REGISTRO DIA 27/10/17 PTE SIN CRITERIOS DE UCI SE RECONOCE COMO INTERMEDIO SEGÚN CONDUCTA MEDICA,SE GLOSA LA DIFERENCIA</t>
  </si>
  <si>
    <t>SEGÚN REGISTRO DIA 30/10/17 SIN CRITERIOS DE UCI SE RECONOCE COMO INTERMEDIO SEGÚN CONDUCTA MEDICA,SE GLOSA LA DIFERENCIA</t>
  </si>
  <si>
    <t xml:space="preserve">SEGÚN REGISTRO CLINICO PTE LOS DIAS 22,23,24/010/17 SIN CRITERIOS DE UCI,SE RECONOCE COMO INTERMEDIO,SE GLOSA LA DIFERENCIA </t>
  </si>
  <si>
    <t xml:space="preserve">SEGÚN REGISTRO ESTANCIA HOSPITALARIA PERIODO DEL 25/09/17 AL 1/10/17 DIA EGRESO CON INDICACION Y CRITERIO DE BASICO SE RECONOCE COMO TAL Y SE GLOSA LA DIFERENCIA </t>
  </si>
  <si>
    <t>CONSULTA DE PRIMERA VEZ POR ESPECIALISTA EL CIRUGIA DE MAMA Y TUMORES</t>
  </si>
  <si>
    <t>EPS GLOSA LOS DIAS 18,19,20,21,22 Y 23/10/17,PTE SEGÚN REGISTRO CLINICO ALA ESPERA DE PROCEDIMIENTO QX CODIGO 023401 SIN OPORTUNIDAD EN TURNO   ADEMAS NO ESPECIALISTA NEURO CX,EN IPS PROLONGANDO LA DEFINICION DENLA CONDUCTA Y PREVIAMENTE ESTABLECIDA</t>
  </si>
  <si>
    <t>DESBRIDAMIENTO ESCISIÓNAL POR LESION DE TEJIDOS PROFUNDOS EN AREA ESPECIAL DE MENOS DEL CINCO 5% DE SUPERFICIE CORPORAL TOTAL</t>
  </si>
  <si>
    <t>DESBRIDAMIENTO ESCISIÓNAL POR LESION SUPERFICIAL ENTRE EL 10% AL 20% DE SUPERFICIE CORPORAL, EN AREA GENERAL</t>
  </si>
  <si>
    <t>ESPECIALISTA QUIRURGICO</t>
  </si>
  <si>
    <t xml:space="preserve">COPROCULTIVO </t>
  </si>
  <si>
    <t>CRATININA EN SUERO U OTRO FLUIDOS</t>
  </si>
  <si>
    <t xml:space="preserve">ECOGRAFIA OBSTETRICA CON PERFIL BIOFISCO </t>
  </si>
  <si>
    <t>CUIDADO(MANEJO INTRAHOSPITALARIO POR MEDICINA ESPECIAL IZADA)</t>
  </si>
  <si>
    <t xml:space="preserve">SEGÚN REGISTRO CLINICO PACIENTE CON INDICACION DE PROCEDIMIENTO QX DIA 9/10/17 NO OPORTUNIDAD EN TURNO QX REALIZANDO DIA 12/10/17 EPS GLOSA UN DIA COMO NO PERTINENTE </t>
  </si>
  <si>
    <t>DESHIDROGENASA LACTICA(LDH)</t>
  </si>
  <si>
    <t>DILATACION URETERAL VÍA ENDOSCOPICA</t>
  </si>
  <si>
    <t>DRENAJE DE COLECCIÓN INTRAPERITONEAL</t>
  </si>
  <si>
    <t>DRENAJE DE COLECCION PROFUNDA EN PIEL Y/O TEJIDO CELULAR SUBCUTANEO POR INCISION O ASPIRACION</t>
  </si>
  <si>
    <t>DRENAJE PERCUTANEO DE ABCESOS Y COLECCIONES</t>
  </si>
  <si>
    <t xml:space="preserve">DRENAJE PERCUTANEO DE ABSCESOS O COLECCIONES </t>
  </si>
  <si>
    <t>DRENAJE PERCUTANEO DE ABSCESOS O COLECCIONES CULTIVO PARA AEROBIOS</t>
  </si>
  <si>
    <t>DUPLEX SCANNING [DOPPLER- ECOGRAFIA] DE AORTA ABDOMINAL A COLOR</t>
  </si>
  <si>
    <t>ENTERORRAFIA VIA ABIERTA</t>
  </si>
  <si>
    <t>ESOFAGOGASTRODUODENOSCOPIA (EGD) DIAGNOSTICA O EXPLO-RATORIA SIN BIOPSIA</t>
  </si>
  <si>
    <t>ESOFAGOGASTRODUODENOSCOPIA [EGD] CON BIOPSIA CERRADA SOD</t>
  </si>
  <si>
    <t>ESTANCIA UNIDAD DE CUIDADOS INTENSIVOS PEDIATRICA</t>
  </si>
  <si>
    <t xml:space="preserve">SEGÚN REGISTRO CLIICO INGRESO 29/10/17 Y EGRESO 31/10/17 TORAL 2 DIAS FACTURABLE UNO INCLUIDO EN PROCEDIMIENTO CODIGO 740100 Y EL OTRO FACTURABLE,EPS GLOSA 1 DIA SOBREFACTURADO </t>
  </si>
  <si>
    <t>ESTANCIA UNIDAD DE CUIDADOS INTERMEDIOS  NEONATALES</t>
  </si>
  <si>
    <t>ESTANCIA UNIDAD DE CUIDADOS INTERMEDIOS NEONATALES</t>
  </si>
  <si>
    <t xml:space="preserve">SEGÚN REGISTRO CLINICO INGRESO DIA 14/10/17 Y EGRESO DIA 16/10/147 TOTAL 2 DIAS FACTURABLES SE GLOSA UNO SOBREFACTURADO </t>
  </si>
  <si>
    <t xml:space="preserve">DIA 18/10/17 SEGÚN REGISTRO CLINICO SIN  CRITERIOS DE UCI,SE RECONOCE COMO INTERMEDIO SE GLOSA LA DIFERENCIA </t>
  </si>
  <si>
    <t>ESTANCIA UNIDAD DE CUIDADOS INTERMEDIOS PEDIATRICOS</t>
  </si>
  <si>
    <t xml:space="preserve">DIA 19/10/17 SEGÚN REGISTRO CLINICO SIN CRITERIOS DE INTERMEDIO,SE RECONOCE COMO BASICO,SE GLOSA LA DIFERENCIA </t>
  </si>
  <si>
    <t>IMPLANTACIÓN DE CATÉTER VENOSO SUBCLAVIO O FEMORAL</t>
  </si>
  <si>
    <t>INTERNACION  UNIDAD DE CUIDADOS INTENSIVOS ADULTO</t>
  </si>
  <si>
    <t>INTERNACION DE CUIDADOS INTENSIVOS NEONATAL</t>
  </si>
  <si>
    <t xml:space="preserve">INTERNACION DE CUIDADOS INTENSIVOS PEDIATRICA </t>
  </si>
  <si>
    <t>ESTUDIO DE COLORACION  HISTOQUIMICA</t>
  </si>
  <si>
    <t>ESTUDIO DE COLORACION BASICA EN ESPECIMEN CON RESECCIÓN DE MARGENES</t>
  </si>
  <si>
    <t>FS811276</t>
  </si>
  <si>
    <t xml:space="preserve">EPS GLOSA  LA ATENCION INTEGRAL POR PROCEDIMIENTOS NO CUBIERTO EN PLAN DE BENFICIOS  CON ACTAS CTC 2016-CAU-03504-2016-CAU 03506 - 2016-CAU-03507- 2016 CAU- 03505,NO CORRESPONDE FATURACION  A EPS SE SUGIERE RECOBRO A SECRETARIA SALUD DE ENTE TERRITORIAL CORRESPONDIENTE.  </t>
  </si>
  <si>
    <t>FS816552</t>
  </si>
  <si>
    <t>EVENTRORRAFIA CON COLOCACIÓN DE MALLA</t>
  </si>
  <si>
    <t xml:space="preserve">EPS RECONOC E PROCEDIMIENTO QUIRURGICO A TARIFA CONTRACTUALMENTE PACTADA SOAT MENOS EL 22% SE GLOSA LA DIFERENCIA </t>
  </si>
  <si>
    <t>EXTRACCIÓN DE CUERPO EXTRAÑO DE CONDUCTO AUDITIVO EXTERNO, CON INCISION SOD</t>
  </si>
  <si>
    <t>FS810898</t>
  </si>
  <si>
    <t>EXTRACCIÓN DE CUERPO EXTRAÑO EN HUMERO, VÍA ABIERTA</t>
  </si>
  <si>
    <t xml:space="preserve">INSUMO CON SOBRECOSTO SE RECONOCE LA TARIFA  CONTRACTUALMENTE PACTADA Y SE GLOSA LA DIFERENCIA </t>
  </si>
  <si>
    <t>FS827855</t>
  </si>
  <si>
    <t xml:space="preserve">No se reconoce valor facturado, segun acuerdo en carta de intension, los servicios prestados por la IPS, se facturaran a tarifas pactadas para la vigencia  2017 (SOAT 2017 MENOS EL 22%).  Se glosa diferencia </t>
  </si>
  <si>
    <t>FS828019</t>
  </si>
  <si>
    <t>FS828034</t>
  </si>
  <si>
    <t>EXTRACCIÓN DE CUERPO EXTRAÑO EN TEJIDOS BLANDOS DE MANO (EXCEPTO DEDOS)</t>
  </si>
  <si>
    <t>FS828190</t>
  </si>
  <si>
    <t>EXTRACCIÓN DE DISPOSITIVO ANTICONCEPTIVO INTRAUTERINO (DIU) SOD</t>
  </si>
  <si>
    <t>FS828305</t>
  </si>
  <si>
    <t xml:space="preserve">No se reconoce facturacion por consulta, paciente remitido del totoro. Se hace glosa
</t>
  </si>
  <si>
    <t>FS828394</t>
  </si>
  <si>
    <t>EXTRACCION ENDOSCOPICA DE CALCULOS</t>
  </si>
  <si>
    <t>FS828805</t>
  </si>
  <si>
    <t>FS828917</t>
  </si>
  <si>
    <t>FS828925</t>
  </si>
  <si>
    <t xml:space="preserve">No se reconoce facturacion por consulta, paciente remitido del Piendamo. Se hace glosa
</t>
  </si>
  <si>
    <t>FS828962</t>
  </si>
  <si>
    <t>FS829067</t>
  </si>
  <si>
    <t xml:space="preserve">No se reconoce facturacion por consulta, paciente remitido del jambalo. Se hace glosa
</t>
  </si>
  <si>
    <t>EXTRACCIÓN EXTRACAPSULAR DE CRISTALINO CON IMPLANTE DE LENTE INTRAOCULAR SUTURADO SOD</t>
  </si>
  <si>
    <t>FS829459</t>
  </si>
  <si>
    <t>FS829511</t>
  </si>
  <si>
    <t>FS829704</t>
  </si>
  <si>
    <t>FS829779</t>
  </si>
  <si>
    <t>GASTROSTOMIA PERCUTANEA</t>
  </si>
  <si>
    <t>FS829853</t>
  </si>
  <si>
    <t>MONITORIA FETAL ANTEPARTO</t>
  </si>
  <si>
    <t>103-123</t>
  </si>
  <si>
    <t>FS829859</t>
  </si>
  <si>
    <t>MONITORIA FETAL INTRAPARTO APLICA PARA TODO EL TRABAJO DE PARTO</t>
  </si>
  <si>
    <t>FS829909</t>
  </si>
  <si>
    <t>FS829910</t>
  </si>
  <si>
    <t>FS830118</t>
  </si>
  <si>
    <t>FS830169</t>
  </si>
  <si>
    <t xml:space="preserve">No se reconoce facturacion por consulta, paciente remitido del PIENDAMO. Se hace glosa
</t>
  </si>
  <si>
    <t>REDUCCION ABIERTA CON FIJACION DE LUXACION METACAR-POFALANGICA O INTERFALÁNGICA (UNA O MÁS)</t>
  </si>
  <si>
    <t>FS830214</t>
  </si>
  <si>
    <t xml:space="preserve">No se reconoce facturacion por consulta, paciente remitido de LA SIERRA. Se hace glosa
</t>
  </si>
  <si>
    <t>REDUCCION ABIERTA CON FIJACION DE LUXO FRACTURA TRIMALEOLAR DE TOBILLO</t>
  </si>
  <si>
    <t>FS830576</t>
  </si>
  <si>
    <t xml:space="preserve">No se reconoce facturacion por consulta, paciente remitido de MORALES. Se hace glosa
</t>
  </si>
  <si>
    <t>FOCUS ACT MANUAL 9 CMS</t>
  </si>
  <si>
    <t xml:space="preserve">No se reconoce valor facturado, paciente que ingresa el 10/01/2018 y egresa el 11/01/2018, por lo tanto solo se reconoce un dia de estancia y se glosa diferencia. </t>
  </si>
  <si>
    <t>Se reconoce los derechos de anestesiologo y cirujano al 75% y sala y materiales  al 50% y al75% a SOAT 2017 menos el 22% según acuerdo en carta de intension. Se glosa difere4ncia</t>
  </si>
  <si>
    <t>FS830753</t>
  </si>
  <si>
    <t xml:space="preserve">FOSFATASA ALCALINA </t>
  </si>
  <si>
    <t>FS830903</t>
  </si>
  <si>
    <t>REDUCCION ABIERTA DE FRACTURA DE METACARPIANOS (UNA O MAS) CON FIJACION INTERNA [DISPOSITIVOS DE FIJACION U OSTEOSINTESIS]</t>
  </si>
  <si>
    <t>FULGURACION DE LESIONES URETRALES, VÍA ABIERTA</t>
  </si>
  <si>
    <t xml:space="preserve">GENTAMICINA SOL OFTALMICA 3MG/5ML </t>
  </si>
  <si>
    <t>FS830929</t>
  </si>
  <si>
    <t>REDUCCION ABIERTA DE FRACTURA EN DIÁFISIS DE FEMUR CON FIJACION INTERNA [DISPOSITIVOS DE FIJACION U OSTEOSINTESIS]</t>
  </si>
  <si>
    <t>FS831025</t>
  </si>
  <si>
    <t>FS831090</t>
  </si>
  <si>
    <t xml:space="preserve">GLUCOSA EN SUERO LCR U OTRO FLUIDO DEIFERENTE A ORINA </t>
  </si>
  <si>
    <t>FS831143</t>
  </si>
  <si>
    <t>GLUCOSA, CURVA DE TOLERANCIA</t>
  </si>
  <si>
    <t>GUIA ECOGRAFICA ULTRASONOGRAFIA DEL ABDOMEN Y PELVIS, GUIA DE PROCEDIMIENTO QUIRURGICO O INTERVENCIONISTA A VALOR DE ESTUDIO AGREGAR</t>
  </si>
  <si>
    <t xml:space="preserve">GUIA ECOGRAFICA) ULTRASONOGRAFIA DE ABDOMEN Y PELVIS COMO GUIA DE PROCEDIMIENTO QX </t>
  </si>
  <si>
    <t>FS831201</t>
  </si>
  <si>
    <t>REDUCCION ABIERTA DE FRACTURA EN FALANGES DE MANO (UNA O MÁS) CON FIJACION INTERNA</t>
  </si>
  <si>
    <t>REDUCCION ABIERTA DE FRACTURA EN ROTULA CON FIJACION INTERNA [DISPOSITIVOS DE FIJACION U OSTEOSINTESIS] SOD</t>
  </si>
  <si>
    <t>FS831219</t>
  </si>
  <si>
    <t>GUIA ZEBRA PUNTA RECTA 0.35 X 150</t>
  </si>
  <si>
    <t>HEMICOLECTOMIA DERECHA</t>
  </si>
  <si>
    <t>FS831491</t>
  </si>
  <si>
    <t xml:space="preserve">HEMOCLASIFICACION (GRUPO SANGUINEO Y FACTOR RH) </t>
  </si>
  <si>
    <t>No se reconoce valor facturado, segun acuerdo contractual el insumo hace parte del paquete (ANEXO 15 - INDICE DE PAQUETES DE CIRUGÍA GENERAL POR LAPAROSCOPIA)</t>
  </si>
  <si>
    <t>FS831695</t>
  </si>
  <si>
    <t xml:space="preserve">No se reconoce valor facturado, según hoja de administracion de medicamentos solo se administran  8 unidades.  </t>
  </si>
  <si>
    <t>FS831744</t>
  </si>
  <si>
    <t>HEMOCLASIFICACION GRUPO ABO, DIRECTA O GLOBULAR EN PLACA</t>
  </si>
  <si>
    <t>FS831921</t>
  </si>
  <si>
    <t xml:space="preserve">No se reconoce facturacion por consulta, paciente remitido de SANTANDER. Se hace glosa
</t>
  </si>
  <si>
    <t>HEMOGRAMA III</t>
  </si>
  <si>
    <t>FS832201</t>
  </si>
  <si>
    <t>FS832203</t>
  </si>
  <si>
    <t>FS832372</t>
  </si>
  <si>
    <t>REDUCCION CERRADA DE EPÍFISIS SEPARADA DE TIBIA O PERONE SIN FIJACION</t>
  </si>
  <si>
    <t>REDUCCION CERRADA DE EPÍFISIS SEPARADA DE TIBIA O PERONE SI N FIJACION</t>
  </si>
  <si>
    <t>FS832415</t>
  </si>
  <si>
    <t>REDUCCION CERRADA DE EPIFISIS SEPARADA EN CUBITO O RADIO CON FIJACION</t>
  </si>
  <si>
    <t>FS832436</t>
  </si>
  <si>
    <t>REDUCCION CERRADA DE FRACTURA DE CUBITO O RADIO (COLLES, OTROS) CON FIJACION PERCUTÁNEA CON PINES</t>
  </si>
  <si>
    <t>FS832756</t>
  </si>
  <si>
    <t>FS832761</t>
  </si>
  <si>
    <t xml:space="preserve">No se reconoce facturacion por consulta, paciente remitido de CALDONO. Se hace glosa
</t>
  </si>
  <si>
    <t>REMOCION TRANSURETRAL [ENDOSCOPICA] DE CALCULO [URETEROLI-TOTOMIA], COAGULO O CUERPO EXTRAÑO EN URETER O PELVIS RENAL SOD</t>
  </si>
  <si>
    <t xml:space="preserve">HEPATITIS B ANTIGENO SE SUPERFICIE(AG HBS) </t>
  </si>
  <si>
    <t>FS832855</t>
  </si>
  <si>
    <t>REPARACIÓN DE SIMBLEFARON CON INJERTO LIBRE DE CONJUNTIVA SOD</t>
  </si>
  <si>
    <t>FS832865</t>
  </si>
  <si>
    <t>FS832939</t>
  </si>
  <si>
    <t>REPARACIÓN O ESCISIÓN DE HIDROCELE DE TUNICA VAGINALIS (HIDROCELECTOMIA) SOD</t>
  </si>
  <si>
    <t>FS832976</t>
  </si>
  <si>
    <t>HERNIORRAFIA UMBILICAL</t>
  </si>
  <si>
    <t>FS832995</t>
  </si>
  <si>
    <t>RESECCION DE CUELLO VESICAL TRANSVESICAL</t>
  </si>
  <si>
    <t>FS833029</t>
  </si>
  <si>
    <t>FS833072</t>
  </si>
  <si>
    <t>FS833111</t>
  </si>
  <si>
    <t>FS833169</t>
  </si>
  <si>
    <t>FS833694</t>
  </si>
  <si>
    <t>FS833702</t>
  </si>
  <si>
    <t>RESECCIÓN DE GLANDULA DE BARTHOLIN (BARTHOLINECTOMIA)</t>
  </si>
  <si>
    <t>RESECCIÓN DE LESION O TEJIDO DE INTESTINO DELGADO</t>
  </si>
  <si>
    <t>FS833747</t>
  </si>
  <si>
    <t xml:space="preserve">HORMONA ESTIMULANTE DEL TIROIDES (TSH)NEONATAL </t>
  </si>
  <si>
    <t>FS833777</t>
  </si>
  <si>
    <t>RESECCIÓN DE LESION O TEJIDO DE INTESTINO GRUESO SOD</t>
  </si>
  <si>
    <t>FS833792</t>
  </si>
  <si>
    <t>INTERNACION UNIDAD DE CUIDADOD INTERMEDIOS NEONATALES</t>
  </si>
  <si>
    <t>FS833905</t>
  </si>
  <si>
    <t xml:space="preserve">INTERNACION UNIDAD DE CUIDADOD INTERMEDIOS PEDIATRICOS </t>
  </si>
  <si>
    <t>INTERNACION UNIDAD DE CUIDADOS INTENSIVOS ADULTO</t>
  </si>
  <si>
    <t>FS834144</t>
  </si>
  <si>
    <t>FS834331</t>
  </si>
  <si>
    <t>FS834332</t>
  </si>
  <si>
    <t>FS834343</t>
  </si>
  <si>
    <t>FS834367</t>
  </si>
  <si>
    <t>INFLUENZA ANTIGENO</t>
  </si>
  <si>
    <t>FS834397</t>
  </si>
  <si>
    <t>RESECCIÓN DE PTERIGION SIMPLE (NASAL O TEMPORAL) CON INJERTO</t>
  </si>
  <si>
    <t>FS834622</t>
  </si>
  <si>
    <t>FS834803</t>
  </si>
  <si>
    <t>FS834805</t>
  </si>
  <si>
    <t>223- 103</t>
  </si>
  <si>
    <t>FS835035</t>
  </si>
  <si>
    <t>FS835257</t>
  </si>
  <si>
    <t>No se reconoce valor facturado, procedimiento del grupo 20 facturado con el 21. S e glosa diferencia</t>
  </si>
  <si>
    <t>FS835258</t>
  </si>
  <si>
    <t>RESECCIÓN DE TUMOR BENIGNO DE PIEL Y/O TEJIDO CELULAR SUBCUTANEO AREA GENERAL, CON REPARACIÓN (COLGAJO Y/O INJERTO)</t>
  </si>
  <si>
    <t>FS835260</t>
  </si>
  <si>
    <t>RESECCIÓN DE TUMOR BENIGNO O MALIGNO DE PIEL Y/O TEJIDO CELULAR SUBCUTANEO AREA GENERAL HASTA TRES CENTIMETROS</t>
  </si>
  <si>
    <t>FS835269</t>
  </si>
  <si>
    <t xml:space="preserve">No se reconoce valor facturado, segun acuerdo en carta de intension, los servicios prestados por la IPS en los meses de enero y febrero, se facturaran a tarifas pactadas para la vigencia  2017 (SOAT 2017 MENOS EL 22%).  Se glosa diferencia </t>
  </si>
  <si>
    <t>FS835303</t>
  </si>
  <si>
    <t>FS835414</t>
  </si>
  <si>
    <t>FS835432</t>
  </si>
  <si>
    <t>223-123</t>
  </si>
  <si>
    <t>FS836280</t>
  </si>
  <si>
    <t>FS835523</t>
  </si>
  <si>
    <t>FS835789</t>
  </si>
  <si>
    <t>INJERTO DE PIEL TOTAL LIBRE EN AREA ESPECIAL HASTA EL CINCO 5% DE SUPERFICIE CORPORAL TOTAL</t>
  </si>
  <si>
    <t>FS835963</t>
  </si>
  <si>
    <t xml:space="preserve">No se reconoce facturacion por consulta, paciente remitido de nivel uno. Se hace glosa
</t>
  </si>
  <si>
    <t xml:space="preserve">INSERCION DE CATETER EPIDURAL EN CANAL ESPINAL POR INFU </t>
  </si>
  <si>
    <t>FS8172485</t>
  </si>
  <si>
    <t>EPSE RECONOCE INSUMO A TARIFA CONTRACTUALMENTE PACTADA $940.515 SE GLOSA LA DIFERENCIA</t>
  </si>
  <si>
    <t>FS816926</t>
  </si>
  <si>
    <t>FS815449</t>
  </si>
  <si>
    <t xml:space="preserve">INTERCONSULTA POR ANESTESIOLOGIA </t>
  </si>
  <si>
    <t>SEGÚN REGISTRO CLINICO SE REPORTA DRENAJE PLEURAL  HEMITORAX DERECHO E IZQUIERDO SE RECONOCE  TOTal #2 SE GLOSA LA DIFERENCIA</t>
  </si>
  <si>
    <t>FS817198</t>
  </si>
  <si>
    <t>EPS GLOSA LABORATORIO , HACE PARTE DE INCLUSIONES DE CIRUGIA NO APLICA COBRO ADICIONAL</t>
  </si>
  <si>
    <t xml:space="preserve">INTERCONSULTA POR CIRUGIA GENERAL </t>
  </si>
  <si>
    <t>INTERCONSULTA POR CX CARDIOVASCULAR</t>
  </si>
  <si>
    <t>EPS GLOSA 2 DIAS DE ESTANCIA QUE HACEN PARTE DE INCLUSIONES DE PROCEDIMIENTO QUIRURGICO</t>
  </si>
  <si>
    <t>SEGÚN REGISTRO CLINICO PACIENTE INGRESA DIA 09/11/17 Y EGRESO 24/11/17 TOTAL DE 15 DIAS SE GLOSAN 2 DIAS SOBREFACTURADOS</t>
  </si>
  <si>
    <t>SEGÚN REGISTRO CLINICO SE RECONOCE INSUMO VALVULA AORTICA BIOLOGICA A TARIFA PACTADA $4.799.903 SE GLOSA LA DIFERENCIA POR SOBRECOSTO DE LA MISMA</t>
  </si>
  <si>
    <t>FS816849</t>
  </si>
  <si>
    <t>FS816077</t>
  </si>
  <si>
    <t>EPS GLOSA UN DIA DE ESTANCIA INCLUIDO EN PROCEDIMIENTO QUIRURGICO</t>
  </si>
  <si>
    <t>FS815194</t>
  </si>
  <si>
    <t>SE GLOSA PORTATILES SOBREFACTURADOS SEGÚN REGISTRO DE HISTORIAS CLINICAS</t>
  </si>
  <si>
    <t>FS817228</t>
  </si>
  <si>
    <t>EPS RECONOCE PROCEDIMIENTO QUIRURGICO A TARIFA CONTRACTUALMENTE PACTADA $ 17.529.907 SE GLOSA LA DIFERENCIA</t>
  </si>
  <si>
    <t xml:space="preserve">SEGÚN REGISTRO CLINICO PACIENTE EN UCI POR LO CUAL EPS  GLOSA APLICACIÓN DE HEMODERIVADOS </t>
  </si>
  <si>
    <t>FS8166101</t>
  </si>
  <si>
    <t xml:space="preserve">SEGÚN REGISTRO CLINICO EL DIA 27/11/17 SIN CRITERIOS DE INTERMEDIOS , SERECONOCE COMO BASICO Y SE GLOSA LA DIFERENCIA </t>
  </si>
  <si>
    <t>FS808435</t>
  </si>
  <si>
    <t>PACIENTE SEGÚN REGISTROS CLINICOS EN POP QUIRURGICO, POR LO TANTO NO APLICO ATENCION DIARIA  LA CUAL  HACE PARTE DEL PROCEDIMIETNO</t>
  </si>
  <si>
    <t xml:space="preserve">SEGÚN REGISTRO CLINIO LOS DIAS 27 Y 28/10/17 SIN CRITERIOS DE UCI SE RECONOCE COMO INTERMEDIO Y SE GLOSA LA DIFERENCIA </t>
  </si>
  <si>
    <t>EPS GLOSA INSUMOS SOBREFACTURADO SE RECONOCE UNO POR ESTANCIA  SE GLOSA LA DIFERENCIA.</t>
  </si>
  <si>
    <t>FS809932</t>
  </si>
  <si>
    <t xml:space="preserve">SEGÚN REGISTRO CLINICO DIA 05/11/17 SIN CRITERIOS DE  INTERMEDIO SE RECONOCE COMO BASICO Y SE GLOSA LA DIFERENCIA </t>
  </si>
  <si>
    <t>FS810734</t>
  </si>
  <si>
    <t xml:space="preserve">SEGÚN REGISTRO CLINICO DIA 08/11/17 SIN CRITERIOS DE  UCI SE RECONOCE COMO INTERMEDIO Y SE GLOSA LA DIFERENCIA </t>
  </si>
  <si>
    <t>FS806636</t>
  </si>
  <si>
    <t>EPS GLOSA LABORATORIO SOBREFACTURADOSEGUN REGISTRO CLINICO</t>
  </si>
  <si>
    <t>EPS GLOSA LABORATORIO SOBREFACTURADO SEGUN REGISTRO CLINICO</t>
  </si>
  <si>
    <t>FS811188</t>
  </si>
  <si>
    <t>EPS GLOSA LABORATORIO SEGÚN CODIGO SOBREFACTURADO</t>
  </si>
  <si>
    <t>FS8140031</t>
  </si>
  <si>
    <t>EPS GLOSA SEGÚN REGISTRO CLINICO INSUMO NO PERTINENTE, SIN SOPORTE DE O2</t>
  </si>
  <si>
    <t>FS813628</t>
  </si>
  <si>
    <t xml:space="preserve">SEGÚN REGISTRO EL DIA  20/11/17 SIN CRITERIOS DE UCI SE RECONOCE COMO INTERMEDIOS Y SE GLOSA LA DIFERENCIA </t>
  </si>
  <si>
    <t>FS807672</t>
  </si>
  <si>
    <t xml:space="preserve">SEGÚN REGISTRO DE HISTORIA CLINICA EL DIA 29/10/17 SIN CRITERIOS DE UCI SE RECONOCE COMO INTERMEDIO Y SE GLOSA LA DIFERENCIA </t>
  </si>
  <si>
    <t>FS807667</t>
  </si>
  <si>
    <t>FS815514</t>
  </si>
  <si>
    <t xml:space="preserve">SEGÚN REGISTRO CLINICO DIA 21/11/17 SIN CRITERIOS DE  UCI SE RECONOCE COMO INTERMEDIO Y SE GLOSA LA DIFERENCIA </t>
  </si>
  <si>
    <t>FS809601</t>
  </si>
  <si>
    <t xml:space="preserve">SEGÚN REGISTRO EL DIA  3/11/17 SIN CRITERIOS DE UCI SE RECONOCE COMO BASICO Y SE GLOSA LA DIFERENCIA </t>
  </si>
  <si>
    <t xml:space="preserve">SEGÚN REGISTRO CLINICO DOSIS Y VIDA MEDIA DEL MEDICAMENTO PARA PACIENTE CON 2 FRASCOS SE CUBRE LA INDICACION MEDICA, EPS GLOSA LOS SOBREFACTURADOS </t>
  </si>
  <si>
    <t>FS810528</t>
  </si>
  <si>
    <t xml:space="preserve">SEGÚN REGISTRO DE HISTORIA CLINICA EL DIA 2/10/17 SIN CRITERIOS DE UCI SE RECONOCE COMO INTERMEDIO Y SE GLOSA LA DIFERENCIA </t>
  </si>
  <si>
    <t>FS812699</t>
  </si>
  <si>
    <t xml:space="preserve">SEGÚN REGISTRO CLINICO DIA 7 Y 8/11/17 SIN CRITERIOS DE  UCI SE RECONOCE COMO INTERMEDIO Y SE GLOSA LA DIFERENCIA </t>
  </si>
  <si>
    <t>FS809020</t>
  </si>
  <si>
    <t xml:space="preserve">SEGÚN REGISTRO CLINICO DIA  04/11/17 SIN CRITERIOS DE  UCI SE RECONOCE COMO INTERMEDIO Y SE GLOSA LA DIFERENCIA </t>
  </si>
  <si>
    <t>FS815367</t>
  </si>
  <si>
    <t>FS809517</t>
  </si>
  <si>
    <t xml:space="preserve">SEGÚN REGISTRO EL DIA  5/11/17 SIN CRITERIOS DE UCI SE RECONOCE COMO BASICO Y SE GLOSA LA DIFERENCIA </t>
  </si>
  <si>
    <t>FS809917</t>
  </si>
  <si>
    <t xml:space="preserve">SEGÚN REGISTRO CLINICO DIA 2 Y 3/11/17 SIN CRITERIOS DE  UCI SE RECONOCE COMO INTERMEDIO Y SE GLOSA LA DIFERENCIA </t>
  </si>
  <si>
    <t>FS815351</t>
  </si>
  <si>
    <t xml:space="preserve">SEGÚN REGISTRO EL DIA  21/11/17 SIN CRITERIOS DE UCI SE RECONOCE COMO BASICO Y SE GLOSA LA DIFERENCIA </t>
  </si>
  <si>
    <t>FS817181</t>
  </si>
  <si>
    <t>FS815390</t>
  </si>
  <si>
    <t xml:space="preserve">SEGÚN REGISTRO EL DIA  19 Y 20/11/17 SIN CRITERIOS DE UCI SE RECONOCE COMOINTERMEDIO Y SE GLOSA LA DIFERENCIA </t>
  </si>
  <si>
    <t>FS813574</t>
  </si>
  <si>
    <t>INTERNACION UNIDAD DE CUIDADOS INTENSIVOS ADULTOS</t>
  </si>
  <si>
    <t xml:space="preserve">SEGÚN REGISTRO EL DIA  23,24 Y 25/11/17 SIN CRITERIOS DE UCI SE RECONOCE COMOINTERMEDIO Y SE GLOSA LA DIFERENCIA </t>
  </si>
  <si>
    <t>FS809905</t>
  </si>
  <si>
    <t>INTERNACION UNIDAD DE CUIDADOS INTENSIVOS NEONATAL</t>
  </si>
  <si>
    <t xml:space="preserve">SEGÚN REGISTRO EL DIA  4/11/17 SIN CRITERIOS DE UCI SE RECONOCE COMOINTERMEDIO Y SE GLOSA LA DIFERENCIA </t>
  </si>
  <si>
    <t>FS802853</t>
  </si>
  <si>
    <t>Valor facturado excede tarifa acordada, soat 2017 menos el 22% se glosa diferencia.</t>
  </si>
  <si>
    <t>FS789856</t>
  </si>
  <si>
    <t>Valor facturado excede tarifa acordada, soat 2017 menos el 22%, se factura a sota pleno,. Se glosa diferencia.</t>
  </si>
  <si>
    <t>FS804046</t>
  </si>
  <si>
    <t>Valor facturado excede tarifa acordada (materiales), soat 2017 menos el 22% se glosa diferencia.</t>
  </si>
  <si>
    <t>FS803687</t>
  </si>
  <si>
    <t>FS804256</t>
  </si>
  <si>
    <t>FS800412</t>
  </si>
  <si>
    <t>FS802993</t>
  </si>
  <si>
    <t>FS796656</t>
  </si>
  <si>
    <t>FS803419</t>
  </si>
  <si>
    <t>FS804029</t>
  </si>
  <si>
    <t>FS798405</t>
  </si>
  <si>
    <t>INTERNACION UNIDAD DE CUIDADOS INTENSIVOS PEDIATRICA</t>
  </si>
  <si>
    <t>FS799731</t>
  </si>
  <si>
    <t>INTERNACION UNIDAD DE CUIDADOS INTERMEDIOS ADULTO</t>
  </si>
  <si>
    <t>FS804037</t>
  </si>
  <si>
    <t>FS804050</t>
  </si>
  <si>
    <t>FS804157</t>
  </si>
  <si>
    <t>FS804149</t>
  </si>
  <si>
    <t>FS799649</t>
  </si>
  <si>
    <t>FS800761</t>
  </si>
  <si>
    <t>FS796805</t>
  </si>
  <si>
    <t>Valor facturado excede tarifa acordada, soat 2017 menos el 22% (SE FACTURA A SOAT PLENO). se glosa diferencia.</t>
  </si>
  <si>
    <t>FS795494</t>
  </si>
  <si>
    <t>FS795492</t>
  </si>
  <si>
    <t>FS798132</t>
  </si>
  <si>
    <t xml:space="preserve">Se reconoce una tomografia la solicitada por orden medica y autorizada por la AIC, no se reconoce una, no autorizada.,  </t>
  </si>
  <si>
    <t>FS792962</t>
  </si>
  <si>
    <t>INTERNACION UNIDAD DE CUIDADOS INTERMEDIOS NEONATALES</t>
  </si>
  <si>
    <t>Se reconoce una a valor pactado la otra al 50% de acuerdo a lo convenido</t>
  </si>
  <si>
    <t>FS803990</t>
  </si>
  <si>
    <t>CLORURO DE SODIO SOL INY 0.9 %/100ML</t>
  </si>
  <si>
    <t>No se reconoce valor facturado, según hoja de registro de aplicación de medicamentos solo se suministran 4 unidades. Se glosa diferencia</t>
  </si>
  <si>
    <t>CLORURO DE SODIO SOL INY 0.9 %/500ML</t>
  </si>
  <si>
    <t xml:space="preserve">No se reconoce valor facturado, no se evidencia en hoja de registrro de aplicación de medicamentos. Seglosa valor total facturado por este concepto </t>
  </si>
  <si>
    <t>FS804152</t>
  </si>
  <si>
    <t>FS804461</t>
  </si>
  <si>
    <t>FS805195</t>
  </si>
  <si>
    <t>INTERNACION UNIIDAD DE CUIDADOS INTENSIVOS NEONATAL</t>
  </si>
  <si>
    <t>FS805197</t>
  </si>
  <si>
    <t>No se reconoce valor facurado, excede valor acordado soat 2017 menos el 22%. Se glosa diferencia.</t>
  </si>
  <si>
    <t>FS805477</t>
  </si>
  <si>
    <t>FS801986</t>
  </si>
  <si>
    <t>FS802011</t>
  </si>
  <si>
    <t>NEBULIZACION</t>
  </si>
  <si>
    <t>FS795109</t>
  </si>
  <si>
    <t xml:space="preserve">11/09/17 (204106) DUPLEX SCANNING [DOPPLER- ECOGRAFIA] DE VASOS VENOSOS DE MIEMBROS INFERIORES A COLORse reonoce servicio a valor de 343.200. SOAT vigente + 30%. Aplicando descuento pactado contractualmente del 18%. se glosa diferencia 
</t>
  </si>
  <si>
    <t>FS795236</t>
  </si>
  <si>
    <t xml:space="preserve">SENSOR FLUJO NEONATAL DESECHABLE </t>
  </si>
  <si>
    <t>FS795292</t>
  </si>
  <si>
    <t>FS796053</t>
  </si>
  <si>
    <t>FS796278</t>
  </si>
  <si>
    <t>FS797679</t>
  </si>
  <si>
    <t>FS798111</t>
  </si>
  <si>
    <t>FS798658</t>
  </si>
  <si>
    <t>FS799049</t>
  </si>
  <si>
    <t xml:space="preserve">ECOGRAFIA TESTICULAR CON ANALISIS  DOPLER  </t>
  </si>
  <si>
    <t>FS799195</t>
  </si>
  <si>
    <t>ELECTROCARDIOGRAMA DE RITMO O DE SUPERFICIE SOD</t>
  </si>
  <si>
    <t>FS800623</t>
  </si>
  <si>
    <t>FS800937</t>
  </si>
  <si>
    <t>FS801143</t>
  </si>
  <si>
    <t>FS801338</t>
  </si>
  <si>
    <t>FS802028</t>
  </si>
  <si>
    <t>FS802135</t>
  </si>
  <si>
    <t>radiografia  de humero</t>
  </si>
  <si>
    <t>FS802871</t>
  </si>
  <si>
    <t>RADIOGRAFIA DE ABDOMEN SIMPLE</t>
  </si>
  <si>
    <t>FS803193</t>
  </si>
  <si>
    <t>FS803517</t>
  </si>
  <si>
    <t>FS804262</t>
  </si>
  <si>
    <t>RADIOGRAFIA DE CRÁNEO SIMPLE</t>
  </si>
  <si>
    <t>FS804852</t>
  </si>
  <si>
    <t>RADIOGRAFIA DE PELVIS</t>
  </si>
  <si>
    <t>FS805350</t>
  </si>
  <si>
    <t>RADIOGRAFIA DE TORAX (PAO APY LATERAL DECUBITO LATERAL OBLICUAS O LATERAL CON BARIO)</t>
  </si>
  <si>
    <t>FS805640</t>
  </si>
  <si>
    <t>FS794261</t>
  </si>
  <si>
    <t>FS795006</t>
  </si>
  <si>
    <t>FS795030</t>
  </si>
  <si>
    <t>FS795036</t>
  </si>
  <si>
    <t>FS795085</t>
  </si>
  <si>
    <t>FS795291</t>
  </si>
  <si>
    <t>SENSOR SPO2 NEONATAL OXIMAX</t>
  </si>
  <si>
    <t>FS795470</t>
  </si>
  <si>
    <t>FS795498</t>
  </si>
  <si>
    <t>FS795723</t>
  </si>
  <si>
    <t>FS795724</t>
  </si>
  <si>
    <t>KIT DE GASTROTOMIA 20 FR PERCUTANEA TCN</t>
  </si>
  <si>
    <t>FS795801</t>
  </si>
  <si>
    <t>LAPAROTOMIA EXPLORATORIA</t>
  </si>
  <si>
    <t>FS795977</t>
  </si>
  <si>
    <t>LEDALIDOMIDA CAPSULA 25 MG</t>
  </si>
  <si>
    <t>FS795983</t>
  </si>
  <si>
    <t xml:space="preserve">LIBERACION DE ADHERENCIAS GRADO III-IV POR LAPAROSCOPIA </t>
  </si>
  <si>
    <t>FS795984</t>
  </si>
  <si>
    <t>FS795992</t>
  </si>
  <si>
    <t>LIGADURA Y ESCISIÓN DE SAFENA EXTERNA</t>
  </si>
  <si>
    <t>FS795993</t>
  </si>
  <si>
    <t>LIGADURA Y ESCISIÓN INFRAPATELAR DE VENAS VARICOSAS NCOC</t>
  </si>
  <si>
    <t>FS796065</t>
  </si>
  <si>
    <t>FS796067</t>
  </si>
  <si>
    <t>FS796106</t>
  </si>
  <si>
    <t>FS796117</t>
  </si>
  <si>
    <t>FS796126</t>
  </si>
  <si>
    <t>FS796129</t>
  </si>
  <si>
    <t>FS796136</t>
  </si>
  <si>
    <t>LIGADURA Y ESCISIÓN SUPRAPATELAR DE VENAS VARICOSAS</t>
  </si>
  <si>
    <t>FS796138</t>
  </si>
  <si>
    <t>FS796153</t>
  </si>
  <si>
    <t>FS796621</t>
  </si>
  <si>
    <t>FS797204</t>
  </si>
  <si>
    <t>FS797410</t>
  </si>
  <si>
    <t>FS797752</t>
  </si>
  <si>
    <t>LIGAMENTORRAFIA O REINSERCIÓN DE LIGAMENTOS (UNA O MÁS)</t>
  </si>
  <si>
    <t>FS798054</t>
  </si>
  <si>
    <t>LIGASURE 5MM BLUNT TIP LAPAROSCOPIO</t>
  </si>
  <si>
    <t>FS798073</t>
  </si>
  <si>
    <t>LINFADENECTOMIA RADICAL</t>
  </si>
  <si>
    <t>FS798109</t>
  </si>
  <si>
    <t>LISIS DE ADHERENCIAS</t>
  </si>
  <si>
    <t>FS798150</t>
  </si>
  <si>
    <t>FS798163</t>
  </si>
  <si>
    <t>LITIASIS URINARIA FRAGMENTADA INTRACORPOREA ENDOSCOPICA SOD</t>
  </si>
  <si>
    <t>FS798428</t>
  </si>
  <si>
    <t>MIOMECTOMIA UTERINA Y ESCISIÓN DE TUMOR FIBROIDE (UNICO O MULTIPLE) POR LAPAROTOMIA</t>
  </si>
  <si>
    <t>FS798465</t>
  </si>
  <si>
    <t>MONITOREO DE PRESION ARTERIAL SISTEMICA SOD</t>
  </si>
  <si>
    <t>FS798511</t>
  </si>
  <si>
    <t>FS798515</t>
  </si>
  <si>
    <t>FS798517</t>
  </si>
  <si>
    <t>FS798558</t>
  </si>
  <si>
    <t>FS798570</t>
  </si>
  <si>
    <t>FS798586</t>
  </si>
  <si>
    <t>FS798607</t>
  </si>
  <si>
    <t>FS798608</t>
  </si>
  <si>
    <t>FS798686</t>
  </si>
  <si>
    <t>FS798688</t>
  </si>
  <si>
    <t>MONITOREO ELECTROCARDIOGRAFICO</t>
  </si>
  <si>
    <t>FS798824</t>
  </si>
  <si>
    <t xml:space="preserve">MYCOBACTERIUM IDENTIFICACION POR PCR </t>
  </si>
  <si>
    <t>FS798919</t>
  </si>
  <si>
    <t>FS798941</t>
  </si>
  <si>
    <t>NASOFIBROLARINGOSCOPIA</t>
  </si>
  <si>
    <t>FS798985</t>
  </si>
  <si>
    <t>FS799006</t>
  </si>
  <si>
    <t>FS799089</t>
  </si>
  <si>
    <t>FS799112</t>
  </si>
  <si>
    <t>FS799117</t>
  </si>
  <si>
    <t>FS799118</t>
  </si>
  <si>
    <t>FS799119</t>
  </si>
  <si>
    <t>FS799172</t>
  </si>
  <si>
    <t>FS799190</t>
  </si>
  <si>
    <t>FS799198</t>
  </si>
  <si>
    <t>FS799203</t>
  </si>
  <si>
    <t>FS799215</t>
  </si>
  <si>
    <t>FS799221</t>
  </si>
  <si>
    <t>FS799655</t>
  </si>
  <si>
    <t>FS799676</t>
  </si>
  <si>
    <t>FS799715</t>
  </si>
  <si>
    <t>FS799876</t>
  </si>
  <si>
    <t>FS800002</t>
  </si>
  <si>
    <t>FS800047</t>
  </si>
  <si>
    <t>inmovilizacion</t>
  </si>
  <si>
    <t>FS800082</t>
  </si>
  <si>
    <t>NITROGENO (UREICO) BUN</t>
  </si>
  <si>
    <t>FS800099</t>
  </si>
  <si>
    <t>FS800107</t>
  </si>
  <si>
    <t>FS800131</t>
  </si>
  <si>
    <t>FS800172</t>
  </si>
  <si>
    <t>FS800334</t>
  </si>
  <si>
    <t>FS800336</t>
  </si>
  <si>
    <t>FS800409</t>
  </si>
  <si>
    <t>OCLUSIÓN, PINZAMIENTO O LIGADURA ARTERIAL EN ZONA I Y III DEL CUELLO</t>
  </si>
  <si>
    <t>FS800411</t>
  </si>
  <si>
    <t>FS800419</t>
  </si>
  <si>
    <t>OCLUSIÓN, PINZAMIENTO O LIGADURA DE VASOS EN BRAZO O ANTEBRAZO</t>
  </si>
  <si>
    <t>FS800438</t>
  </si>
  <si>
    <t>OCLUSIÓNDE VENAS DE MIEMBROS INFERIORES, VÍA ENDOVASCULAR</t>
  </si>
  <si>
    <t>FS800439</t>
  </si>
  <si>
    <t>FS800444</t>
  </si>
  <si>
    <t>OMENTECTOMIA PARCIAL</t>
  </si>
  <si>
    <t>FS800450</t>
  </si>
  <si>
    <t>FS800454</t>
  </si>
  <si>
    <t xml:space="preserve">OMENTECTOMIA POR LAPAROSCOPIA </t>
  </si>
  <si>
    <t>FS800455</t>
  </si>
  <si>
    <t>FS800491</t>
  </si>
  <si>
    <t>ORQUIDOPEXIA CON TRANSPOSICION O MOVILIZACION Y SUSTITUCIÓNDE TESTICULO EN ESCROTO</t>
  </si>
  <si>
    <t>FS800496</t>
  </si>
  <si>
    <t>OSTEOTOMIA DE TIBIA O PERONE</t>
  </si>
  <si>
    <t>FS800497</t>
  </si>
  <si>
    <t>OXITOCINA SOL INY 10UI</t>
  </si>
  <si>
    <t>FS800628</t>
  </si>
  <si>
    <t>FS800634</t>
  </si>
  <si>
    <t>FS800636</t>
  </si>
  <si>
    <t>FS800641</t>
  </si>
  <si>
    <t>FS800646</t>
  </si>
  <si>
    <t>PIPERACILINA/TAZOBACTAM POLVO PARA RE</t>
  </si>
  <si>
    <t>FS800711</t>
  </si>
  <si>
    <t>FS800713</t>
  </si>
  <si>
    <t>PLASTIA DE FRENILLO LINGUAL</t>
  </si>
  <si>
    <t>FS801241</t>
  </si>
  <si>
    <t>PLASTIA EN Z O W EN AREA ESPECIAL (CARA, CUELLO, MANOS, PIES, PLIEGUES DE FLEXION, GENITALES), ENTRE TRES A CINCO</t>
  </si>
  <si>
    <t>FS801242</t>
  </si>
  <si>
    <t>PLASTIA EN Z O W EN ÁREA GENERAL, ENTRE UNA A DOS</t>
  </si>
  <si>
    <t>FS801254</t>
  </si>
  <si>
    <t>FS801348</t>
  </si>
  <si>
    <t xml:space="preserve">PORTATILES SIN FLUROSCOPIA E INTENSIFICADOR DE IMAGEN </t>
  </si>
  <si>
    <t>FS801576</t>
  </si>
  <si>
    <t>FS801579</t>
  </si>
  <si>
    <t>FS801619</t>
  </si>
  <si>
    <t>FS801669</t>
  </si>
  <si>
    <t>FS801700</t>
  </si>
  <si>
    <t>FS801803</t>
  </si>
  <si>
    <t>FS801819</t>
  </si>
  <si>
    <t>FS801822</t>
  </si>
  <si>
    <t>FS801828</t>
  </si>
  <si>
    <t>FS801851</t>
  </si>
  <si>
    <t>FS801856</t>
  </si>
  <si>
    <t>PROCESAMIENTO DE LA UNIDAD DE CONCENTRADO DE PLAQUETAS [ESTANDAR]</t>
  </si>
  <si>
    <t>FS802231</t>
  </si>
  <si>
    <t xml:space="preserve">PRUEBA DE COMPATIBILIDAD CRUZADA MAYOR </t>
  </si>
  <si>
    <t>FS802338</t>
  </si>
  <si>
    <t>FS802340</t>
  </si>
  <si>
    <t>FS802428</t>
  </si>
  <si>
    <t>FS802439</t>
  </si>
  <si>
    <t>FS802458</t>
  </si>
  <si>
    <t>FS802460</t>
  </si>
  <si>
    <t>PUNCION LUMBAR SOD</t>
  </si>
  <si>
    <t>FS802777</t>
  </si>
  <si>
    <t>FS802783</t>
  </si>
  <si>
    <t>FS802948</t>
  </si>
  <si>
    <t>FS802954</t>
  </si>
  <si>
    <t>FS803446</t>
  </si>
  <si>
    <t xml:space="preserve">CONTESTACION VSA-1604-17   IPS NO ACEPTA GLOSA HASTA EL MOMENTO PARA EL INSUMO Y/O MEDICAMENTO LEDALIDOMIDA CAPSULA 25 MG YA QUE NO SE EVIDENCIA LA DEVOLUCION DE LA FACTURA , LA CUAL SE DEBE HACER POR PARTE DE LA EPS PARA EL PROCESO CORRESPONDIENTE DE GENERACION DE LAS FACTURAS NUEVAS UNA PARA LO POS Y LA OTRA PARA LO NO POS , YA QUE LA EPS NO ACEPTA NOTAS CREDITO , DE ANTE MANO QUEDAMOS ATENTOS A LA DEVOLUCION Y PROCEDER A LA ACEPTACION Y SEPARACION DE LO NO POS DE LO POS. DE LO CONTRARIO ESTE VALOR NO SE ACEPTARIA POR PARTE DE LA IPS
</t>
  </si>
  <si>
    <t>se Reitera glosa se anexa acta de CTC y copia de factura, ya que la factura original e Historia clinica reposa en el archivo de la EPS-I AIC.</t>
  </si>
  <si>
    <t>FS805804</t>
  </si>
  <si>
    <t xml:space="preserve">EPS RECONOCE PROCEDIMIENTO QX CODIGO 874133 A TARIFA CONTRACTUALMENTE PACTADA 1510321,GLOSA LA DIFERENCIA </t>
  </si>
  <si>
    <t xml:space="preserve">CONTESTACION VSA-1604-17  IPS NO ACEPTA GLOSA DE PROCEDIMIENTO 874133 SEGÚN CONTRATO MODIFICADO 134-17 EL VALOR A LIQUIDAR ESTA EN $1.767.912 PESOS PROCEDIMIENTO BIEN LIQUIDADO
</t>
  </si>
  <si>
    <t>EPS levanta glosa según anexo 2, acuerdo contractual 134-2017.</t>
  </si>
  <si>
    <t>FS805852</t>
  </si>
  <si>
    <t>RESECCIÓN DE TUMOR BENIGNO O MALIGNO DE PIEL Y/O TEJIDO CELULAR SUBCUTANEO DE AREA ESPECIAL, ENTRE TRES A CINCO CENTIMETROS</t>
  </si>
  <si>
    <t xml:space="preserve">SEGÚN REPORTE SE REALIZA ANGIOPLASTIA DE ARTERIA TIBIA ANTERIOR DERECHA,SE RECONOCE COMO TAL Y SE GLOSA LA DIFERENCIA </t>
  </si>
  <si>
    <t xml:space="preserve">CONTESTACION VSA-1604-17  IPS NO ACEPTA GLOSA DE PROCEDIMIENTO 305080 SEGÚN CONTRATO  134-17 EL VALOR A LIQUIDAR ESTA EN $7.022.018 PESOS PROCEDIMIENTO BIEN LIQUIDADO
</t>
  </si>
  <si>
    <t>PENDIENTE REVISAR SOPORTE</t>
  </si>
  <si>
    <t>FS829348</t>
  </si>
  <si>
    <t>PUNCIÓN Y DRENAJE DE LESION DE OVARIO POR LAPAROSCOPIA</t>
  </si>
  <si>
    <r>
      <t xml:space="preserve">PACIENTE A QUEN </t>
    </r>
    <r>
      <rPr>
        <b/>
        <sz val="11"/>
        <color indexed="8"/>
        <rFont val="Arial"/>
        <family val="2"/>
      </rPr>
      <t>NO</t>
    </r>
    <r>
      <rPr>
        <sz val="11"/>
        <rFont val="Arial"/>
        <family val="2"/>
      </rPr>
      <t xml:space="preserve"> SE LE REALIZÓ SAFENECTOMIA MAS LIGADURA SINO DESBRIDAMIENTO PROFUNDO POR LO CUAL SE RECONOCE COMO TAL CODIGO 862305, SE GLOSA LA DIFERENCIA. </t>
    </r>
  </si>
  <si>
    <t>FS831245</t>
  </si>
  <si>
    <t>RESECCIÓN DE TUMOR BENIGNO O MALIGNO DE PIEL Y/O TEJIDO CELULAR SUBCUTANEO DE AREA ESPECIAL, ENTRE UNO A DOS CENTIMETROS</t>
  </si>
  <si>
    <t>SEGÚN CARTA DE INTENCION LA TARIFA PACTADA SERIA SOAT 2017 MENOS 22%, SE GLOSA LA DIFERENCIA.</t>
  </si>
  <si>
    <t>FS831496</t>
  </si>
  <si>
    <t>RESECCIÓN DE TUMOR BENIGNO O MALIGNO DE PIEL Y/O TEJIDO CELULAR SUBCUTANEO DE AREA ESPECIAL, HASTA UN CENTIMETRO</t>
  </si>
  <si>
    <t>FS832105</t>
  </si>
  <si>
    <t>FS833496</t>
  </si>
  <si>
    <t xml:space="preserve">REACOMODACION DE CATETER DE DIALISIS PERITONEAL POR LAP </t>
  </si>
  <si>
    <t xml:space="preserve">PROCEDIMIENTO DE PARACENTESIS ABDOMINAL NO HOMOLOGABLE CON IMPLANTACIÓN DE CATETER DADO QUE EXISTE CODIGO EN MANUAL SOAT 37501 ($44.306), SE AJUSTA A TARIFA PACTADA Y SE GLOSA LA DIFERENCIA. </t>
  </si>
  <si>
    <t>FS833738</t>
  </si>
  <si>
    <t xml:space="preserve">PROCEDIMIENTO INCLUIDO EN ANEXO 2: TARIFAS PAQUETES DE CIRUGIA CARDIOVASCULAR ADULTOS , CODIGO RA0702003, ARTERIOGRAFF A CORONARIA MÁS CATETERISMO IZQUIERDO CON ANGIOGRAFIA. </t>
  </si>
  <si>
    <t>FS833985</t>
  </si>
  <si>
    <t>RADIOGRAFIA DE TORAX (PAO APY LATERAL HURTADO)</t>
  </si>
  <si>
    <t>INCLUIDOS EN PROCEDIMIENTO CORRECCIÓN DE COMUNICACIÓN INTERAURICULAR SEGÚN PAQUETE ANEXO No. 02 MANUAL TARIFARIO PAQUETES - SERVICIOS EN SALUD CONTRATADOS</t>
  </si>
  <si>
    <t xml:space="preserve">RESONANCIA NUCLEAR MAGNETICA DE ARTICULACIONES DE MIEMBROS </t>
  </si>
  <si>
    <t>RESONANCIA NUCLEAR MAGNETICA DE COLUMNA CERVICAL SIMPLE</t>
  </si>
  <si>
    <t>FS834106</t>
  </si>
  <si>
    <t xml:space="preserve">NO EXISTE SOPORTE EN LA DESCRIPCIÓN OPERATORIA QUE VERIFIQUE LA REALIZACIÓN DE DICHO PROCEDIMIENTO, Y SI SE HOMOLOGÓ POR BIOPSIA ESTA QUEDA INCLUIDA EN EL PAQUETE QUIRURGICO CUPS 684001. </t>
  </si>
  <si>
    <t>FS834230</t>
  </si>
  <si>
    <t>RESECCIÓN DE TUMOR DE OVARIO POR LAPAROSCOPIA</t>
  </si>
  <si>
    <t>PROCEDIMIENTO MONITORIA FETAL INCLUIDO EN PAQUETE OPERACIÓN CESAREA SEGÚN ANEXO 16: TARIFAS DE PAQUETES DE CIRUGÍA GINECOLOGICA CUPS 740100 CODIGO INTERNO RA1602003</t>
  </si>
  <si>
    <t>PROCEDIMIENTO HEMOCLASIFICACION INCLUIDO EN PAQUETE OPERACIÓN CESAREA SEGÚN ANEXO 16: TARIFAS DE PAQUETES DE CIRUGÍA GINECOLOGICA CUPS 740100 CODIGO INTERNO RA1602003</t>
  </si>
  <si>
    <t>FS834889</t>
  </si>
  <si>
    <t>SALPINGECTOMÍA UNILATERAL TOTAL POR LAPAROSCOPIA</t>
  </si>
  <si>
    <t xml:space="preserve">SEGÚN CARTA DE INTENCION LA TARIFA PACTADA SERIA SOAT 2017 MENOS 22%, SE GLOSA LA DIFERENCIA.
</t>
  </si>
  <si>
    <t>SECUESTRECTOMIA, DRENAJE, DESBRIDAMIENTO DE FEMUR SOD</t>
  </si>
  <si>
    <t>FS835411</t>
  </si>
  <si>
    <t>RESECCION DE TUMOR RETROPERITONEAL</t>
  </si>
  <si>
    <t>RESECCIÓN RADICAL DE OROFARINGE (TEJIDOS BLANDOS Y DUROS) POR TUMOR [OPERACION DE MONOBLOQUE]</t>
  </si>
  <si>
    <t xml:space="preserve">RESECCION TRANSURETRAL(ENDOSCOPICA)DE CUELLO VESICAL </t>
  </si>
  <si>
    <t>FS835662</t>
  </si>
  <si>
    <t>FS830353</t>
  </si>
  <si>
    <t>SENSOR SPO2 NEONATAL PULSOXIMETRO</t>
  </si>
  <si>
    <t xml:space="preserve">PACIENTE QUE TERMINA HOSPITALIZADA EN UCI, SALA NO PERTINENTE DE  COBRO, ARTICULO 47 PARAGRAFFO 2 MANUAL SOAT. </t>
  </si>
  <si>
    <t>FS830730</t>
  </si>
  <si>
    <t xml:space="preserve">SENSORDEFLUJO NEONATAL DESECHABLE  </t>
  </si>
  <si>
    <t>SET (POWER PICC SMALL VEINS)</t>
  </si>
  <si>
    <t>SIGMOIDOSCOPIA FLEXIBLE O RIGIDA</t>
  </si>
  <si>
    <t>FS831637</t>
  </si>
  <si>
    <t>FS832169</t>
  </si>
  <si>
    <t>FS834170</t>
  </si>
  <si>
    <t>SUTURA DE HERIDA UNICA DE PLIEGUES DE FLEXION, GENITALES, MANOS Y PIES</t>
  </si>
  <si>
    <t>FS834751</t>
  </si>
  <si>
    <t>SUTURA DE LACERACION DE ESCROTO Y TUNICA VAGINALIS SOD</t>
  </si>
  <si>
    <t>TENORRAFIA DE EXTENSORES DE DEDOS (CADA UNO)</t>
  </si>
  <si>
    <t>FS834875</t>
  </si>
  <si>
    <t>TERAPIA FISICA</t>
  </si>
  <si>
    <t xml:space="preserve">TERAPIA FISICA </t>
  </si>
  <si>
    <t>FS834896</t>
  </si>
  <si>
    <t>FS835320</t>
  </si>
  <si>
    <t>TERAPIA RESPIRATORIA INTEGRAL</t>
  </si>
  <si>
    <t>FS835670</t>
  </si>
  <si>
    <t xml:space="preserve">TERAPIA RESPIRATORIA INTEGRAL </t>
  </si>
  <si>
    <t>FS820214</t>
  </si>
  <si>
    <t>TIEMPO DE PROTOMBINA (PT)</t>
  </si>
  <si>
    <t xml:space="preserve">ACTIVIDAD CONTEMPLADA EN PAQUETE CODIGO CUPS 352100 ANEXO CONTRACTUAL Capitulo 2: TARIFAS PAQUETES DE CIRUGIA CARDIOVASCULAR ADULTOS </t>
  </si>
  <si>
    <t xml:space="preserve">CONTESTACION VSA-151-18IPS NO ACEPTA GLOSA DE HEMOGRAMA CON COD 902209 SEGÚN CONTRATO 134-17 LOS LABORATORIOS QUE SE ENCUENTRAN INCLUIDOS EN EL PAQUETE DURANTE SU HOSPITALIZACION EN CASO NECESARIO SON SOLO 3 CUADRO HEMATICOS Y A LA PACIENTE SE LE REALIZARON DESPUES DE SU PROCEDIMIENTO QUIRURGICO
</t>
  </si>
  <si>
    <t>EL CAPITULO 2: “TARIFAS PAQUETES DE CIRUGIA CARDIOVASCIJLAR ADULTOS” REFIERE QUE HAY DOS TIPOS DE LABORATORIOS QUE INCLUYE LOS PREQUIRURGICOS Y DURANTE LA HOSPITALIZACION DEFINIDA EN PAQUETE Y EN CASO NECESARIO. LABORATORIOS TOMADOS LUEGO DE LA CIRUGIA, INCLUIDOS ENTONCES EN EL PAQUETE.</t>
  </si>
  <si>
    <t>TIEMPO DE PROTROMBINA (PT)</t>
  </si>
  <si>
    <t>TIEMPO DE TROMBOPLASTINA PARCIAL (PTT)</t>
  </si>
  <si>
    <t>TOMOGRAFIA AXIAL COMPUTADAEN RECONSTRUCCION TRIDIMENSIONAL</t>
  </si>
  <si>
    <t>TORACOSTOMIA CERRADA</t>
  </si>
  <si>
    <t xml:space="preserve">CONTESTACION VSA-151-18IPS NO ACEPTA GLOSA SEGÚN CONTRATO 134-17 ANEXO N° 2 TARIFARIO DE PAQUETES EL PROCEDIMIENTO QX NO INCLUYE DE  PROCESAMIENTO DE LA UNIDAD DE CONCENTRADO DE PLAQUETAS [ESTANDAR] 
</t>
  </si>
  <si>
    <t>EL PAQUETE INCLUYE ES PLASMA FRESCO CONGELADO, LAS PLAQUETAS NO HACEN PARTE DEL PAQUETE</t>
  </si>
  <si>
    <t xml:space="preserve">CONTESTACION VSA-151-18IPS ACEPTA GLOSA DE ELECTROCARDIOGRAMA  DE RITMO O DE SUPERFICIE SOD CON COD  895100 LABORATORIO INCLUIDO EN PROCEDIMIENTO QX
</t>
  </si>
  <si>
    <t>ACEPTA IPS</t>
  </si>
  <si>
    <t>TOXOPLASMA GONDII ANTICUERPOS IGG POR EIA</t>
  </si>
  <si>
    <t xml:space="preserve">CONTESTACION VSA-151-18IPS NO ACEPTA GLOSA DE UNIDAD DE CUIDADOS INTERMEDIOS CON COD S12203 EL PAQUETE INCLUYE 6 DIAS ( 3 DIAS EN BIPERPERSONAL QUE FUERON LOS  DIAS 23-28-29, EN UNIDAD DE CUIDADOS INTENSIVOS LOS DIAS 24-25 Y EN INTERMEDIOS   26) PERO EL DIA 27 EL PACIENTE TAMBIEN ESTUVO EN UCIN POR LO TANTO ESTA BIEN FACTURADA LA ESTANCIA
</t>
  </si>
  <si>
    <t>ACEPTA EPS, DEFINIDO DIAS QUE CONTIENE EL PAQUETE DE CIRUGIA</t>
  </si>
  <si>
    <t>FS726335</t>
  </si>
  <si>
    <t xml:space="preserve">se acepta tarifas pactadas contractualmente </t>
  </si>
  <si>
    <t>CONTESTACIÓN VSA 786-17. IPS NO ACEPTA GLOSA, SE CONSIDERA OBJECIÓN INJUSTIFICADA DADO QUE LOS VALORES RELACIONADOS EN LA TRAZABILIDAD 199378 NO COINCIDEN. SE ACLARA QUE SE SOLICITO VÍA EMAIL Y TELEFONICAMENTE QUE SE REALIZARA LA RESPECTIVA CORRECCIÓN PERO NO SE OBTUVO RESPUESTA ANTE ELLO.</t>
  </si>
  <si>
    <t>FS726163</t>
  </si>
  <si>
    <t>TOXOPLASMA GONDII ANTICUERPOS IGM POR EIA</t>
  </si>
  <si>
    <t>Se acepta parto a tarifa pacatdas contractualmente 866,290</t>
  </si>
  <si>
    <t>FS719348</t>
  </si>
  <si>
    <t>Paciente que no clasifica dentro los triage I,II,III no contratado con su institución según clausula 4ta al contrato parágrafo 2do</t>
  </si>
  <si>
    <t>FS715667</t>
  </si>
  <si>
    <t>hc evidencia tres atenciones por fisioterapia</t>
  </si>
  <si>
    <t>FS719237</t>
  </si>
  <si>
    <t>TRANSAMINASA GLUTAMICO OXALACETICA O ASPARTATO AMINO TANSFERRASA(TGO-AST)</t>
  </si>
  <si>
    <t>FS721492</t>
  </si>
  <si>
    <t xml:space="preserve">procendimiento realizado por fisioerapia se cancela terapia respiratiria </t>
  </si>
  <si>
    <t>TRANSAMINASA GLUTAMICO PIRUVICA O ALANINO AMINO TRANSFEASA(TGO-ALT)</t>
  </si>
  <si>
    <t xml:space="preserve">procendimiento realizado por fisioerapia se cancela terapia </t>
  </si>
  <si>
    <t>FS716591</t>
  </si>
  <si>
    <t>FS715620</t>
  </si>
  <si>
    <t xml:space="preserve">procedimiento realizado por fisioterapia se cancela terapia respiratoria </t>
  </si>
  <si>
    <t>FS719574</t>
  </si>
  <si>
    <t>FS715328</t>
  </si>
  <si>
    <t xml:space="preserve">paciente en internacion no aplica sala de observacion </t>
  </si>
  <si>
    <t>FS719250</t>
  </si>
  <si>
    <t>FS723486</t>
  </si>
  <si>
    <t>NO SE ACEPTA COBRO DE LA ACTIVIDAD EL PACIENTE VIENE REMITIDO DE PIENDAMO.</t>
  </si>
  <si>
    <t>NO SE RECONOCE EL COBRO DE LA SALA DE OBSERVACION DEL PACIENTE EL USUARIO PASA MAS DE 6 HORAS EN OBSERVACION.</t>
  </si>
  <si>
    <t>FS721434</t>
  </si>
  <si>
    <t xml:space="preserve">procedimiento realizado por fisioterapia se cancela terapia respiraratoria </t>
  </si>
  <si>
    <t>ULTRASONOGRAFIA DE VÍAS URINARIAS (RIÑONES, VEJIGA Y PROSTATA TRANSABDOMINAL)</t>
  </si>
  <si>
    <t>FS722428</t>
  </si>
  <si>
    <t>Paciente que no clasifica dentro los triage I, II, III no contratado con su institución según clausula 4ta al contrato parágrafo 2do</t>
  </si>
  <si>
    <t>FS721083</t>
  </si>
  <si>
    <t>EXCEDE DE TOPES SEGÚN CONTRATO 134-2017 SOAT MENOS 22% Y TARIFAS PROPIAS.</t>
  </si>
  <si>
    <t xml:space="preserve">paciente internado no aplica cobro sala de obrevacion </t>
  </si>
  <si>
    <t>FS722565</t>
  </si>
  <si>
    <t>FS715486</t>
  </si>
  <si>
    <t xml:space="preserve">procedimiento no realizado hc evidencia procedimiento folio 920 </t>
  </si>
  <si>
    <t>FS719062</t>
  </si>
  <si>
    <t>paciente que reingresa en menos de las 72 por el mismo diangostico "SANGRADO"</t>
  </si>
  <si>
    <t>FS720519</t>
  </si>
  <si>
    <t xml:space="preserve">procedimiento incluiodo en sala de emergencia de ventilacion mecancia  no se acepta cobro </t>
  </si>
  <si>
    <t>FS718437</t>
  </si>
  <si>
    <t>FS717500</t>
  </si>
  <si>
    <t>no se acepta cobro de observacion paciente Internado</t>
  </si>
  <si>
    <t>FS717455</t>
  </si>
  <si>
    <t>SALA DE EMERGENCIA SIN VENTILACION MECANICA</t>
  </si>
  <si>
    <t>paciente que no clasifica dentro los tiage I,II,III no contartado con su institcuion según clausula 4ta al contrato paragfo 2do</t>
  </si>
  <si>
    <t>FS717695</t>
  </si>
  <si>
    <t xml:space="preserve">Procedimiento incluido en cuidado intermedio no aplica cobro </t>
  </si>
  <si>
    <t>FS715681</t>
  </si>
  <si>
    <t xml:space="preserve">SALA DE EMERGENIA SIN VENTILACION MECANICA </t>
  </si>
  <si>
    <t>FS717865</t>
  </si>
  <si>
    <t>se acepta tres dias de internacion paciente que ingresa el dia 8-04-2017 a las 17:42 y egresa el dia 11-04-2017 a las 17:35</t>
  </si>
  <si>
    <t>FS726326</t>
  </si>
  <si>
    <t>RADIOGRAFIA MUÑECA</t>
  </si>
  <si>
    <t>sobrefacturado según tarifas pactdas contactualmente soat vigente menos el 22% de descuento</t>
  </si>
  <si>
    <t xml:space="preserve">CONTESTACIÓN VSA 786-17. IPS NO ACEPTA GLOSA, SE CONSIDERA OBJECIÓN INJUSTIFICADA DADO QUE LOS VALORES RELACIONADOS EN LA TRAZABILIDAD 199378 NO COINCIDEN. SE ACLARA QUE SE SOLICITO VÍA EMAIL Y TELEFONICAMENTE QUE SE REALIZARA LA RESPECTIVA CORRECCIÓN PERO NO SE OBTUVO RESPUESTA ANTE ELLO.
</t>
  </si>
  <si>
    <t>FS721398</t>
  </si>
  <si>
    <t>paciente remitdo no se acept acobro</t>
  </si>
  <si>
    <t>FS721124</t>
  </si>
  <si>
    <t>SALA EMERGENCIA SIN VENTILACION MECANICA</t>
  </si>
  <si>
    <t xml:space="preserve">paciente remitodo de primer nivel no aplica cobro </t>
  </si>
  <si>
    <t>FS715552</t>
  </si>
  <si>
    <t>RADIOGRAFIA TOBILLO Y PIE</t>
  </si>
  <si>
    <t>FS717913</t>
  </si>
  <si>
    <t>paciente remitdo de un primer nivel no se acepta cobro</t>
  </si>
  <si>
    <t>FS713180</t>
  </si>
  <si>
    <t>ULTRASONOGRAFIA OBSTETRICA CON PERFIL BIOFISICO</t>
  </si>
  <si>
    <t>FS724470</t>
  </si>
  <si>
    <t>FS716855</t>
  </si>
  <si>
    <t>FS716337</t>
  </si>
  <si>
    <t>según rx de abdomen no signos de ostruccion ni de impactacion fecal no comentado segundo rx</t>
  </si>
  <si>
    <t>FS717358</t>
  </si>
  <si>
    <t xml:space="preserve">ULTRASONOGRAFIA PELVICA GINEOLOGICA  TRANSVAGINAL </t>
  </si>
  <si>
    <t>según hc anexa solo realizaron una consulta por medicina especilizada</t>
  </si>
  <si>
    <t>FS714579</t>
  </si>
  <si>
    <t>SALA OBSERVACION</t>
  </si>
  <si>
    <t>paciente remitido de un primer nivel no se acepta cobro</t>
  </si>
  <si>
    <t>FS717737</t>
  </si>
  <si>
    <t xml:space="preserve">según hc evidencia  una valoracion anestesiologia y cirujia general </t>
  </si>
  <si>
    <t>FS717840</t>
  </si>
  <si>
    <t>FS715665</t>
  </si>
  <si>
    <t>tomografia  axial computarizada en reconstruccion  trdimensional</t>
  </si>
  <si>
    <t xml:space="preserve">Según hc folio 176 pendiente revalorar rx de abdomen no comentado </t>
  </si>
  <si>
    <t>FS719759</t>
  </si>
  <si>
    <t>FS716076</t>
  </si>
  <si>
    <t xml:space="preserve">ULTRASOOGRAFIA OBSTETRICA TRANSABDOMINAL </t>
  </si>
  <si>
    <t>FS722319</t>
  </si>
  <si>
    <t>FS725429</t>
  </si>
  <si>
    <t xml:space="preserve">TOMOGRAFIA AXIAL COMPUTADA EN RECONSTRUCCION TRIDIMENSIONAL </t>
  </si>
  <si>
    <t>FS725509</t>
  </si>
  <si>
    <t>FS717246</t>
  </si>
  <si>
    <t xml:space="preserve">no se reconoce consulta de urgencia paciente remitodo de otra institucion </t>
  </si>
  <si>
    <t>UROANALISIS CON SEDIMENTO Y DENSIDAD URINARIA</t>
  </si>
  <si>
    <t>no aplica sala de observacion paciente internado</t>
  </si>
  <si>
    <t>FS723051</t>
  </si>
  <si>
    <t>LA ATENCION DE INTERCONSULTA POR ESPECIALISTA SEGÚN CONRATO 134-2017 ESTA PACATADA A 36,635 CO EL DESCUENTO DEL 22% MENOS EN EL SOAT.</t>
  </si>
  <si>
    <t>FS722718</t>
  </si>
  <si>
    <t>FS719199</t>
  </si>
  <si>
    <t xml:space="preserve">historia clinica soporta y comentan cinco rx de abdomen </t>
  </si>
  <si>
    <t>FS721499</t>
  </si>
  <si>
    <t>COBRO NO PERTINENTE EN LAS EVOLUCIONES MEDICAS DEL ESPECIALISTA Y MEDICINA GENERAL NO SE ORDENA TERAPIA RESPIRATORIA LO CUAL ES MOTIVO DE GLOSA POR NO ESTAR SOPORTADAS COMO SOLICITUD EN EL PLAN DE MANEJO DIARIO DEL PACIENTE.</t>
  </si>
  <si>
    <t>FS721503</t>
  </si>
  <si>
    <t>EN LA ORDEN DEL MEDICO NO ESPECIFICA EL NUMERO DE TERAPIAS RESPIRATORIAS POR LO TANTO SE RECONOCEN 2 LA DEL 21 Y 22 ABRIL.</t>
  </si>
  <si>
    <t>FS724686</t>
  </si>
  <si>
    <t xml:space="preserve">soporte clinico no evidencia atencio por fisiotaapia </t>
  </si>
  <si>
    <t xml:space="preserve">CONTESTACIÓN VSA 786-17. IPS NO ACEPTA GLOSA, SE CONSIDERA OBJECIÓN INJUSTIFICADA DADO QUE LOS VALORES RELACIONADOS EN LA TRAZABILIDAD 199378  NO COINCIDEN. SE ACLARA QUE SE SOLICITO VÍA EMAIL Y TELEFONICAMENTE QUE SE REALIZARA  LA RESPECTIVA CORRECCIÓN PERO NO SE OBTUVO RESPUESTA ANTE ELLO.
</t>
  </si>
  <si>
    <t xml:space="preserve">UROCULTIVO(ANTIBIOGRAMA MIC AUTOIMATICO)INCLUYE EL RECUENTO DE COLONIAS </t>
  </si>
  <si>
    <t xml:space="preserve">VALORACION POR MEDICO ESPECIALISTA DEL RECIEN NACIDO EN SALA DE PARTO </t>
  </si>
  <si>
    <t>VALVULA CARDIACA AORTICA TRIFECTA 21 MM</t>
  </si>
  <si>
    <t>VIRUS SINCITAL RESPIRATORIO</t>
  </si>
  <si>
    <t>NO SE ACEPTA COBRO DE LA ACTIVIDAD SE CONSIDERA REINGRESO AL SERVICO DE URGENCIAS EN MENOS DE 72 HORAS.</t>
  </si>
  <si>
    <t>VITAMINA K(FOTOMENADIONA)IM-IV S/INYEC</t>
  </si>
  <si>
    <r>
      <t xml:space="preserve">Incluye: 
Honorario : </t>
    </r>
    <r>
      <rPr>
        <sz val="11"/>
        <color indexed="8"/>
        <rFont val="Arial"/>
        <family val="2"/>
      </rPr>
      <t>Ginecologo,</t>
    </r>
    <r>
      <rPr>
        <b/>
        <sz val="11"/>
        <color indexed="8"/>
        <rFont val="Arial"/>
        <family val="2"/>
      </rPr>
      <t xml:space="preserve"> Sala de partos: </t>
    </r>
    <r>
      <rPr>
        <sz val="11"/>
        <color indexed="8"/>
        <rFont val="Arial"/>
        <family val="2"/>
      </rPr>
      <t xml:space="preserve">Derechos de Sala, Derechos de </t>
    </r>
    <r>
      <rPr>
        <sz val="11"/>
        <color indexed="10"/>
        <rFont val="Arial"/>
        <family val="2"/>
      </rPr>
      <t>Materiales, Insumos, Materiales, Medicamentos y equipos basicos,</t>
    </r>
    <r>
      <rPr>
        <sz val="11"/>
        <color indexed="8"/>
        <rFont val="Arial"/>
        <family val="2"/>
      </rPr>
      <t xml:space="preserve"> Control Postparto (1), Medicamentos e insumos durante la hospitalizacion incluida, Monitoria Fetal (1), </t>
    </r>
    <r>
      <rPr>
        <b/>
        <sz val="11"/>
        <color indexed="8"/>
        <rFont val="Arial"/>
        <family val="2"/>
      </rPr>
      <t xml:space="preserve">Recien Nacido: </t>
    </r>
    <r>
      <rPr>
        <sz val="11"/>
        <color indexed="8"/>
        <rFont val="Arial"/>
        <family val="2"/>
      </rPr>
      <t>Valoracion por el pediatra, Vacunacion,Hemoclsificacion, Tsh Neonatal.</t>
    </r>
  </si>
  <si>
    <t>FS715672</t>
  </si>
  <si>
    <t>NO SE ACEPTA COBRO DE LA ACTIVIDAD EL PACIENTE VIENE REMITIDO</t>
  </si>
  <si>
    <t>NO SE JUSTIFICA LA REALIZACION DE ESTA ACTIVIDAD CON EL DX DE INGRESO DEL PACIENTE.</t>
  </si>
  <si>
    <t>FS715067</t>
  </si>
  <si>
    <t>SE RECONOCE COMO PAQUETE PACTADO EN EL CONTRATO 134-2017 A UN COSTO DE $ 866,590.</t>
  </si>
  <si>
    <t>FS827709</t>
  </si>
  <si>
    <t xml:space="preserve">PACIENTE CON ATECEDENTES DE ERC  CON  DOLOR BDOMINAL IRRADIADO  A REGION LUMBAR ELDIA 22 CIRUGIA  GENRAL SOLICITA TAC ABDOMINAL S Y C MAS RECONSTRUCCION PARA DEFINIR CONDUCTA,   EL CUAL SE REALIZA EL DIA 24 Y SE DA SALIDA,  SE GLOSA1 DIA DE ESTANCIA PROLONGADA  EN ESPERA  DE PROCEDIMIENTO DIAGNOSTICO SE DEBIO HACER  EL DIA 23 </t>
  </si>
  <si>
    <t>PACIENTE CON ATECEDENTES DE ERC  CON  DOLOR BDOMINAL IRRADIADO  A REGION LUMBAR EL DIA 22 CIRUGIA  GENERAL SOLICITA ECOGRAFIA TESTICULAR CON ANALISIS  DOPLER  CON EL OBJETIVO DE DESCARTAR VARICOCELE TESTICULAR, SE GLOSA PROCEDIMENTO DIAGNOSTICO NO COMENTADO.</t>
  </si>
  <si>
    <t>FS827744</t>
  </si>
  <si>
    <t>sala yesos</t>
  </si>
  <si>
    <t>PACIENTE CON MANEJO CON MISOPROSTOL 8 DIAS ANTES, REGRESA PARA TOMA DE ECOGRAFIA,  SE GLOSA LA ATENCION DE URGENCIA,NO ES UNA URGENCIAS</t>
  </si>
  <si>
    <t>FS828137</t>
  </si>
  <si>
    <t xml:space="preserve"> PACIENTE QUE SE LE REALIZA ESOFAGOGASTRODUODENOSCOPIA ,PROCEDEIMIENTOQUE EXCEDE TARIFAS PACTADAS  SE GLOSA LA DIFERENCIA </t>
  </si>
  <si>
    <t xml:space="preserve">PACIENTE QUE SE LE REALIZA ESOFAGOGASTRODUODENOSCOPIA ,PROCEDEIMIENTOQUE EXCEDE TARIFAS PACTADAS  SE GLOSA LA DIFERENCIA </t>
  </si>
  <si>
    <t xml:space="preserve">PACIENTE QUE SE LE REALIZA ESOFAGOGASTRODUODENOSCOPIA , PROCEDEIMIENTOQUE EXCEDE TARIFAS PACTADAS  SE GLOSA LA DIFERENCIA </t>
  </si>
  <si>
    <t xml:space="preserve"> PACIENTE QUE SE LE REALIZA ESOFAGOGASTRODUODENOSCOPIA,NO SE ANEXA SOPORTE PATOLOGIA SE GLOSA POR SOPOPRTE  </t>
  </si>
  <si>
    <t>TOTAL</t>
  </si>
  <si>
    <t>Frequency</t>
  </si>
  <si>
    <t>Percent</t>
  </si>
  <si>
    <t>Cum. Percent</t>
  </si>
  <si>
    <t>Total</t>
  </si>
  <si>
    <t>Wilson 95% Conf Limits</t>
  </si>
  <si>
    <t>F4</t>
  </si>
  <si>
    <t xml:space="preserve">SALA EMERGENCIA EMERGENCIAS </t>
  </si>
  <si>
    <t>ASISTENCIA DEL PARTO ESPONTANEO NORMAL</t>
  </si>
  <si>
    <t>ATENCION DIARIA INTRAHOSPITALARIA POR ESPECIALISTA TRATANTE DEL PACIENTE QUIRURGICO Y OBSTETRICO</t>
  </si>
  <si>
    <t>CAMBIO VALVULAR AORTICO (352101)REEMPLAZO DE AORTA ASC</t>
  </si>
  <si>
    <t xml:space="preserve">CIRCUITO DESECHABLE NEONATAL BIC CON </t>
  </si>
  <si>
    <t>COLANGIOGRAFIA CON RESONANCIA MAGNETICA</t>
  </si>
  <si>
    <t xml:space="preserve">ECOGRAFIA TESTICULAR CON ANALISIS DOPLER </t>
  </si>
  <si>
    <t>ESTUDIO DE COLORACION HISTOQUIMICA</t>
  </si>
  <si>
    <t>MANEJO INTRAHOSPITALARIO</t>
  </si>
  <si>
    <t>radiografia de humero</t>
  </si>
  <si>
    <t xml:space="preserve">SENSORDEFLUJO NEONATAL DESECHABLE </t>
  </si>
  <si>
    <t>tomografia axial computarizada en reconstruccion trdimensional</t>
  </si>
  <si>
    <t xml:space="preserve">ULTRASONOGRAFIA PELVICA GINEOLOGICA TRANSVAGINAL </t>
  </si>
  <si>
    <t>SALA EMERGENCIA EMERGENCIAS</t>
  </si>
  <si>
    <t>AGUA ESTERIL IRRIGACION 3000ML</t>
  </si>
  <si>
    <t>AMPICILINA /SULBACTAM POLVO</t>
  </si>
  <si>
    <t>AMPIICILINA /SULBACTAM</t>
  </si>
  <si>
    <t>ANGIOPLASTIA PERIFERICA CON BALON,MAS O DOS VASOS</t>
  </si>
  <si>
    <t>ARTERIOGRAFIA VERTEBRAL BILATERAL SELECTIVA DE CAROTID</t>
  </si>
  <si>
    <t>ATENCION DIARIA INTRAHOSPITALARIA POR ESPECIALISTA TRATANTE</t>
  </si>
  <si>
    <t>BILIRRUBINAS TOTAL Y DIRECTA</t>
  </si>
  <si>
    <t>CALCIO IONICO</t>
  </si>
  <si>
    <t>CAMBIO VALVULAR AORTICO + REEMPLAZO DE AORTA ASCENDENTE</t>
  </si>
  <si>
    <t>CARTUCHO 6 CLIP GRANDE UN</t>
  </si>
  <si>
    <t>COLORACION PARA ACIDO ALCOHOL RESISTENTE ZIELTH NIELSEN)</t>
  </si>
  <si>
    <t>COMPLEMENTO SERICO C3 CUANTITATIVO POR NEFELOMETRIA</t>
  </si>
  <si>
    <t>COMPLEMENTO SERICO C4 CUANTITATIVO POR NEFELOMETRIA</t>
  </si>
  <si>
    <t>COPROCULTIVO</t>
  </si>
  <si>
    <t>DRENAJE PERCUTANEO DE ABSCESOS O COLECCIONES</t>
  </si>
  <si>
    <t>ECOGRAFIA OBSTETRICA CON PERFIL BIOFISCO</t>
  </si>
  <si>
    <t>ECOGRAFIA TESTICULAR CON ANALISIS DOPLER</t>
  </si>
  <si>
    <t>ESTANCIA EN UNIDAD DE CUIDADOS INTENSIVOS NEONATALES</t>
  </si>
  <si>
    <t>ESTANCIA EN UNIDAD DE CUIDADOS INTENSIVOS PEDIATRICOS</t>
  </si>
  <si>
    <t>ESTANCIA EN UNIDAD DE CUIDADOS INTERMEDIOS ADULTO</t>
  </si>
  <si>
    <t>ESTANCIA EN UNIDAD DE CUIDADOS INTERMEDIOS NEONATALES</t>
  </si>
  <si>
    <t>ESTANCIA EN UNIDAD DE CUIDADOS INTERMEDIOS PEDIATRICOS</t>
  </si>
  <si>
    <t>ESTUDIO DE COLORACION BASICA HISTOQUIMICA</t>
  </si>
  <si>
    <t>FOSFATASA</t>
  </si>
  <si>
    <t>FOSFATASA ALCALINA</t>
  </si>
  <si>
    <t>GENTAMICINA SOL OFTALMICA 3MG/5ML</t>
  </si>
  <si>
    <t>GLUCOSA EN SUERO LCR U OTRO FLUIDO DEIFERENTE A ORINA</t>
  </si>
  <si>
    <t>GUIA ECOGRAFICA) ULTRASONOGRAFIA DE ABDOMEN Y PELVIS COMO GUIA DE PROCEDIMIENTO QX</t>
  </si>
  <si>
    <t>HEMOCLASIFICACION (GRUPO SANGUINEO Y FACTOR RH)</t>
  </si>
  <si>
    <t>HEPATITIS B ANTIGENO SE SUPERFICIE(AG HBS)</t>
  </si>
  <si>
    <t>HORMONA ESTIMULANTE DEL TIROIDES (TSH)NEONATAL</t>
  </si>
  <si>
    <t>INSERCION DE CATETER EPIDURAL EN CANAL ESPINAL POR INFU</t>
  </si>
  <si>
    <t>INTERCONSULTA POR ANESTESIOLOGIA</t>
  </si>
  <si>
    <t>INTERCONSULTA POR CIRUGIA GENERAL</t>
  </si>
  <si>
    <t>intercosulta por ortopedia</t>
  </si>
  <si>
    <t>INTERNACION DE CUIDADOS INTENSIVOS PEDIATRICA</t>
  </si>
  <si>
    <t>INTERNACION UNIDAD DE CUIDADOD INTERMEDIOS PEDIATRICOS</t>
  </si>
  <si>
    <t>LIBERACION DE ADHERENCIAS GRADO III-IV POR LAPAROSCOPIA</t>
  </si>
  <si>
    <t>MYCOBACTERIUM IDENTIFICACION POR PCR</t>
  </si>
  <si>
    <t>OMENTECTOMIA POR LAPAROSCOPIA</t>
  </si>
  <si>
    <t>parcial de orina</t>
  </si>
  <si>
    <t>PCR LIQUIDO CEFALORAQUDEO POR TOXOPLASMOXIS</t>
  </si>
  <si>
    <t>PORTATILES SIN FLUROSCOPIA E INTENSIFICADOR DE IMAGEN</t>
  </si>
  <si>
    <t>PRUEBA DE COMPATIBILIDAD CRUZADA MAYOR</t>
  </si>
  <si>
    <t>RASTREO DE ANTICUERPOS IRREGULARES</t>
  </si>
  <si>
    <t>REACOMODACION DE CATETER DE DIALISIS PERITONEAL POR LAP</t>
  </si>
  <si>
    <t>RESECCION TRANSURETRAL(ENDOSCOPICA)DE CUELLO VESICAL</t>
  </si>
  <si>
    <t>RESONANCIA NUCLEAR MAGNETICA DE ARTICULACIONES DE MIEMBROS</t>
  </si>
  <si>
    <t>SALA DE EMERGENIA SIN VENTILACION MECANICA</t>
  </si>
  <si>
    <t>SENSOR FLUJO NEONATAL DESECHABLE</t>
  </si>
  <si>
    <t>SENSORDEFLUJO NEONATAL DESECHABLE</t>
  </si>
  <si>
    <t>TOMOGRAFIA AXIAL COMPUTADA EN RECONSTRUCCION TRIDIMENSIONAL</t>
  </si>
  <si>
    <t>ULTRASONOGRAFIA PELVICA GINEOLOGICA TRANSVAGINAL</t>
  </si>
  <si>
    <t>ULTRASOOGRAFIA OBSTETRICA TRANSABDOMINAL</t>
  </si>
  <si>
    <t>UROCULTIVO(ANTIBIOGRAMA MIC AUTOIMATICO)INCLUYE EL RECUENTO DE COLONIAS</t>
  </si>
  <si>
    <t>VALORACION POR MEDICO ESPECIALISTA DEL RECIEN NACIDO EN SALA DE PARTO</t>
  </si>
  <si>
    <t>F5</t>
  </si>
  <si>
    <t>AYUDAS DX</t>
  </si>
  <si>
    <t>SERVICIO QUE MOTIVO LA GLOSA</t>
  </si>
  <si>
    <t>F6</t>
  </si>
  <si>
    <t>F7</t>
  </si>
  <si>
    <t>F8</t>
  </si>
  <si>
    <t>NO SE EVIDENCIA SOPORTE DE LA PATOLOGIA Y LECTURA DE LA MISMA SE GLOSA POR SOPORTE</t>
  </si>
  <si>
    <t xml:space="preserve">PACIENTE QUE SE LE REALIZA ESOFAGOGASTRODUODENOSCOPIA ,PROCEDEIMIENTOQUE EXCEDE TARIFAS PACTADAS SE GLOSA LA DIFERENCIA </t>
  </si>
  <si>
    <t xml:space="preserve">PACIENTE QUE SE LE REALIZA ESOFAGOGASTRODUODENOSCOPIA,NO SE ANEXA SOPORTE PATOLOGIA SE GLOSA POR SOPOPRTE </t>
  </si>
  <si>
    <t>SE DEVUELVE FACTURA ,MAL FACTURADO,MEDICAMNETO SE DBE FACTURAR A NOMBRE DE SECETARIA DE SALUD Y RADICAR EN LA EPS PARA SU SOLICITUD DE PAGO</t>
  </si>
  <si>
    <t>SE DEVUELVE FACTURA ,MAL FACTURADO,MEDICAMNETO SE DEBE FACTURAR A NOMBRE DE SECETARIA DE SALUD Y RADICAR EN LA EPS PARA SU SOLICITUD DE PAGO</t>
  </si>
  <si>
    <t>SE DEVUELVE FACTURA MAL FACTURADO,MEDICAMNETO SE DBE FACTURAR A NOMBRE DE SECETARIA DE SALUD Y RADICAR EN LA EPS PARA SU SOLICITUD DE PAGO</t>
  </si>
  <si>
    <t>SE DEVUELVE FACTURA, MAL FACTURADO,MEDICAMNETO NO POS SE DEBE SEPARAR LAFACTURA POS DE LO NO POS, SE DBE FACTURAR A NOMBRE DE SECETARIA DE SALUD Y RADICAR EN LA EPS PARA SU SOLICITUD DE PAGO</t>
  </si>
  <si>
    <t xml:space="preserve">SE REALIZA DEVOLUCION DE FACTURA FS836377, SE EVIDENCIA QUE SE HA FACTURADO PROCEDIMIENTO NO POS CON LAS ACTIVIDADES POS, SE DEBE REALIZAR FACTURA POR SEPARADO, LA FACTURA NO POS DEBE IR A NOMBRE DE SECETARIA DE SALUD Y RADICAR EN LA EPS PARA SU SOLICITUD DE PAGO, EN LOS SOPORTES SE ENCUENTRA LA FACTURA Y EL CTC DE NO POS </t>
  </si>
  <si>
    <t>SEDEVUELVEFACTURA, MAL FACTURADO,MEDICAMNETO NO POS SE DEBE SEPARAR LAFACTURA POS DELO NO POS</t>
  </si>
  <si>
    <t xml:space="preserve">Valor facturado excede tarifa acordada, se reconoce según acuerdo contractual entre las partes tarifario anexo 2 . Se glosa diferencia </t>
  </si>
  <si>
    <t xml:space="preserve">Valor facturado excede tarifa acordada, valor acordado 542418 codigo RA2500008 anexo de 2 al contrato. Se reconoce sugun carta de intension. Se glosa diferencia </t>
  </si>
  <si>
    <t xml:space="preserve">11/09/17 (204106) DUPLEX SCANNING [DOPPLER- ECOGRAFIA] DE VASOS VENOSOS DE MIEMBROS INFERIORES A COLORse reonoce servicio a valor de 343.200. SOAT vigente + 30%. Aplicando descuento pactado contractualmente del 18%. se glosa diferencia </t>
  </si>
  <si>
    <t>COLANGIO-PANCREATOGRAFIA RETROGRADA ENDOSCOPICA ,paciente con colangitis aguda grfadoII dad por hiperalbuminemia e hiperbilirrubinemia y leucocitosis se indica cpre que se realiza el dia 15 de enero de 2017 el cual es fallido no fue posible canular,contrastar ni drenar se glosa por intento fallido.la dilatacion de la ampolla y LAD vias biliares es objetivo de la cepre</t>
  </si>
  <si>
    <t>COLANGIORESONANCIA REALIZADA Y AUTORIZADA PARA CLINICA DE OCCIDENTE NO SE DEBIO REALIZAR COBRO</t>
  </si>
  <si>
    <t xml:space="preserve">DIA 18/10/17 SEGÚN REGISTRO CLINICO SIN CRITERIOS DE UCI,SE RECONOCE COMO INTERMEDIO SE GLOSA LA DIFERENCIA </t>
  </si>
  <si>
    <t xml:space="preserve">DIA 18/9/17 SEGÚN REGISTRO CLINICO SIN CRITERIOS DE UCI,SE RECONOCE COMO INTERMEDIO SE GLOSA LA DIFERENCIA </t>
  </si>
  <si>
    <t>DILATACION ENDOSCOPICA DE AMPOLLA Y CONDUCTO BILIAR ,paciente con colangitis aguda grfadoII dad por hiperalbuminemia e hiperbilirrubinemia y leucocitosis se indica cpre que se realiza el dia 15 de enero de 2017 el cual es fallido no fue posible canular,contrastar ni drenar se glosa por intento fallido.la dilatacion de la ampolla y LAD vias biliares es objetivo de la cepre PROCEDIMIENTO SOBREFACTURADO se glosa por procedeimiento fallido</t>
  </si>
  <si>
    <t xml:space="preserve">EPS GLOSA LA ATENCION INTEGRAL POR PROCEDIMIENTOS NO CUBIERTO EN PLAN DE BENFICIOS CON ACTAS CTC 2016-CAU-03504-2016-CAU 03506 - 2016-CAU-03507- 2016 CAU- 03505,NO CORRESPONDE FATURACION A EPS SE SUGIERE RECOBRO A SECRETARIA SALUD DE ENTE TERRITORIAL CORRESPONDIENTE. </t>
  </si>
  <si>
    <t xml:space="preserve">EPS GLOSA ESTANCIA DE 3 DIAS INCLUIDA EN PROCEDIMIENTO QX NO APLICA COBRO ADICIONAL </t>
  </si>
  <si>
    <t xml:space="preserve">EPS GLOSA ESTANCIA SOBREFACTURADA SEGÚN REGISTRO CLINICO INGRESO 23/10/17 Y EGRESO 27/10/17 TOTAL 4 DIAS FACTURABLES DE LOS CUALES 2 HACEN PARTE DE INCLUSIONES DE PROCEDIMIENTO QX Y 2 DIAS FACTURABLES SE EVIDENCIAN 1 DIA SOBREFACTURADO EL CUAL SE GLOSA </t>
  </si>
  <si>
    <t>EPS GLOSA INSUMO CON SOBRECOSTO LO RECONOCE A TARIFA CONTRACTUALMENTE PACTADA $ 99198 Y GLOSA LA DIFERENCIA</t>
  </si>
  <si>
    <t>EPS GLOSA INSUMOS SOBREFACTURADO SE RECONOCE UNO POR ESTANCIA SE GLOSA LA DIFERENCIA.</t>
  </si>
  <si>
    <t xml:space="preserve">EPS GLOSA LABORATORIO NO CUBIERTO EN PLAN DE BENFICIOS,NO CORRESPONDE FATURACION A EPS SE SUGIERE RECOBRO A SSECRETARIA SALUD DE ENTE TERRITORIAL CORRESPONDIENTE </t>
  </si>
  <si>
    <t>EPS GLOSA LOS DIAS 12 Y 23/08/17 SIN CRITERIOS DE INTERMEDIO Y SEGÚN REGISTRO CLINICO, FOLIOS CONDUCTA MEDICA MONITORIA DEL PACIENTE CON INDICACION DE CUIDADOS BASICOS</t>
  </si>
  <si>
    <t>EPS GLOSA LOS DIAS 18,19,20,21,22 Y 23/10/17,PTE SEGÚN REGISTRO CLINICO ALA ESPERA DE PROCEDIMIENTO QX CODIGO 023401 SIN OPORTUNIDAD EN TURNO ADEMAS NO ESPECIALISTA NEURO CX,EN IPS PROLONGANDO LA DEFINICION DENLA CONDUCTA Y PREVIAMENTE ESTABLECIDA</t>
  </si>
  <si>
    <t>EPS GLOSA LOS DIAS 18,19,20,21,22 Y 23/9/17,PTE SEGÚN REGISTRO CLINICO ALA ESPERA DE PROCEDIMIENTO QX CODIGO 023401 SIN OPORTUNIDAD EN TURNO ADEMAS NO ESPECIALISTA NEURO CX,EN IPS PROLONGANDO LA DEFINICION DENLA CONDUCTA Y PREVIAMENTE ESTABLECIDA</t>
  </si>
  <si>
    <t xml:space="preserve">EPS GLOSA P.L PACIENTE EN UCI NEONATAL, 25/08/2017 NO APLICA COBRO ADICIONAL </t>
  </si>
  <si>
    <t>EPS GLOSA P.L PACIENTE EN UCI 28/08/2017 NO APLICA COBRO ADICIONAL</t>
  </si>
  <si>
    <t>EPS GLOSA P.L PACIENTE EN UCI NEONATAL 12/08/2017 NO APLICA COBRO ADICIONAL</t>
  </si>
  <si>
    <t>EPS GLOSA P.L 12/09/2017 PACIENTE EN UCI 03/08/17, NO APLICA COBRO ADICIONAL</t>
  </si>
  <si>
    <t>EPS GLOSA P.L PACIENTE EN UCI NEONATAL, NO APLICA COBRO ADICIONAL</t>
  </si>
  <si>
    <t>EPS GLOSA P.L PACIENTE EN UCI, NO APLICA COBRO ADICIONAL</t>
  </si>
  <si>
    <t>EPS GLOSA UN DIA DE ESTANCIA HACE PARTE DE INCLUSIONES DE PROCEDIMIENTO QX,NO APLICA COBRO ADICIONAL</t>
  </si>
  <si>
    <t xml:space="preserve">EPS RECONOCE INSUMO A TARIFA PACTADA,GLOSA LA DIFERENCIA </t>
  </si>
  <si>
    <t xml:space="preserve">EPS RECONOCE PROCEDIMIENTO QX SEGÚN LO CONTRACTUALMENTE PACTADO A SOAT &lt;22%,ADEMAS COMO SEGÚN PROCEDIMIENTO IGUAL VIA 50% SE GLOSA LA DIFERENCIA </t>
  </si>
  <si>
    <t>ESFINTERECTOMIA Y PAPILOTOMIA PROCEDEIMEINTO QUIE SE CONVIERTE EN VIA DE ACCESO NO APLICA COBRO SEGÚN ARTICULO 69 DEL MANUAL SOAT</t>
  </si>
  <si>
    <t>Incluye: Honorario : Ginecologo, Sala de partos: Derechos de Sala, Derechos de Materiales, Insumos, Materiales, Medicamentos y equipos basicos, Control Postparto (1), Medicamentos e insumos durante la hospitalizacion incluida, Monitoria Fetal (1), Recien Nacido: Valoracion por el pediatra, Vacunacion,Hemoclsificacion, Tsh Neonatal.</t>
  </si>
  <si>
    <t xml:space="preserve">INSUMO CON SOBRECOSTO SE RECONOCE LA TARIFA CONTRACTUALMENTE PACTADA Y SE GLOSA LA DIFERENCIA </t>
  </si>
  <si>
    <t xml:space="preserve">No se reconoce facturacion por consulta, paciente remitido de CALDONO. Se hace glosa </t>
  </si>
  <si>
    <t xml:space="preserve">No se reconoce facturacion por consulta, paciente remitido de LA SIERRA. Se hace glosa </t>
  </si>
  <si>
    <t xml:space="preserve">No se reconoce facturacion por consulta, paciente remitido de MORALES. Se hace glosa </t>
  </si>
  <si>
    <t xml:space="preserve">No se reconoce facturacion por consulta, paciente remitido de nivel uno. Se hace glosa </t>
  </si>
  <si>
    <t xml:space="preserve">No se reconoce facturacion por consulta, paciente remitido de SANTANDER. Se hace glosa </t>
  </si>
  <si>
    <t xml:space="preserve">No se reconoce facturacion por consulta, paciente remitido del jambalo. Se hace glosa </t>
  </si>
  <si>
    <t xml:space="preserve">No se reconoce facturacion por consulta, paciente remitido del Piendamo. Se hace glosa </t>
  </si>
  <si>
    <t xml:space="preserve">No se reconoce facturacion por consulta, paciente remitido del PIENDAMO. Se hace glosa </t>
  </si>
  <si>
    <t xml:space="preserve">No se reconoce facturacion por consulta, paciente remitido del totoro. Se hace glosa </t>
  </si>
  <si>
    <t xml:space="preserve">No se reconoce valor facturado, segun acuerdo en carta de intension, los servicios prestados por la IPS , se facturaran a tarifas pactadas para la vigencia 2017 (SOAT 2017 MENOS EL 22%). Se glosa diferencia </t>
  </si>
  <si>
    <t xml:space="preserve">No se reconoce valor facturado, segun acuerdo en carta de intension, los servicios prestados por la IPS en los a tarifas pactadas para la vigencia 2017 (SOAT 2017 MENOS EL 22%). Se glosa diferencia </t>
  </si>
  <si>
    <t xml:space="preserve">No se reconoce valor facturado, segun acuerdo en carta de intension, los servicios prestados por la IPS en los meses de enero y febrero, se facturaran a tarifas pactadas para la vigencia 2017 (SOAT 2017 MENOS EL 22%). Se glosa diferencia </t>
  </si>
  <si>
    <t xml:space="preserve">No se reconoce valor facturado, segun acuerdo en carta de intension, los servicios prestados por la IPS en los meses de junio y julio, se facturaran a tarifas pactadas para la vigencia 2017 (SOAT 2017 MENOS EL 22%). Se glosa diferencia </t>
  </si>
  <si>
    <t xml:space="preserve">No se reconoce valor facturado, segun acuerdo en carta de intension, los servicios prestados por la IPS, se facturaran a tarifas pactadas para la vigencia 2017 (SOAT 2017 MENOS EL 22%). Se glosa diferencia </t>
  </si>
  <si>
    <t xml:space="preserve">No se reconoce valor facturado, según hoja de administracion de medicamentos solo se administran 8 unidades. </t>
  </si>
  <si>
    <t>No se reconoce valor facurado, excede valor acordado soat 2017 menos el 22%. Procedimiento del grupo 4 se factura con el grupo10. Se glosa diferencia.</t>
  </si>
  <si>
    <t>paciente que sufre sincope mientras esperauna cita medica,sin relajacion de esfinteres alexamen fisico no hay hayazgos positivos, paciente con signosde desnutricion,por perdida de peso, con sospecha de neoplasia oculta , pero no tiene signos de deshidratacion, se glosa, electrolitos no pertnentes no justificados.nohay sintomas de daño renal se glosa, laboratoriosde funcion renal</t>
  </si>
  <si>
    <t>paciente que sufre sincope mientras esperauna cita medica,sin relajacion de esfinteres alexamen fisico no hay hayazgos positivos, paciente con signosde desnutricion,por perdida de peso, con sospecha de neoplasia oculta , pero no tiene signos de deshidratacion, se glosa, electrolitos no pertnentes no justificados.nohay sintomas de daño renal se glosa, laboratoriosde funcion renal, nohay evodencia procesos inflamatorios, o infeccion. se glosa proteinac reactiva</t>
  </si>
  <si>
    <t>PACIENTE CON CUADRO CLINIC DE OLOR ABDOMINAL IZQUIERDO Y REGION LUMBAR IPSILATERAL ASOCIADO A HEMATURIA SE TOMA PARACLINICOS Y ECOGRAFIA DE VIASURINARIAS DONDE SE EVIDENCIA MASA EN RIÑON IZQUIERDO E HIDRONEFROSIS SE DIAGOSTICA NEOPLASIA REANAL IZQUIERDA,SE INTERCONSULTA CON UROLOGIAELDIA 12 DE ENERO, QUIEN SOLICITA Y SE TOMA TAC ABDOMINAL TRIFASICO QUE REPORTA NEOPLASIA DE RIÑON IZQUIERDO PROBABLEADENO CARCINOMA UROLOGIA SOLICITA INTERCONSULTA CON UROLOGIA ONCOLOGICA,ESPECILIDAD QUE NO OFERTA CLINICA LA ESTANCIA, PACIENTE ESTABLE SIN TRATAMIENTO DEFINIDO EN ESPERA DE REMISION HASTA ELDIA 16 DE ENERO QUE SE CAMBIA LA INTERCONSULTA A ONCOLOGIA CLINICA Y LO VALORA EL DIA 16 SOLICTA LABORATORIOS PARA ESTADIFICAR POR ONCOLOGIA CLINICA EN LA SIGUIENTE SEMANA, SE GLOSA LOS DIAS 13,14,15 ESTANCIA PROLONGADA EN ESPERA DE INTERCONSULTA,PACIENTE QUE SE PUDO DAR SALIDA DESDE EL 12 DE ENERO PARA MANEJO UROLOGIA ONCOLOGICA O POR ONCOLOGIA CLINICA, QUIEN DEBE DEFINIR ELMANEJO DELPACIENTE O LA REMISION AOTRA ESPECIALIDAD,</t>
  </si>
  <si>
    <t xml:space="preserve">PACIENTE CON CUADRO CLINIC DE OLOR ABDOMINAL IZQUIERDO Y REGION LUMBAR IPSILATERAL ASOCIADO A HEMATURIA SE TOMA PARACLINICOS Y ECOGRAFIA DE VIASURINARIAS DONDE SE EVIDENCIA MASA EN RIÑON IZQUIERDO E HIDRONEFROSIS SE DIAGOSTICA NEOPLASIA REANAL IZQUIERDA,SE INTERCONSULTA CON UROLOGIAELDIA 12 DE ENERO, QUIEN SOLICITA Y SE TOMA TAC ABDOMINAL TRIFASICO QUE REPORTA NEOPLASIA DE RIÑON IZQUIERDO PROBABLEADENO CARCINOMA UROLOGIA SOLICITA INTERCONSULTA CON UROLOGIAONCOLOGICA,ESPECILIDAD QUE NO OFERTA CLINICA LA ESTANCIA, PACIENTE ESTABLE SIN TRATAMIENTO DEFINIDO EN ESPERA DE REMISION HASTA ELDIA 16 DE ENERO QUE SE CAMBIA LA INTERCONSULTA A ONCOLOGIA CLINICA Y LO VALORA EL DIA 16 SOLICTA LABORATORIOS PARA ESTADIFICAR POR ONCOLOGIA CLINICA EN LA SIGUIENTE SEMANA, SE TOMAN LOS LABORATORIOS ,LOS CUALES SON REPORTADOS PERO NO SON COMENTADOS POR ONCOLOGIA, SE GLOSAN LABORATORIOS NO COMENTADOS, NO SE TOMA CONDUCTA ALGUNA Y SE ESPERA HASTA LA CONSULTA EXTERNA </t>
  </si>
  <si>
    <t>PACIENTE EMARAZADA CON DOLORES DE PARTO CON CONTROLES PRENATALES Y EXAMNES NORMALES EN FASE ACTIVA , CUADRO HEMATICO NORMAL, NO SE EVIDENCIA RIESGO DE SANGRADO HEMOCALSIFICACION INCLUIDO EN PAQUETE HEMO COMPONENETES NOPERTNENTES Y SEGUN ACUERDO CONTRACTUAL EN LA CALUSULA 4 NUMERAL 16 "LA AIC EPS-I reconocerá a EL PSS el valor de la Prueba cruzada mayor,Hemoclasificación globular y sérica, Rastreo de anticuerpos irregulares que se realicen a cada unidad de hemocomponentes previas a su transfusión"POR LOTANTO TAMPOCO APLICA COBRO</t>
  </si>
  <si>
    <t>PACIENTE EMARAZADA CON DOLORES DE PARTO CON CONTROLES PRENATALES Y EXAMNES NORMALES EN FASE ACTIVA , CUADRO HEMATICO NORMAL, NO SE EVIDENCIA RIESGO DE SANGRADO HEMOCALSIFICACION INCLUIDO EN PAQUETE HEMO COMPONENETES NOPERTNENTES Y SEGUN ACUERDO CONTRACTUAL EN LA CALUSULA 4 NUMERAL 16 "LA AIC EPS-I reconocerá a EL PSS el valor de la Prueba cruzada mayor,Hemoclasificación globular y sérica, Rastreo de anticuerpos irregulares que se realicen a cada unidad de hemocomponentes previas a su transfusión"POR LOTANTO TAMPOCO APLICA COBRO se glosan 5pruebas de compatibilidad</t>
  </si>
  <si>
    <t xml:space="preserve">PACIENTE EMARAZADA CON DOLORES DE PARTO CON CONTROLES PRENATALES Y EXAMNES NORMALES EN FASE ACTIVA , CUADRO HEMATICO NORMAL, NO SE EVIDENCIA RIESGO DE SANGRADO HEMOCALSIFICACION INCLUIDO EN PAQUETE HEMO COMPONENETES NOPERTNENTES Y SEGUN ACUERDO CONTRACTUAL EN LA CALUSULA 4 NUMERAL 16 "LA AIC EPS-I reconocerá a EL PSS el valor de la Prueba cruzada mayor,Hemoclasificación globular y sérica, Rastreo de anticuerpos irregulares que se realicen a cada unidad de hemocomponentes previas a su transfusión"POR LOTANTO TAMPOCO APLICA COBRO seglosan 2 rastreos </t>
  </si>
  <si>
    <t>PACIENTE EMBARAZADA CON DOLORES DE PARTO CON CONTROLES PRENATALES Y EXAMNES NORMALES EN FASE ACTIVA , CUADRO HEMATICO NORMAL, NO SE EVIDENCIA RIESGO DE SANGRADO HEMOCALSIFICACION INCLUIDO EN PAQUETE HEMO COMPONENETES NOPERTNENTES Y SEGUN ACUERDO CONTRACTUAL EN LA CALUSULA 4 NUMERAL 16 "LA AIC EPS-I reconocerá a EL PSS el valor de la Prueba cruzada mayor,Hemoclasificación globular y sérica, Rastreo de anticuerpos irregulares que se realicen a cada unidad de hemocomponentes previas a su transfusión"POR LOTANTO TAMPOCO APLICA COBRO</t>
  </si>
  <si>
    <t>paciente que ingresa con dolora nivel abdominal atendido en timbio y susana lopez por dolor abdominal con un diagnostico definido mediante ecografia abdominal ( aneurima abdominal), según cirujano vascular paciente sin indicacion quirurgica,solicta interconsulta cirujano general el cual informa,refiere esfuerzo urinario por aumento de prostata lo interconsulta con urologia quien nunca lo ve, se glosa un dia de estancia prolongada patologia de hiperplasia prostatica podia se evaluada de manera abulatoria ya que elpaciente nose queja de obstrucion de la via urinaria, y el urologo nunca lo valora.</t>
  </si>
  <si>
    <t xml:space="preserve">paciente que ingresa con dolora nivel abdominal atendido en timbio y susana lopez por dolor abdominal con un diagnostico definido mediante ecografia abdominal ( aneurima abdominal), se glosa ecografia abdominal ,ya se habia tomado previamente mediodiagnostico no pertinente </t>
  </si>
  <si>
    <t>paciente que ingresa con dolora nivel abdominal atendido en timbio y susana lopez por dolor abdominal con un diagnostico definido mediante ecografia abdominal ( aneurima abdominal), se solicita angio tac con reconstruccion para determinar la anatomia del aneurisma, se evidencia que la lectura de los 6 imagenes son exactamente iguales, no es clarra la diferencia entre los mismos y como ayuda cada uno para la definicion de la conducta se acepta 4 tomografias con las cuales es suficiente para ladefinicion del diagnostico.</t>
  </si>
  <si>
    <t xml:space="preserve">PACIENTE QUE LE RELIZAN CEPER GUIA HIDROFILICA DOBLEMENTE FACTURADA CON LOS CODIGOS 872580 Y AN008 SE ACEPTA FLUOROSCOPIA GUIA PARA PROCEDIMIENTO QUIRURGICAPLICA UNICAMENTE PARA COLANGIOGRAFIA ENDOSCOPICA TRASDUODENAL PAPILOTOMIA Y/ EXTRACCION DE CALCULOS BILIARES SE GLOSA LAS GUIAS HIDROFILICAS </t>
  </si>
  <si>
    <t xml:space="preserve">paciente remitido de totoro por posible apendicitis, paciente sin antecedentes quirurgicos previos en nopta quirurgica se evidencia liberacion de adherencias las cuales son inherente al procedimiento quirurgico se glosa liberacion de aherencias </t>
  </si>
  <si>
    <t xml:space="preserve">paciente remitido de totoro por posible apendicitis, paciente sin antecedentes quirurgicos previos en nota quirurgica de apendicectomia se evidencia lavado terapeutico en la cual sedebe sacar los fecalitos porlo tanto la extraccion esinherente al procediemiento quirurgico por lo tanto se glosa extraccion de cuerpo extraño intraperitoneal </t>
  </si>
  <si>
    <t xml:space="preserve">PACIENTE A QUEN NO SE LE REALIZÓ SAFENECTOMIA MAS LIGADURA SINO DESBRIDAMIENTO PROFUNDO POR LO CUAL SE RECONOCE COMO TAL CODIGO 862305, SE GLOSA LA DIFERENCIA. </t>
  </si>
  <si>
    <t>PACIENTE CON ATECEDENTES DE ERC CON DOLOR BDOMINAL IRRADIADO A REGION LUMBAR EL DIA 22 CIRUGIA GENERAL SOLICITA ECOGRAFIA TESTICULAR CON ANALISIS DOPLER CON EL OBJETIVO DE DESCARTAR VARICOCELE TESTICULAR, SE GLOSA PROCEDIMENTO DIAGNOSTICO NO COMENTADO.</t>
  </si>
  <si>
    <t xml:space="preserve">PACIENTE CON ATECEDENTES DE ERC CON DOLOR BDOMINAL IRRADIADO A REGION LUMBAR ELDIA 22 CIRUGIA GENRAL SOLICITA TAC ABDOMINAL S Y C MAS RECONSTRUCCION PARA DEFINIR CONDUCTA, EL CUAL SE REALIZA EL DIA 24 Y SE DA SALIDA, SE GLOSA1 DIA DE ESTANCIA PROLONGADA EN ESPERA DE PROCEDIMIENTO DIAGNOSTICO SE DEBIO HACER EL DIA 23 </t>
  </si>
  <si>
    <t>PACIENTE CON CEFALEA Y PARESTESIAS EN HEMICAA DERECHA SE SOLICTA EKG NO PERTINENTE NO COMENTADO SE GLOSA EKG</t>
  </si>
  <si>
    <t xml:space="preserve">paciente con estancioa prolongada 1 dia a espera de toma de perfil biofisico para la definicion de conducta se glosa 1 dia de estancia </t>
  </si>
  <si>
    <t>PACIENTE CON MANEJO CON MISOPROSTOL 8 DIAS ANTES, REGRESA PARA TOMA DE ECOGRAFIA, SE GLOSA LA ATENCION DE URGENCIA,NO ES UNA URGENCIAS</t>
  </si>
  <si>
    <t>PACIENTE CON SINDROME CONVULSIVO INGRESA ALAS 18:56 SE ACEPTA ESTANCIA MENOR A 6 HORAS SE GLOSA 50% SEGÚN TARIFA PACTADA</t>
  </si>
  <si>
    <t>PACIENTE CON SINDROME CONVULSIVO CON EPISODIO SEN VARIAS OPORTUNIDADES EN EL AÑO 2017 SIN MANEJO HASTA ELMOMENTO, INGRESA A EMERGENCIA PARA MANEJO CON ACETAMINOFEN Y ACIDO VALPROICO, MANEJO EN SALA DE EMERGENCIA NO APLICA COBRO SEGLOSA MNEJOP DEL DIA 20</t>
  </si>
  <si>
    <t>PACIENTE CON SINDROME CONVULSIVO CON EPISODIO SEN VARIAS OPORTUNIDADES EN EL AÑO 2017 SIN MANEJO HASTA ELMOMENTO, INGRESA A EMERGENCIA PARA MANEJO CON ACETAMINOFEN Y ACIDO VALPROICO, MEDICO GENERAL SOLICITA LABORATORIOS PERFILHEPATICO,Y FUNCION RENAL LOS CUALES NO SE ENCUENTRAN JUSTIFICADOS,NO PERTINENTEN NO HAY EVIDENCIA QUE EL PACIENTE HAYA SUDO MANEJADO CON ANTICONVULSIVANTES ANTERIOR MENTE</t>
  </si>
  <si>
    <t xml:space="preserve">PACIENTE CON TRAUMA EN HOMBRO SE SOLIICITA RX DE HUMERO Y RX DE HOMBRO SE GLOSA RX DE HUMERO, EN RX DE HOMBRO SE PUEDE VISUALIZAR LAS MISMAS ESTRUCTURAS Y QUE EL RX DE HUMERO NO ES NECESARIO LAS DOS IMAGENES, SE GLOSA RX DE HUMERO NO PERTINENTE </t>
  </si>
  <si>
    <t>paciente con trauma en muñeca izquierda por caida de su propia altura según se solicito rtx de antebrazo yrx de muñeca se acepta rx de antebrazoque según lectura se evidencia la fractura en la parte distal del radio y huesos del carpo normales,se evidencia las mismasestrcturas en ambas imagenes, se glosa rx de muñeca no pertinente.</t>
  </si>
  <si>
    <t>PACIENTE CON TRAUMAEN TOBILLO SETOMA RX QUE EVIDENCIA QUE NO HAY LESIONES SE INMOVILIZAY SE DA SALIDA ,NO AMERITA NI SE OBSERVA,SE GLOSA SALA DE OBSERVACION NO PERTINENTE, NO SE REALIZA</t>
  </si>
  <si>
    <t>PACIENTE DE 14 ÑOS DE EDAD INGRESA A URGENCIAS CON SINTOMAS DE FIEBRE NAUSEAS VOMITOS, SEGÚN LA EVALUACION MEDICA NO HAY EVIDENCIAS QUE LA PACIENTE TENGA VIDA SEXUAL ACTIVA, O COMPAÑERO PERMANENTEQUE SOSPECHE UN EMBARAZO,LABORATORIO NO PERTIENTE SE GLOSA GONADOTRPINA CORIONICA</t>
  </si>
  <si>
    <t xml:space="preserve">PACIENTE DE 28 AÑOS DE EDAD CON DIAGNOSTICO DE SINDROME CONVULSIVO VERSUS CONVERSIVO NO SE EVIDENCIA SINTOMAS DE VOMITO O DIARRREA QUE INTERROGE UN DEHEQUILIBRIO ELECTROLITICO O ALTERACION DE LA FUNCION RENAL, LABORATORIOSNO PERTINENTES,NOS EVIDENCIA </t>
  </si>
  <si>
    <t>PACIENTE EMBARAZADA QUE INGRESA CON DOLORES DE PARTO,PACIENTE QUE APORTA LABORATORIOS DE PRIMER NIVEL, VIH ,HEPATITIS B NO SON NECESARIO VOLVER A TOMARLOS ,EN HISTORIA CLINICA NO SE DOCUMENTA QUE LAPACIENTE HAYA ESTADOEXPUESTA A RIESGO SE GLOSA HEPATITIS B</t>
  </si>
  <si>
    <t>PACIENTE EMBARAZADA QUE INGRESA CON DOLORES DE PARTO,PACIENTE QUE APORTA LABORATORIOS DEPRIMER NIVE, VIH ,HEPATITIS B NO SON NECESARIO VOLVER A TOMARLOS ,EN HISTORIA CLINICA NO SE DOCUMENTA QUE LAPACIENTE HAYA ESTADOEXPUESTA A RIESGO SE GLOSA VIH</t>
  </si>
  <si>
    <t>paciente en trabajo de parto ,entrega reporte de laboratoris prenantales incluido vih y vdrl no reactivo de ultimotrimestre, no pertiente, no hay necesidad de una nueva toma se glosa tremonema palidum</t>
  </si>
  <si>
    <t>paciente en trabajo de parto ,entrega reporte de laboratoris prenantales incluido vih no reactivo, no pertiente, no hay necesidad de una nueva toma</t>
  </si>
  <si>
    <t xml:space="preserve">PACIENTE MENOR DE 14 AÑOS REMITIDO CON TRAUMA EN GENITALES CON RAMA SE TOMAN CUADRO HEMATICO Y PÁRCIALDEORINA CON RESULTADOS NORMALES SE REMITEPARA VALORACION PORUROLOGIA ,POR PERSISTENSIA DEL DOLOR, PARCIAL DE ORINA TOMADO EN CLINICA LA ESTANCIA NO PERTINENTE </t>
  </si>
  <si>
    <t>paciente que se le realiza atención de parto eldia 27 de enero alas7;:05 sin complicacionescon, se acepta hasta el 28 ,paciente sin indicaciones de hospitalizacion estancia no pertiente se glosa 1 dia de estancia dia 29</t>
  </si>
  <si>
    <t>paciente que se le solicita 1 ecografia doppler de vasos venosos de miembro superior izquierdo por hematoma en pliegue de codo la cual se realiza, se facturan 2 ,hay un soportes,se acepta 1 se glosa 1 doble facturada</t>
  </si>
  <si>
    <t>PACIENTE QUE ES REMITIDA DE FERESENIUS POR MALETAR GENERALVOMITO POSIBLEMENTE FIEBRELESOLICITAN LABORATORIOS Y SON TOMADOS, PERO LA PACIENTE SE DA A LA FUGA SE GLOSA OBSERVACION,YA QUE LA PACIENTE NO SE DIO MANEJO ESTABA SOLO A LA ESPERA DE LOS RESULTADOS, PARA INSTAURAR MANEJO SALA DE OBSERVACION NO APLICA COBRO.</t>
  </si>
  <si>
    <t>PACIENTE QUE FUE ATENDIDA EL DIA ANTERIOR CON Bhcg POSISTIVA Y ECO SIN EMBARAZO INTRAUTEERINO, CON SANGRADO PREVIO SE LE VUELVEA TOMAR MUESTRA DE BHCG PORQUE LA SEÑORANO CREE QUE TUVO UN ABORTO, ATENCION NO PERTINENTE, NO ES UNA URGENCIA, YA ATENDIDA EL DIA ANTERIOR POR EL MISMO DIAGNOSTICO NO HAY SIGNOS VITALES ALTERADOS,</t>
  </si>
  <si>
    <t>paciente que hace 44 dias se cae de las escaleras con traumaen tobillo derecho es atendido en nive 1 es remitda para rx de manera ambulatoria, ,ingresa paciente por que su eps no leha generado la autorizacion y presenta dolor, triage mal clasificado sin escala de dolor es un triage 4 ,la cual no se debia atender, la paciente ya habia sido atendida en nivel 1, con un manejo definido, no tiene signos vitales alterados el trauma ya no es una urgencia , se le habia colocado inmovilizacion, tampocao amerita interconsulta por trauma, ya que en el rx evidencia que no hay fracturas, y tampoco es pertinente la observacion glosa total atencion no pertinente</t>
  </si>
  <si>
    <t xml:space="preserve">paciente que hace 44 dias se cae de las escaleras con traumaen tobillo derecho es atendido en nive 1 es remitda para rx de manera ambulatoria, ,ingresa paciente por que su eps no leha generado la autorizacion y presenta dolor, triage mal clasificado sin escala de dolor, es un triage 4 ,la cual no se debia atender porurgencia , la paciente ya habia sido atendida en nivel 1, con un manejo definido, no tiene signos vitales alterados el trauma ya no es una urgencia ya se le habia colocado inmovilizacion, tampocao amerita interconsulta por trauma, ya que en el rx evidencia que no hay fracturas, y tampoco es pertinente la observacion se glosa la urgencia </t>
  </si>
  <si>
    <t xml:space="preserve">paciente que hace 44 dias secae de las escaleras con traumaen tobillo derecho es atendido en nive 1 es remitda para rx de manera ambulatoria, ,ingresa paciente por que su eps no leha generado la autorizacion y presenta dolor, triage mal clasificado sin escala de dolor es un triage 4 ,la cual no se debia atender, la paciente ya habia sido atendida en nivel 1, con un manejo definido, no tiene signos vitales alterados el trauma ya no es una urgencia ya se le habia colocado inmovilizacion, tampocao amerita interconsulta por trauma, ya que en el rx evidencia que no hay fracturas, y tampoco es pertinente la observacion </t>
  </si>
  <si>
    <t>paciente que hace 44 dias secae de las escaleras con traumaen tobillo derecho es atendido en nive 1 es remitda para rx de manera ambulatoria, ,ingresa paciente por que su eps no leha generado la autorizacion y presenta dolor, triage mal clasificado sin escala de dolor es un triage 4 ,la cual no se debia atender, la paciente ya habia sido atendida en nivel 1, con un manejo definido, no tiene signos vitales alterados el trauma ya no es una urgencia ya se le habia colocado inmovilizacion, tampocao amerita interconsulta por trauma, ya que en el rx evidencia que no hay fracturas, y tampoco es pertinente la observacion glosa total atencion no pertinente</t>
  </si>
  <si>
    <t xml:space="preserve">paciente que hace 44 dias secae de las escaleras con traumaen tobillo derecho es atendido en nive 1 es remitda para rx de manera ambulatoria, ,ingresa paciente por que su eps no leha generado la autorizacion y presenta dolor, triage mal clasificado sin escala de dolor es un triage 4 ,la cual no se debia atender, la paciente ya habia sido atendida en nivel 1, con un manejo definido, no tiene signos vitales alterados el trauma ya no es una urgencia ya se le habia colocado inmovilizacion, tampocao amerita interconsulta por trauma, ya que en el rx evidencia que no hay fracturas, y tampoco es pertinente la observacion, glosa total atencion no pertiente </t>
  </si>
  <si>
    <t>paciente que ingresa con cuadro clinico de cefalea temporal izquierda,con alteracion y cambios bruscos en elcomportamiento de ansiedady depresion ,con alegria extrema no se descarta trastorno bipolar, sindrome mental, paciente sin trastorno electrolitico ,no hay vomitos ni dearrea se glosa elperfilelectolito y el perfil de la funcion renal,tampoco hay signosdeinfecion de vias urinarias en este contexto se glosa, electolito,funcin renal ,parcial de orina que ademas esta contaminado, y gram</t>
  </si>
  <si>
    <t>PACIENTE QUE INGRESA CON DOLOR ABDOMINAL TIPO PUNZADA A NIVEL DE HIPOCONDRIO DERECHO QUE SE IRRADIA A REGION DORSAL SE LE REALIZA ECOGRAFIA TOTAL DE ABDOMEN QUE IDENTIFICA ESTEATOSIS HEPATICA GRADO III HIDRONEFROSIS IZQUIERDA Y NEFROLITIASIS BILATERAL SE SOLICTA VALORACION POR UROLOGIA SE GLOSA UROTAC NO JUSTIFICADO CON LA ECOGRAFIA DE ABDOMEN ERA POSIBLE DEFINIRLACONDUCTA EL UROTAC NO ESTA JUSTIFICADO Y LA RECONSTRUCCION E LREPORTE ES IGUAL A LA TOMOGRAFIA SE GLOSA TOMOGRAFIA Y RECONSTRUCCION</t>
  </si>
  <si>
    <t>PACIENTE QUE INGRESA CON DOLOR ABDOMINAL TIPO PUNZADA A NIVEL DE HIPOCONDRIO DERECHO QUE SE IRRADIA A REGION DORSAL SE LE REALIZA ECOGRAFIA TOTAL DE ABDOMEN QUE IDENTIFICA ESTEATOSIS HEPATICA GRADO III HIDRONEFROSIS IZQUIERDA Y NEFROLITIASIS BILATERAL SE SOLICTA VALORACION POR UROLOGIA SE GLOSA UROTAC NO JUSTIFICADO CON LA ECOGRAFIA DE ABDOMEN ERA POSIBLE DEFINIRLACONDUCTA EL UROTAC NO ESTA JUSTIFICADO Y LA RECONSTRUCCION ELREPORTE ES IGUAL A LA TOMOGRAFIA SE GLOSA TOMOGRAFIA Y RECONSTRUCCION</t>
  </si>
  <si>
    <t xml:space="preserve">PACIENTE QUE SE LE REALIZA ESOFAGOGASTRODUODENOSCOPIA , PROCEDEIMIENTOQUE EXCEDE TARIFAS PACTADAS SE GLOSA LA DIFERENCIA </t>
  </si>
  <si>
    <t>PACIENTE QUE SE LE REALIZO IVE CON MEDICAMENTO EL DIA 23, SE LE INDICA VOLVER EN 8 DIAS PARA TOMA DE ECO TRANSVAGINAL DE CONTROL, PACIENTE QUE REINGRESA EL DIA 27 SE LE TOMA ECO TRANSVAGINAL, NO ES UNA URGENCIAS,SE GLOSA LA URGENCIA ,ATENCION QUE HACE PARTE DE LA ATENCION INICIAL, O SE DEBE ENVIAR DE MANERA AMBULATORIA</t>
  </si>
  <si>
    <t xml:space="preserve">PACIENTE QUE SE REALIZA UNA TOMGRAFIA SIMPLE Y CONTRASTADA SE UTILIZAN 100CC DE CONTRASTE CADA FRASCO CONTIENE 50CC SE ACEPTAN 2 FRASCOS SE GLOSA LA DIFERENCIA </t>
  </si>
  <si>
    <t xml:space="preserve">PACIENTE QUE TERMINA HOSPITALIZADA EN UCI, SALA NO PERTINENTE DE COBRO, ARTICULO 47 PARAGRAFFO 2 MANUAL SOAT. </t>
  </si>
  <si>
    <t>paciente remitida de primer nivel por amenaza de aborto, paciente ya diagnosticada en primer nivel,gomnadotropina corionica nopertinente,</t>
  </si>
  <si>
    <t xml:space="preserve">PACIENTE SEGÚN CONDICION CLINICA Y PARACLINICA EGRESADO DIA 3/10/17 SE GLOSA LA DIFERENCIA 1 UN DIA NO PERTINENTE </t>
  </si>
  <si>
    <t>PACIENTE SEGÚN REGISTRO CLINICO DESDE EL INGRESO SON CRITERIOS DE INTERMEDIO Y CON INDICACION DE MEDICOS TRATANTES DE INTERNACION EN ESTE SERVIVCIO,SE RECONOCE COMO TAL Y SE GLOSA LA DIFERENCIA SOBREFACTURADA</t>
  </si>
  <si>
    <t>PACIENTE SEGÚN REGISTROS CLINICOS EN POP QUIRURGICO, POR LO TANTO NO APLICO ATENCION DIARIA LA CUAL HACE PARTE DEL PROCEDIMIETNO</t>
  </si>
  <si>
    <t xml:space="preserve">PACIENTE TOTAL DIAS DE ESTANCIA CUATRO COMPRENDIDOS ENTRE LA S FECHAS 9/08/17 AL 13/08/17, TOTAL DE 3 DIAS INTERMEDIOS Y 1 DIA EN UCI SE RECONOCE COMO TAL Y SE GLOSA,EL DIA SOBREFACTURADO </t>
  </si>
  <si>
    <t xml:space="preserve">procedimiento incluiodo en sala de emergencia de ventilacion mecancia no se acepta cobro </t>
  </si>
  <si>
    <t>SE GLOSAN DOS DIAS UNO EL DIA 12 PACIENTE CON CRITERIO DE EGRESO DESDE EL DIA 11 CON LO CUAL NO SE JUSTIFICA LA ESTANCIA DE UN DIA, ADEMASEL SEGUNDO DIA GLOSADO PARA LA INSERCION DE CATETER SE TOMA LA IPS UN LAPOSO DE TIEMPO DE 72 HORAS, LA EPS RECONOCE 48 HORAS, POR LO CUAL SE CONSIDERA OBJETAR DOS DIAS.</t>
  </si>
  <si>
    <t>SE REALIZA DEVOLUCION DE FACTURA NO FS 831732 SE ENCUENTRA MEDICAMENTO NO POS, SE DEBE FACTURAR POR SEPARADO, A NOMBRE DE SECETARIA DE SALUD Y RADICAR EN LA EPS PARA SU SOLICITUD DE PAGO</t>
  </si>
  <si>
    <t xml:space="preserve">SE REALIZA TRANSFUSION EL DIA 2 Y 3 DE NOVIEMBRE SE RECONOCE SOLO 1 RASTREO CADA 72 HORAS. SE FACTURAN 3 SE GLOSA 2 </t>
  </si>
  <si>
    <t>Se reconoce los derechos de anestesiologo y cirujano al 75% y sala y materiales al 50% y al75% a SOAT 2017 menos el 22% según acuerdo en carta de intension. Se glosa difere4ncia</t>
  </si>
  <si>
    <t xml:space="preserve">Se reconoce una tomografia la solicitada por orden medica y autorizada por la AIC, no se reconoce una, no autorizada., </t>
  </si>
  <si>
    <t xml:space="preserve">se reonoce segun acuerdo en carta de intension a tarifas 2017, a valor de 331.200. SOAT vigente + 30%. Aplicando descuento pactado contractualmente del 18%. se glosa diferencia </t>
  </si>
  <si>
    <t xml:space="preserve">SEGÚN CARTA DE INTENCION LA TARIFA PACTADA SERIA SOAT 2017 MENOS 22%, SE GLOSA LA DIFERENCIA. </t>
  </si>
  <si>
    <t xml:space="preserve">Según el anexo 2 del contrato ralizadoel procedmientocon cod RA2500069 se debe facturar a 43782. Se glosa diferencia </t>
  </si>
  <si>
    <t xml:space="preserve">según hc evidencia una valoracion anestesiologia y cirujia general </t>
  </si>
  <si>
    <t xml:space="preserve">SEGÚN REGISTRO CLINICO CON INDICACION DE MEDICO TRATANTE DE INTERNACION ES CUIDADO BASICO LOS DIAS 20,21,22 Y 23/08/17 SE RECONOCE COMO TAL Y SE GLOSA LA DIFERENCIA,NO PERTINENTES CRITERIOS DE INTERMEDIO </t>
  </si>
  <si>
    <t>SEGÚN REGISTRO CLINICO CORTE 2DO NO ESTANCIA EN UCI EL PERIODO CORRESPONDIENTE DIA 21/09/17 AL 03/10/17 ESTAN REGISTRADOS COMO INTERMEDIOS CON CRITERIOS DEL MISMO DIAS 21 AL 27/09/17 COMO BASICO 28RENCIA /09/17 AL 03/10/17 FECHA DE EGRESO,SE RECONOCE COMO TAL,SE GLOSA LA DI REGISSIN CRITERIOS DE UCI SE RECONOCE COMO INTERMEDIO SEGÚN CONDUCTA MEDICA,SE GLOSA LA DIFERENCIA</t>
  </si>
  <si>
    <t xml:space="preserve">SEGÚN REGISTRO CLINICO DIA 04/11/17 SIN CRITERIOS DE UCI SE RECONOCE COMO INTERMEDIO Y SE GLOSA LA DIFERENCIA </t>
  </si>
  <si>
    <t xml:space="preserve">SEGÚN REGISTRO CLINICO DIA 05/11/17 SIN CRITERIOS DE INTERMEDIO SE RECONOCE COMO BASICO Y SE GLOSA LA DIFERENCIA </t>
  </si>
  <si>
    <t xml:space="preserve">SEGÚN REGISTRO CLINICO DIA 08/11/17 SIN CRITERIOS DE UCI SE RECONOCE COMO INTERMEDIO Y SE GLOSA LA DIFERENCIA </t>
  </si>
  <si>
    <t xml:space="preserve">SEGÚN REGISTRO CLINICO DIA 2 Y 3/11/17 SIN CRITERIOS DE UCI SE RECONOCE COMO INTERMEDIO Y SE GLOSA LA DIFERENCIA </t>
  </si>
  <si>
    <t xml:space="preserve">SEGÚN REGISTRO CLINICO DIA 21/11/17 SIN CRITERIOS DE UCI SE RECONOCE COMO INTERMEDIO Y SE GLOSA LA DIFERENCIA </t>
  </si>
  <si>
    <t xml:space="preserve">SEGÚN REGISTRO CLINICO DIA 7 Y 8/11/17 SIN CRITERIOS DE UCI SE RECONOCE COMO INTERMEDIO Y SE GLOSA LA DIFERENCIA </t>
  </si>
  <si>
    <t>SEGÚN REGISTRO CLINICO DIAS 08/10/17 SE SOLICITO E.V.D.A PARA DEFINIR CONDUCTA,CON REALIZACION DE LA MISMA EL DIA 11/10/17,NO OPORTUNIDAD EN TIEMPO QX , RETRASO DE CONDUCTA POR LO TANTO LOS DIAS 9-10 Y 11 DE 10/17 SIN CRITERIOS DE INTERMEDIO, EPS RECONOCE COMO BASICO,GLOSA LA DIFERENCIA</t>
  </si>
  <si>
    <t xml:space="preserve">SEGÚN REGISTRO CLINICO PACIENTE EN UCI POR LO CUAL EPS GLOSA APLICACIÓN DE HEMODERIVADOS </t>
  </si>
  <si>
    <t>SEGÚN REGISTRO CLINICO SE REPORTA DRENAJE PLEURAL HEMITORAX DERECHO E IZQUIERDO SE RECONOCE TOTal #2 SE GLOSA LA DIFERENCIA</t>
  </si>
  <si>
    <t xml:space="preserve">SEGÚN REGISTRO CLINICO, PTE SIN OPORTUNIDAD EN TURNO QX SE CONSIDERA PROLONGACION DE ESTANCIA Y Y EN DE EN CONDUCTA QX POR LO QUE EPS LOS DIAS 30/09/17 AL DIA 4 / 10 /17 PERIODO DE TIEMPO ALA ESPERA DE PROCEDIMIENTO QX </t>
  </si>
  <si>
    <t xml:space="preserve">SEGÚN REGISTRO CLINICO,EVOLUCION DEL PTE CON CRITERIOS DE EGRESO DIA 8/10/17,EPS GLOSA CUIDADO INTRAHOSPITALARIO NO PERTINENTE </t>
  </si>
  <si>
    <t xml:space="preserve">SEGÚN REGISTRO CLINICO,EVOLUCION DEL PTE CON CRITERIOS DE EGRESO DIA 8/10/17,EPS GLOSA UN DIA NO PERTINENTE </t>
  </si>
  <si>
    <t xml:space="preserve">SEGÚN REGISTRO EL DIA 19 Y 20/11/17 SIN CRITERIOS DE UCI SE RECONOCE COMOINTERMEDIO Y SE GLOSA LA DIFERENCIA </t>
  </si>
  <si>
    <t xml:space="preserve">SEGÚN REGISTRO EL DIA 20/11/17 SIN CRITERIOS DE UCI SE RECONOCE COMO INTERMEDIOS Y SE GLOSA LA DIFERENCIA </t>
  </si>
  <si>
    <t xml:space="preserve">SEGÚN REGISTRO EL DIA 21/11/17 SIN CRITERIOS DE UCI SE RECONOCE COMO BASICO Y SE GLOSA LA DIFERENCIA </t>
  </si>
  <si>
    <t xml:space="preserve">SEGÚN REGISTRO EL DIA 23,24 Y 25/11/17 SIN CRITERIOS DE UCI SE RECONOCE COMOINTERMEDIO Y SE GLOSA LA DIFERENCIA </t>
  </si>
  <si>
    <t xml:space="preserve">SEGÚN REGISTRO EL DIA 3/11/17 SIN CRITERIOS DE UCI SE RECONOCE COMO BASICO Y SE GLOSA LA DIFERENCIA </t>
  </si>
  <si>
    <t xml:space="preserve">SEGÚN REGISTRO EL DIA 4/11/17 SIN CRITERIOS DE UCI SE RECONOCE COMOINTERMEDIO Y SE GLOSA LA DIFERENCIA </t>
  </si>
  <si>
    <t xml:space="preserve">SEGÚN REGISTRO EL DIA 5/11/17 SIN CRITERIOS DE UCI SE RECONOCE COMO BASICO Y SE GLOSA LA DIFERENCIA </t>
  </si>
  <si>
    <t xml:space="preserve">Valor facturado excede tarifa acordada, se reconoce según acuerdo contractual entre las partes (tarifario anexo 2) . Se glosa diferencia </t>
  </si>
  <si>
    <t xml:space="preserve">Valor facturado excede tarifa acordada,se recono según anexo tarifario a:$ 379444 yse glosa diferencia </t>
  </si>
  <si>
    <t xml:space="preserve">Valor facturado excede tarifa aordada, se reconoce a SOAT menos el 22%. Se glosa diferencia </t>
  </si>
  <si>
    <t xml:space="preserve">Valor facturado excede tarifa aordada, se reconoce a SOAT pleno según loa cordado (solo las subespeciaiidades se reconocen a ese valor. Se glosa diferencia </t>
  </si>
  <si>
    <t xml:space="preserve">Valor facturado excede tarifa aordada, se reconoce SOAT menos 22%. Se glosa diferencia </t>
  </si>
  <si>
    <t>PACIENTE QUE SE LE REALIZA ESOFAGOGASTRODUODENOSCOPIA ,PROCEDEIMIENTOQUE EXCEDE TARIFAS PACTADAS SE GLOSA LA DIFERENCIA</t>
  </si>
  <si>
    <t>PACIENTE QUE SE LE REALIZA ESOFAGOGASTRODUODENOSCOPIA,NO SE ANEXA SOPORTE PATOLOGIA SE GLOSA POR SOPOPRTE</t>
  </si>
  <si>
    <t>SE REALIZA DEVOLUCION DE FACTURA FS836377, SE EVIDENCIA QUE SE HA FACTURADO PROCEDIMIENTO NO POS CON LAS ACTIVIDADES POS, SE DEBE REALIZAR FACTURA POR SEPARADO, LA FACTURA NO POS DEBE IR A NOMBRE DE SECETARIA DE SALUD Y RADICAR EN LA EPS PARA SU SOLICITUD DE PAGO, EN LOS SOPORTES SE ENCUENTRA LA FACTURA Y EL CTC DE NO POS</t>
  </si>
  <si>
    <t>Valor facturado excede tarifa acordada, se reconoce según acuerdo contractual entre las partes tarifario anexo 2 . Se glosa diferencia</t>
  </si>
  <si>
    <t>Valor facturado excede tarifa acordada, valor acordado 542418 codigo RA2500008 anexo de 2 al contrato. Se reconoce sugun carta de intension. Se glosa diferencia</t>
  </si>
  <si>
    <t>11/09/17 (204106) DUPLEX SCANNING [DOPPLER- ECOGRAFIA] DE VASOS VENOSOS DE MIEMBROS INFERIORES A COLORse reonoce servicio a valor de 343.200. SOAT vigente + 30%. Aplicando descuento pactado contractualmente del 18%. se glosa diferencia</t>
  </si>
  <si>
    <t>ACTIVIDAD CONTEMPLADA EN PAQUETE CODIGO CUPS 352100 ANEXO CONTRACTUAL Capitulo 2: TARIFAS PAQUETES DE CIRUGIA CARDIOVASCULAR ADULTOS</t>
  </si>
  <si>
    <t>DIA 18/10/17 SEGÚN REGISTRO CLINICO SIN CRITERIOS DE UCI,SE RECONOCE COMO INTERMEDIO SE GLOSA LA DIFERENCIA</t>
  </si>
  <si>
    <t>DIA 18/9/17 SEGÚN REGISTRO CLINICO SIN CRITERIOS DE UCI,SE RECONOCE COMO INTERMEDIO SE GLOSA LA DIFERENCIA</t>
  </si>
  <si>
    <t>DIA 19/10/17 SEGÚN REGISTRO CLINICO SIN CRITERIOS DE INTERMEDIO,SE RECONOCE COMO BASICO,SE GLOSA LA DIFERENCIA</t>
  </si>
  <si>
    <t>DIA 19/9/17 SEGÚN REGISTRO CLINICO SIN CRITERIOS DE INTERMEDIO,SE RECONOCE COMO BASICO,SE GLOSA LA DIFERENCIA</t>
  </si>
  <si>
    <t>EL DIA 16/10/17 SEGÚN REGISTRO CLINICO SIN CRITERIOS DE EMERGENCIA SE RECONOCE COMO BASICO,Y SE GLOSA LA DIFERENCIA</t>
  </si>
  <si>
    <t>EL DIA 24/09/17 SEGÚN REGISTRO CLINICO SIN CRITERIOS DE UCI,SE RECONOCE COMO INTERMEDIO , SE GLOSA LA DIFERENCIA</t>
  </si>
  <si>
    <t>EPS GLOS PROCEDIMIENTO SOBREFACTURADO,SEGÚN REGISTRO CLINICO</t>
  </si>
  <si>
    <t>EPS GLOSA LA ATENCION INTEGRAL POR PROCEDIMIENTOS NO CUBIERTO EN PLAN DE BENFICIOS CON ACTAS CTC 2016-CAU-03504-2016-CAU 03506 - 2016-CAU-03507- 2016 CAU- 03505,NO CORRESPONDE FATURACION A EPS SE SUGIERE RECOBRO A SECRETARIA SALUD DE ENTE TERRITORIAL CORRESPONDIENTE.</t>
  </si>
  <si>
    <t>EPS GLOSA 2 SOBREFACTURADOS ,TENIENDO EN CUENTA REGISTRO DE ADMINISTRACION DE MEDICAMENTO</t>
  </si>
  <si>
    <t>EPS GLOSA APLICACIÓN DE VACUNAS HACEN PARTE INCLUSIONES DE PROCEDIMIENTO</t>
  </si>
  <si>
    <t>EPS GLOSA ATENCION DIARIA POR SOBRECOSTO,SE RECONCOE A TARIFA PACTADA</t>
  </si>
  <si>
    <t>EPS GLOSA ATENCION INTEGRAL PROCEDIMIENTO QX 576061,HACE PARTE DE PROCEDIMJIENTO VIA DE DRENAJE DE 602902 NO PERTINENTE COBRO ADICIONAL</t>
  </si>
  <si>
    <t>EPS GLOSA DIAS 16,17,18,19/10/17 A ESPERA DE VALORACION DE ESPECIALIDAD DE TEO PARA DEFINIR EGRESO,SIN OPORTUNIDAD EN LA MISMA ADEMAS CON ESTABILIDAD CLINICA</t>
  </si>
  <si>
    <t>EPS GLOSA ECOGRAFIA NO PERTINENTESE RECONOCE ECOGRAFIA OBSTETRICA + PERFIL BIOFISICO DE MAYOR APORTE DIAGNOSTICO</t>
  </si>
  <si>
    <t>EPS GLOSA ECOGRAFIA,SOBREFACTURADA,SEGÚN INDICACION MEDICA,CUADRO CLINICO</t>
  </si>
  <si>
    <t>EPS GLOSA ESTANCIA DE 3 DIAS INCLUIDA EN PROCEDIMIENTO QX NO APLICA COBRO ADICIONAL</t>
  </si>
  <si>
    <t>EPS GLOSA ESTANCIA SOBREFACTURADA SEGÚN REGISTRO CLINICO INGRESO 23/10/17 Y EGRESO 27/10/17 TOTAL 4 DIAS FACTURABLES DE LOS CUALES 2 HACEN PARTE DE INCLUSIONES DE PROCEDIMIENTO QX Y 2 DIAS FACTURABLES SE EVIDENCIAN 1 DIA SOBREFACTURADO EL CUAL SE GLOSA</t>
  </si>
  <si>
    <t>EPS GLOSA I.CX- CX GENERAL, HACE PARTE DE INCLUSIONES DE PROCEDIMIENTO QX NO APLICA COBRO</t>
  </si>
  <si>
    <t>EPS GLOSA INSUMO EL CUAL HACE PARTE DE INCLUSIONES DE PROCEDIMIENTO QX SE GLOSA LA DIFERENCIA</t>
  </si>
  <si>
    <t>EPS GLOSA INTERCONSULTA HACE PARTE DE HONORARIOS DE ANESTESIOLOGO NO APLICA COBRO ADICIONAL</t>
  </si>
  <si>
    <t>EPS GLOSA INTERCONSULTA HACE PARTE DE HONORARIOS DE CX Y NO APLICA COBRO ADICIONAL</t>
  </si>
  <si>
    <t>EPS GLOSA INTERCONSULTA.NO SOPORTDA EN REGISTRO DE HISTORIA CLINICA</t>
  </si>
  <si>
    <t>EPS GLOSA LABORATORIO NO CUBIERTO EN PLAN DE BENFICIOS,NO CORRESPONDE FATURACION A EPS SE SUGIERE RECOBRO A SSECRETARIA SALUD DE ENTE TERRITORIAL CORRESPONDIENTE</t>
  </si>
  <si>
    <t>EPS GLOSA LABORATORIO NO PERTINENTE SEGÚN REGISTRO CLINICO</t>
  </si>
  <si>
    <t>EPS GLOSA LABORATORIO NO PERTINENTE SEGÚN REGISTRO CLINICO NO DEFINE CONDUCTA,NO ANALIZADO,NO JUSTIFICADO</t>
  </si>
  <si>
    <t>EPS GLOSA LABORATORIO NO PERTINENTE,ADEMAS POR SEGURIDAD DEL PTE Y RETRASO EN TOMA DE CONDUCTA OPORTUNA</t>
  </si>
  <si>
    <t>EPS GLOSA LABORATORIO NO PERTINENTE,SEGÚN REGISTRO CLINICO DEL PACIENTE</t>
  </si>
  <si>
    <t>EPS GLOSA LABORATORIO SEGÚN REGISTRO CLINICO,NO PERTINENTE,NO DEFINEN CONDUCTA ADEMAS NO ANALIZADOS</t>
  </si>
  <si>
    <t>EPS GLOSA LABORATORIO SOBREFACTURADO,ANALIZADO Y SOPORTADO TRES,SE GLOSA LA DIFERENCIA</t>
  </si>
  <si>
    <t>EPS GLOSA LABORATORIO, NO FACTURABLE</t>
  </si>
  <si>
    <t>EPS GLOSA LABORATORIOS, NO PERTINENTE, NO SOLICITADO. NO ANALIZADO SOBREFACTURADOS</t>
  </si>
  <si>
    <t>EPS GLOSA MEDICAMENTO HACE PARTE DE INCLUSIONES DE PROCEDIMIENTO QX NO APLICA COBRO ADICIONAL</t>
  </si>
  <si>
    <t>EPS GLOSA MEDICAMENTO HAE PARTE DE ATENCION DE CESAREAS PROCEDIMIENTO QX POR LO TANTO NO FACTURABLE</t>
  </si>
  <si>
    <t>EPS GLOSA MONITORIA NO PERTINENTE,SEGÚN CONDICION CLINICA Y HORA ATENCION DE PARTO SE RECONOCE COMO SESION</t>
  </si>
  <si>
    <t>EPS GLOSA MONITORIA SOBREFACTURADA SEGÚN INDICACION MEDICA E INCLUSIONES DE ATENCION DE PARTO</t>
  </si>
  <si>
    <t>EPS GLOSA P.L PACIENTE EN UCI NEONATAL, 25/08/2017 NO APLICA COBRO ADICIONAL</t>
  </si>
  <si>
    <t>EPS GLOSA PROCEDIMIENTO INTEGRAL,NO PERTINENTE,SEGÚN CONDICION CLINICA Y ETANCIA HOSPITALARIA</t>
  </si>
  <si>
    <t>EPS GLOSA PROCEDIMIENTO QX 576060,HACE PARTE DE ATENCION INTEGRAL PROCEDIMIENTO 602902 VIA DE ACCESO NO PERTINENTE COBRO ADICIONAL</t>
  </si>
  <si>
    <t>EPS GLOSA PROCEDIMIENTO QX 576060,HACE PARTE DE ATENCION INTEGRAL PROCEDIMIENTO 603100 VIA DE ACCESO NO PERTINENTE COBRO ADICIONAL</t>
  </si>
  <si>
    <t>EPS GLOSA PROCEDIMIENTO QX 576061,HACE PARTE DE ATENCION INTEGRAL PROCEDIMIENTO 602902VIA DE ACCESO NO PERTINENTE COBRO ADICIONAL</t>
  </si>
  <si>
    <t>EPS GLOSA RECONSTRUCCION NO PERTINENTE,SE RECONOCE SEGÚN SOLICITUD TAC SIMPLE Y CONTRASTADO</t>
  </si>
  <si>
    <t>EPS GLOSA UN DIA DE ESTANCIA EL CUAL HACE PARTE DE INCLUSIONES DE PROCEDIMIENTO QX,NO APLICA COBRO ADICIONAL,SOBREFACTURADO</t>
  </si>
  <si>
    <t>EPS RECONOC E PROCEDIMIENTO QUIRURGICO A TARIFA CONTRACTUALMENTE PACTADA SOAT MENOS EL 22% SE GLOSA LA DIFERENCIA</t>
  </si>
  <si>
    <t>EPS RECONOCE ECOCARDIOGRAMA A TARIFA CONTRACTUALMENTE PACTADA,GLOSA LA DIFERENCIA</t>
  </si>
  <si>
    <t>EPS RECONOCE INSUMO A TARIFA CONTRACTUALMENTE PACTADA SE GLOSA LA DIFERENCIA</t>
  </si>
  <si>
    <t>EPS RECONOCE INSUMO A TARIFA PACTADA,GLOSA LA DIFERENCIA</t>
  </si>
  <si>
    <t>EPS RECONOCE LABORATORIO SEGÚN REGIOSTO CLINICO CALCIO POR COLORIMETRIA,GLOSA LA DIFERENCIA NO SOLICITADO,NO PERTNIENTE</t>
  </si>
  <si>
    <t>EPS RECONOCE PROCEDIMENTO QX A TARIFA SOAT &lt;22% Y SE GLOSA LA DIFERENCIA</t>
  </si>
  <si>
    <t>EPS RECONOCE PROCEDIMIENTO QX A 874133 A TARIFA PACTADA CONTRACTUALMENTE 1510321,SE GLOSA LA DIFERENCIA</t>
  </si>
  <si>
    <t>EPS RECONOCE PROCEDIMIENTO QX A TARIFA CONTRACTUALMENTE PACTADA Y SE GLOSA LA DIFERENCIA</t>
  </si>
  <si>
    <t>EPS RECONOCE PROCEDIMIENTO QX CODIGO 511000 SEGÚN LO CONTRACTUALMENTE PACTADO Y SE GLOSA LA DIFERENCIA</t>
  </si>
  <si>
    <t>EPS RECONOCE PROCEDIMIENTO QX CODIGO 518600 SEGÚN LO CONTRACTUALMENTE PACTADO Y SE GLOSA LA DIFERENCIA</t>
  </si>
  <si>
    <t>EPS RECONOCE PROCEDIMIENTO QX CODIGO 542304 TARIFA SOAT &lt;22% SE GLOSA LA DIFERENCIA SOBREFACTURADA</t>
  </si>
  <si>
    <t>EPS RECONOCE PROCEDIMIENTO QX CODIGO 544107 TARIFA SOAT &lt;22% SE GLOSA LA DIFERENCIA SOBREFACTURADA</t>
  </si>
  <si>
    <t>EPS RECONOCE PROCEDIMIENTO QX CODIGO 545101 TARIFA SOAT &lt;22% SE GLOSA LA DIFERENCIA SOBREFACTURADA</t>
  </si>
  <si>
    <t>EPS RECONOCE PROCEDIMIENTO QX CODIGO 549001 TARIFA SOAT &lt;22% SE GLOSA LA DIFERENCIA SOBREFACTURADA</t>
  </si>
  <si>
    <t>EPS RECONOCE PROCEDIMIENTO QX CODIGO 874133 A TARIFA CONTRACTUALMENTE PACTADA 1510321,GLOSA LA DIFERENCIA</t>
  </si>
  <si>
    <t>EPS RECONOCE PROCEDIMIENTO QX SEGÚN LO CONTRACTUALMENTE PACTADO A SOAT &lt;22%,ADEMAS COMO SEGÚN PROCEDIMIENTO IGUAL VIA 50% SE GLOSA LA DIFERENCIA</t>
  </si>
  <si>
    <t>EPS RECONOCE PROCEDIMIENTO QX SEGÚN LO CONTRACTUALMENTE PACTADO SOAT &lt;22% DE GLOSA LA DIFERENCIA</t>
  </si>
  <si>
    <t>EPS SEGÚN REGISTRO CLINICO CON INDICACION DE PROCESO QUIRURGICO DESDE EL DIA 6/08/17 Y REALIZADO EL DIA 9/08/17 NO OPORTUNIDAD EN TURNO QUIRURGICO ESTE PERIODO SE RECONOCE ESTANCIA COMO INTERMEDIO Y SE GLOSA LA DIFERENCIA</t>
  </si>
  <si>
    <t>historia clinica soporta y comentan cinco rx de abdomen</t>
  </si>
  <si>
    <t>INSUMO CON SOBRECOSTO SE RECONOCE LA TARIFA CONTRACTUALMENTE PACTADA Y SE GLOSA LA DIFERENCIA</t>
  </si>
  <si>
    <t>INSUMO NO PERTINENTE SIN CONDICION CLINICA QUE REQUIERE O2 SUPLEMENTARIO EPS GLOSA</t>
  </si>
  <si>
    <t>LABORATORIO INCLUIDOS EN PROCEDIMIENTO QX NO APLICA COBRO ADICIONAL</t>
  </si>
  <si>
    <t>LABORATORIO NO DEFINE CONDUCTA,NO INDICADO,NO PERTINENTE ,NO ANALIZADO</t>
  </si>
  <si>
    <t>LABORATORIOS INCLUIDOS EN PROCEDIMIENTO QX NO APLICA COBRO ADICIONAL</t>
  </si>
  <si>
    <t>MEDICAMENTO HACE PARTE DE INCLUSIONES DE PROCEDIMIENTO QX NO APLICA COBRO ADICIONAL</t>
  </si>
  <si>
    <t>MEDICAMENTOS E INSUMOS HACEN PARTE DE LAS INCLUSIONES DE PROCEDIMIENTO QX NO APLICA COBRO ADICIONAL SE GLOSA</t>
  </si>
  <si>
    <t>NO CORRESPONDE A TARIFA PACTADA 392,800, SE GLOSA DIFERENCIA</t>
  </si>
  <si>
    <t>No corresponde a tarifa pactada contractualmente, se reconoce a soat pleno. se factura a 51900. Se glosa diferencia</t>
  </si>
  <si>
    <t>No corresponde a tarifa pactada contractualmente, soat - 22%. se factura a 34,000. Se glosa diferencia</t>
  </si>
  <si>
    <t>NO CORRESPONDE A TARIFA PACTADA CONTRACTUALMENTE. SEGÚN TARIFARIO PROPIO A VALOR DE 392,800. SE GLOSA DIFERENCIA SE TOMAN 2</t>
  </si>
  <si>
    <t>NO EXISTE SOPORTE EN LA DESCRIPCIÓN OPERATORIA QUE VERIFIQUE LA REALIZACIÓN DE DICHO PROCEDIMIENTO, Y SI SE HOMOLOGÓ POR BIOPSIA ESTA QUEDA INCLUIDA EN EL PAQUETE QUIRURGICO CUPS 684001.</t>
  </si>
  <si>
    <t>no se reconoce consulta de urgencia paciente remitodo de otra institucion</t>
  </si>
  <si>
    <t>No se reconoce facturacion por consulta, paciente remitido de CALDONO. Se hace glosa</t>
  </si>
  <si>
    <t>No se reconoce facturacion por consulta, paciente remitido de LA SIERRA. Se hace glosa</t>
  </si>
  <si>
    <t>No se reconoce facturacion por consulta, paciente remitido de MORALES. Se hace glosa</t>
  </si>
  <si>
    <t>No se reconoce facturacion por consulta, paciente remitido de nivel uno. Se hace glosa</t>
  </si>
  <si>
    <t>No se reconoce facturacion por consulta, paciente remitido de SANTANDER. Se hace glosa</t>
  </si>
  <si>
    <t>No se reconoce facturacion por consulta, paciente remitido del jambalo. Se hace glosa</t>
  </si>
  <si>
    <t>No se reconoce facturacion por consulta, paciente remitido del Piendamo. Se hace glosa</t>
  </si>
  <si>
    <t>No se reconoce facturacion por consulta, paciente remitido del PIENDAMO. Se hace glosa</t>
  </si>
  <si>
    <t>No se reconoce facturacion por consulta, paciente remitido del totoro. Se hace glosa</t>
  </si>
  <si>
    <t>No se reconoce valor facturado, no se evidencia en hoja de registrro de aplicación de medicamentos. Seglosa valor total facturado por este concepto</t>
  </si>
  <si>
    <t>No se reconoce valor facturado, paciente que ingresa el 10/01/2018 y egresa el 11/01/2018, por lo tanto solo se reconoce un dia de estancia y se glosa diferencia.</t>
  </si>
  <si>
    <t>No se reconoce valor facturado, segun acuerdo en carta de intension, los servicios prestados por la IPS , se facturaran a tarifas pactadas para la vigencia 2017 (SOAT 2017 MENOS EL 22%). Se glosa diferencia</t>
  </si>
  <si>
    <t>No se reconoce valor facturado, segun acuerdo en carta de intension, los servicios prestados por la IPS en los a tarifas pactadas para la vigencia 2017 (SOAT 2017 MENOS EL 22%). Se glosa diferencia</t>
  </si>
  <si>
    <t>No se reconoce valor facturado, segun acuerdo en carta de intension, los servicios prestados por la IPS en los meses de enero y febrero, se facturaran a tarifas pactadas para la vigencia 2017 (SOAT 2017 MENOS EL 22%). Se glosa diferencia</t>
  </si>
  <si>
    <t>No se reconoce valor facturado, segun acuerdo en carta de intension, los servicios prestados por la IPS en los meses de junio y julio, se facturaran a tarifas pactadas para la vigencia 2017 (SOAT 2017 MENOS EL 22%). Se glosa diferencia</t>
  </si>
  <si>
    <t>No se reconoce valor facturado, segun acuerdo en carta de intension, los servicios prestados por la IPS, se facturaran a tarifas pactadas para la vigencia 2017 (SOAT 2017 MENOS EL 22%). Se glosa diferencia</t>
  </si>
  <si>
    <t>No se reconoce valor facturado, según hoja de administracion de medicamentos solo se administran 8 unidades.</t>
  </si>
  <si>
    <t>PACIENTE CON CUADRO CLINIC DE OLOR ABDOMINAL IZQUIERDO Y REGION LUMBAR IPSILATERAL ASOCIADO A HEMATURIA SE TOMA PARACLINICOS Y ECOGRAFIA DE VIASURINARIAS DONDE SE EVIDENCIA MASA EN RIÑON IZQUIERDO E HIDRONEFROSIS SE DIAGOSTICA NEOPLASIA REANAL IZQUIERDA,SE INTERCONSULTA CON UROLOGIAELDIA 12 DE ENERO, QUIEN SOLICITA Y SE TOMA TAC ABDOMINAL TRIFASICO QUE REPORTA NEOPLASIA DE RIÑON IZQUIERDO PROBABLEADENO CARCINOMA UROLOGIA SOLICITA INTERCONSULTA CON UROLOGIAONCOLOGICA,ESPECILIDAD QUE NO OFERTA CLINICA LA ESTANCIA, PACIENTE ESTABLE SIN TRATAMIENTO DEFINIDO EN ESPERA DE REMISION HASTA ELDIA 16 DE ENERO QUE SE CAMBIA LA INTERCONSULTA A ONCOLOGIA CLINICA Y LO VALORA EL DIA 16 SOLICTA LABORATORIOS PARA ESTADIFICAR POR ONCOLOGIA CLINICA EN LA SIGUIENTE SEMANA, SE TOMAN LOS LABORATORIOS ,LOS CUALES SON REPORTADOS PERO NO SON COMENTADOS POR ONCOLOGIA, SE GLOSAN LABORATORIOS NO COMENTADOS, NO SE TOMA CONDUCTA ALGUNA Y SE ESPERA HASTA LA CONSULTA EXTERNA</t>
  </si>
  <si>
    <t>PACIENTE EMARAZADA CON DOLORES DE PARTO CON CONTROLES PRENATALES Y EXAMNES NORMALES EN FASE ACTIVA , CUADRO HEMATICO NORMAL, NO SE EVIDENCIA RIESGO DE SANGRADO HEMOCALSIFICACION INCLUIDO EN PAQUETE HEMO COMPONENETES NOPERTNENTES Y SEGUN ACUERDO CONTRACTUAL EN LA CALUSULA 4 NUMERAL 16 "LA AIC EPS-I reconocerá a EL PSS el valor de la Prueba cruzada mayor,Hemoclasificación globular y sérica, Rastreo de anticuerpos irregulares que se realicen a cada unidad de hemocomponentes previas a su transfusión"POR LOTANTO TAMPOCO APLICA COBRO seglosan 2 rastreos</t>
  </si>
  <si>
    <t>paciente que ingresa con dolora nivel abdominal atendido en timbio y susana lopez por dolor abdominal con un diagnostico definido mediante ecografia abdominal ( aneurima abdominal), se glosa ecografia abdominal ,ya se habia tomado previamente mediodiagnostico no pertinente</t>
  </si>
  <si>
    <t>PACIENTE QUE LE RELIZAN CEPER GUIA HIDROFILICA DOBLEMENTE FACTURADA CON LOS CODIGOS 872580 Y AN008 SE ACEPTA FLUOROSCOPIA GUIA PARA PROCEDIMIENTO QUIRURGICAPLICA UNICAMENTE PARA COLANGIOGRAFIA ENDOSCOPICA TRASDUODENAL PAPILOTOMIA Y/ EXTRACCION DE CALCULOS BILIARES SE GLOSA LAS GUIAS HIDROFILICAS</t>
  </si>
  <si>
    <t>paciente remitido de totoro por posible apendicitis, paciente sin antecedentes quirurgicos previos en nopta quirurgica se evidencia liberacion de adherencias las cuales son inherente al procedimiento quirurgico se glosa liberacion de aherencias</t>
  </si>
  <si>
    <t>paciente remitido de totoro por posible apendicitis, paciente sin antecedentes quirurgicos previos en nota quirurgica de apendicectomia se evidencia lavado terapeutico en la cual sedebe sacar los fecalitos porlo tanto la extraccion esinherente al procediemiento quirurgico por lo tanto se glosa extraccion de cuerpo extraño intraperitoneal</t>
  </si>
  <si>
    <t>PACIENTE A QUEN NO SE LE REALIZÓ SAFENECTOMIA MAS LIGADURA SINO DESBRIDAMIENTO PROFUNDO POR LO CUAL SE RECONOCE COMO TAL CODIGO 862305, SE GLOSA LA DIFERENCIA.</t>
  </si>
  <si>
    <t>PACIENTE CON ATECEDENTES DE ERC CON DOLOR BDOMINAL IRRADIADO A REGION LUMBAR ELDIA 22 CIRUGIA GENRAL SOLICITA TAC ABDOMINAL S Y C MAS RECONSTRUCCION PARA DEFINIR CONDUCTA, EL CUAL SE REALIZA EL DIA 24 Y SE DA SALIDA, SE GLOSA1 DIA DE ESTANCIA PROLONGADA EN ESPERA DE PROCEDIMIENTO DIAGNOSTICO SE DEBIO HACER EL DIA 23</t>
  </si>
  <si>
    <t>paciente con estancioa prolongada 1 dia a espera de toma de perfil biofisico para la definicion de conducta se glosa 1 dia de estancia</t>
  </si>
  <si>
    <t>PACIENTE CON TRAUMA EN HOMBRO SE SOLIICITA RX DE HUMERO Y RX DE HOMBRO SE GLOSA RX DE HUMERO, EN RX DE HOMBRO SE PUEDE VISUALIZAR LAS MISMAS ESTRUCTURAS Y QUE EL RX DE HUMERO NO ES NECESARIO LAS DOS IMAGENES, SE GLOSA RX DE HUMERO NO PERTINENTE</t>
  </si>
  <si>
    <t>PACIENTE DE 28 AÑOS DE EDAD CON DIAGNOSTICO DE SINDROME CONVULSIVO VERSUS CONVERSIVO NO SE EVIDENCIA SINTOMAS DE VOMITO O DIARRREA QUE INTERROGE UN DEHEQUILIBRIO ELECTROLITICO O ALTERACION DE LA FUNCION RENAL, LABORATORIOSNO PERTINENTES,NOS EVIDENCIA</t>
  </si>
  <si>
    <t>paciente en internacion no aplica sala de observacion</t>
  </si>
  <si>
    <t>paciente internado no aplica cobro sala de obrevacion</t>
  </si>
  <si>
    <t>PACIENTE MENOR DE 14 AÑOS REMITIDO CON TRAUMA EN GENITALES CON RAMA SE TOMAN CUADRO HEMATICO Y PÁRCIALDEORINA CON RESULTADOS NORMALES SE REMITEPARA VALORACION PORUROLOGIA ,POR PERSISTENSIA DEL DOLOR, PARCIAL DE ORINA TOMADO EN CLINICA LA ESTANCIA NO PERTINENTE</t>
  </si>
  <si>
    <t>paciente que hace 44 dias se cae de las escaleras con traumaen tobillo derecho es atendido en nive 1 es remitda para rx de manera ambulatoria, ,ingresa paciente por que su eps no leha generado la autorizacion y presenta dolor, triage mal clasificado sin escala de dolor, es un triage 4 ,la cual no se debia atender porurgencia , la paciente ya habia sido atendida en nivel 1, con un manejo definido, no tiene signos vitales alterados el trauma ya no es una urgencia ya se le habia colocado inmovilizacion, tampocao amerita interconsulta por trauma, ya que en el rx evidencia que no hay fracturas, y tampoco es pertinente la observacion se glosa la urgencia</t>
  </si>
  <si>
    <t>paciente que hace 44 dias secae de las escaleras con traumaen tobillo derecho es atendido en nive 1 es remitda para rx de manera ambulatoria, ,ingresa paciente por que su eps no leha generado la autorizacion y presenta dolor, triage mal clasificado sin escala de dolor es un triage 4 ,la cual no se debia atender, la paciente ya habia sido atendida en nivel 1, con un manejo definido, no tiene signos vitales alterados el trauma ya no es una urgencia ya se le habia colocado inmovilizacion, tampocao amerita interconsulta por trauma, ya que en el rx evidencia que no hay fracturas, y tampoco es pertinente la observacion</t>
  </si>
  <si>
    <t>paciente que hace 44 dias secae de las escaleras con traumaen tobillo derecho es atendido en nive 1 es remitda para rx de manera ambulatoria, ,ingresa paciente por que su eps no leha generado la autorizacion y presenta dolor, triage mal clasificado sin escala de dolor es un triage 4 ,la cual no se debia atender, la paciente ya habia sido atendida en nivel 1, con un manejo definido, no tiene signos vitales alterados el trauma ya no es una urgencia ya se le habia colocado inmovilizacion, tampocao amerita interconsulta por trauma, ya que en el rx evidencia que no hay fracturas, y tampoco es pertinente la observacion, glosa total atencion no pertiente</t>
  </si>
  <si>
    <t>PACIENTE QUE SE LE REALIZA ESOFAGOGASTRODUODENOSCOPIA , PROCEDEIMIENTOQUE EXCEDE TARIFAS PACTADAS SE GLOSA LA DIFERENCIA</t>
  </si>
  <si>
    <t>PACIENTE QUE SE REALIZA UNA TOMGRAFIA SIMPLE Y CONTRASTADA SE UTILIZAN 100CC DE CONTRASTE CADA FRASCO CONTIENE 50CC SE ACEPTAN 2 FRASCOS SE GLOSA LA DIFERENCIA</t>
  </si>
  <si>
    <t>PACIENTE QUE TERMINA HOSPITALIZADA EN UCI, SALA NO PERTINENTE DE COBRO, ARTICULO 47 PARAGRAFFO 2 MANUAL SOAT.</t>
  </si>
  <si>
    <t>paciente remitodo de primer nivel no aplica cobro</t>
  </si>
  <si>
    <t>PACIENTE SEGÚN CONDICION CLINICA Y PARACLINICA EGRESADO DIA 3/10/17 SE GLOSA LA DIFERENCIA 1 UN DIA NO PERTINENTE</t>
  </si>
  <si>
    <t>PACIENTE SEGÚN REGISTRO CLINICO NO PERTINENTE ESTANCIA DIA 20/10/17 CON CRITWERIOS DE EGRESO</t>
  </si>
  <si>
    <t>PACIENTE SEGÚN REGISTRO CLINICO SIN CRITERIOS DE INTERMEDIO SE RECONOCE COMO BASICO Y SE GLOSA LA DIFERENCIA</t>
  </si>
  <si>
    <t>PACIENTE SEGÚN REGISTRO CLINICO,DIA 21/agosto/17 SIN CRITERIOS DE UCI SE RECONOCE COMO INTERMEDIO,SE GLOSA LA DIFERENCIA</t>
  </si>
  <si>
    <t>PACIENTE SIN CRITERIOS DE UCI,SE RECONOCE COMO INTERMEDIO Y SE GLOSA LA DIFERENCIA</t>
  </si>
  <si>
    <t>PACIENTE TOTAL DIAS DE ESTANCIA CUATRO COMPRENDIDOS ENTRE LA S FECHAS 9/08/17 AL 13/08/17, TOTAL DE 3 DIAS INTERMEDIOS Y 1 DIA EN UCI SE RECONOCE COMO TAL Y SE GLOSA,EL DIA SOBREFACTURADO</t>
  </si>
  <si>
    <t>PROCEDIMIENTO DE PARACENTESIS ABDOMINAL NO HOMOLOGABLE CON IMPLANTACIÓN DE CATETER DADO QUE EXISTE CODIGO EN MANUAL SOAT 37501 ($44.306), SE AJUSTA A TARIFA PACTADA Y SE GLOSA LA DIFERENCIA.</t>
  </si>
  <si>
    <t>PROCEDIMIENTO INCLUIDO EN ANEXO 2: TARIFAS PAQUETES DE CIRUGIA CARDIOVASCULAR ADULTOS , CODIGO RA0702003, ARTERIOGRAFF A CORONARIA MÁS CATETERISMO IZQUIERDO CON ANGIOGRAFIA.</t>
  </si>
  <si>
    <t>Procedimiento incluido en cuidado intermedio no aplica cobro</t>
  </si>
  <si>
    <t>PROCEDIMIENTO INCLUIDO EN SALA ESPECIAL: SEGÚN ARTÍCULO 43 MANUAL SOAT: LA ESTANCIA EN LA UNIDAD DE CUIDADO INTENSIVO, COMPRENDE…LA UTILIZACIÓN DE LOS EQUIPOS DE: MONITORÍA CARDIOSCÓPICA Y DE PRESIÓN, VENTILACIÓN MECÁNICA, DE PRESIÓN Y VOLÚMEN…QUE SE REQUIERAN, DE ACUERDO A LO ESTABLECIDO EN EL CÓDIGO 38525 DE ESTE MANUAL. LOS INSUMOS SON INERENTES A LOS EQUIPOS UTILIZADOS PARA TAL FIN.</t>
  </si>
  <si>
    <t>procedimiento incluiodo en sala de emergencia de ventilacion mecancia no se acepta cobro</t>
  </si>
  <si>
    <t>PROCEDIMIENTO NO JUSTIFICADO. RN CON SOSPECHA DE TOXOPLASMOSIS CONGENITA, AL INGRESO ESTABLE EN TODOS LOS SISTEMAS, SERONEGATIVIDAD ACTIVA. NO HAY UN CRITERIO CLARO O EXPLICITO PARA SOLICITAR DICHO EXAMEN, NO PERTINENTE SEGÚN GUÍAS DE PRÁCTICA CLÍNICA PARA LA PREVENCIÓN, DETECCIÓN TEMPRANA Y TRATAMIENTO DE LAS COMPLICACIONES DEL EMBARAZO, PARTO O PUERPERIO MINSALUD. ES MANDATORIO SIEMPRE Y CUANDO HAYA UNA TRANSMISIÓN REAL CON SEROPOSITIVIDAD DE IG COMPROBADA DE LO CONTRARIO NO SE CONSIDERA UTIL SU REALIZACIÓN.</t>
  </si>
  <si>
    <t>procedimiento no realizado hc evidencia procedimiento folio 920</t>
  </si>
  <si>
    <t>procedimiento realizado por fisioterapia se cancela terapia respiraratoria</t>
  </si>
  <si>
    <t>procedimiento realizado por fisioterapia se cancela terapia respiratoria</t>
  </si>
  <si>
    <t>procendimiento realizado por fisioerapia se cancela terapia</t>
  </si>
  <si>
    <t>procendimiento realizado por fisioerapia se cancela terapia respiratiria</t>
  </si>
  <si>
    <t>PS GLOSA LABORATORIO SOBREFACTURADO SEGÚN REGISTRO CLINICO SOLICITADO, ANALIZADO Y PERTINENTE UNO</t>
  </si>
  <si>
    <t>PTE SEGÚN REGISTRO CLINICO SIN OPORTUNIDAD EN TURNO QX SOLICITADO EL DIA 9/10/17 Y A LA ESPERA DE PROGRAMACION DEL MISMO FINALMENTE REALIZADO EL 18/10/17 EPS GLOSA LOS DIAS 11,12,13,14,15,16,17 COMO NO PERTINENTES</t>
  </si>
  <si>
    <t>RN EN CONTEXTO DE ANTECEDENTE DE MADRE CON NEUMONIA, INGRESA PARA ESTUDIO, HEMODINAMICAMENTE, AFEBRIL, PESO Y TALLA ADECUADOS, NO HAY CRITERIOS PARA INTERMEDIO. SE RECONOCE COMO BASICO CON EL CRITERIO DE SEPSIS NEONATAL ASINTOMÁTICA LUEGO DE ESTABILIZACIÓN CLÍNICA Y PARACLÍNICA, HASTA COMPLETAR TRATAMIENTO ANTIBIÓTICO. SE GLOSA LA DIFERENCIA.</t>
  </si>
  <si>
    <t>RN EN CONTEXTO DE HIPOGLICEMIA ASINTOMATICO, INGRESADO A UCI POR RIESGO. ESTABLE EN TODOS LOS SISTEMAS, TOLERANDO VO, SIN REQUERIMIENTO DE INOTROPICOS, SIN SDR. NO SE RECONOCEN TRES DIAS DE UCI YA QUE NO HAY CRITERIOS EXPLICITOS COMO HIPOGLICEMIA SEVERA SINTOMATICA PARA QUE JUSTIFIQUE EL USO DE LA SALA. SE RECOCONE LOS TRES DIAS COMO INTERMEDIO Y SE GLOSA LA DIFERENCIA.</t>
  </si>
  <si>
    <t>RN EN CONTEXTO DE ICTERICIA NEONATAL TEMPRANA, PARTO INSTITUCIONAL, REMITIDO DE AREA RURAL POR ICTERICIA. INGRESA ESTABLE EN TODOS LOS SISTEMAS, NO HAY CRITERIOS PARA INTERMEDIO, SE RECONOCE COMO BASICO CRITERIO MANEJO EN FOTOTERAPIA, CON ICTERICIA NO COMPLICADA NO HEMOLÍTICA, CON VALORES EN DESCENSO SEGUN GUIAS CONTRATADAS.</t>
  </si>
  <si>
    <t>RN EN CONTEXTO DE PARTO ATENDIDO EN AMBULANCIA, ANTECEDENTE DE MADRE CON RPMO 12 HORAS, INGRESA PARA ESTUDIO Y MANEJO PROFILACTICO DE SEPSIS. NO HAY CRITERIO PARA MANEJO EN UCI, SE RECONOCE COMO INTERMEDIO SEGÚN GUIAS ASOCIACION COLOMBIANA DE NEONATOLOGIA.</t>
  </si>
  <si>
    <t>RN EN CONTEXTO DE SOSPECHA DE VI MORFOLOGIA DERECHA POR ECO ANTENATAL. INGRESA HEMODINAMICAMENTE ESTABLE, PESO Y TALLA ADECUADOS AL EF CORAZON RITMICO, NO SOPLOS, BUEN LLENADO CAPILAR, PULSOS PRESENTES. CON ECO SE DESCARTA PATOLOGIA. NO HAY CRITERIOS PARA UCI, SE RECONOCE COMO INTERMEDIO, SE GLOSA LA DIFERENCIA.</t>
  </si>
  <si>
    <t>se acepta tarifas pactadas contractualmente</t>
  </si>
  <si>
    <t>SE ORDENA DOPPLER DE MIEMBRO INFERIOR DERECHO. SE FACTURAN 2 SE GLOSA 1. EL IZQUIERDO NO ES ORDENADO. GLOSA TOTAL</t>
  </si>
  <si>
    <t>SE REALIZA TRANSFUSION DE DOS UNIDADES EL DIA 06 DE OCTUBRE SE RECONOCE SOLO 1 RASTREO CADA 72 HORAS. SE FACTURAN 2 SE GLOSA 1</t>
  </si>
  <si>
    <t>SE REALIZA TRANSFUSION EL DIA 11 SE RECONOCE SOLO 1 RASTREO CADA 72 HORAS. SE FACTURAN 2 SE GLOSA 1</t>
  </si>
  <si>
    <t>SE REALIZA TRANSFUSION EL DIA 2 Y 3 DE NOVIEMBRE SE RECONOCE SOLO 1 RASTREO CADA 72 HORAS. SE FACTURAN 3 SE GLOSA 2</t>
  </si>
  <si>
    <t>Se reconoce los derechos de sala al 45%, (reduccion cerrada procedimiento no cruento por lo tanto se reconoce según decreto 2423 del 96). Se glosa diferencia</t>
  </si>
  <si>
    <t>SE RECONOCE SOLO 1 RASTREO CADA 72 HORAS. SE FACTURAN 4 SE GLOSA 3</t>
  </si>
  <si>
    <t>SE RECONOCE SUTURA A VALOR DE 10,800 YA FACTURADA. GLOSA TOTAL</t>
  </si>
  <si>
    <t>Se reconoce una tomografia la solicitada por orden medica y autorizada por la AIC, no se reconoce una, no autorizada.,</t>
  </si>
  <si>
    <t>se reonoce segun acuerdo en carta de intension a tarifas 2017, a valor de 331.200. SOAT vigente + 30%. Aplicando descuento pactado contractualmente del 18%. se glosa diferencia</t>
  </si>
  <si>
    <t>Según el anexo 2 del contrato ralizadoel procedmientocon cod RA2500069 se debe facturar a 43782. Se glosa diferencia</t>
  </si>
  <si>
    <t>según hc evidencia una valoracion anestesiologia y cirujia general</t>
  </si>
  <si>
    <t>Según hc folio 176 pendiente revalorar rx de abdomen no comentado</t>
  </si>
  <si>
    <t>SEGÚN REGISTRO CLIICO INGRESO 29/10/17 Y EGRESO 31/10/17 TORAL 2 DIAS FACTURABLE UNO INCLUIDO EN PROCEDIMIENTO CODIGO 740100 Y EL OTRO FACTURABLE,EPS GLOSA 1 DIA SOBREFACTURADO</t>
  </si>
  <si>
    <t>SEGÚN REGISTRO CLIICO INGRESO 29/9/17 Y EGRESO 31/9/17 TORAL 2 DIAS FACTURABLE UNO INCLUIDO EN PROCEDIMIENTO CODIGO 740100 Y EL OTRO FACTURABLE,EPS GLOSA 1 DIA SOBREFACTURADO</t>
  </si>
  <si>
    <t>SEGÚN REGISTRO CLINICO CON INDICACION DE MEDICO TRATANTE DE INTERNACION ES CUIDADO BASICO LOS DIAS 20,21,22 Y 23/08/17 SE RECONOCE COMO TAL Y SE GLOSA LA DIFERENCIA,NO PERTINENTES CRITERIOS DE INTERMEDIO</t>
  </si>
  <si>
    <t>SEGÚN REGISTRO CLINICO ANALIZADO Y REPORTADOS (6) SEIS SE GLOSA LA DIFERENCIA</t>
  </si>
  <si>
    <t>SEGÚN REGISTRO CLINICO ANALIZADO Y REPORTADOS(11) ONCESE GLOSA LA DIFERENCIA</t>
  </si>
  <si>
    <t>SEGÚN REGISTRO CLINICO DE PTE MEDICAMENTO SEGÚN DOSIS,FRECUENCIA Y VIDA MEDIA PERTINENTE REQUERIMIENTO CON 2 FRACOS,GLOSA LA DIFERENCIA</t>
  </si>
  <si>
    <t>SEGÚN REGISTRO CLINICO DIA 04/11/17 SIN CRITERIOS DE UCI SE RECONOCE COMO INTERMEDIO Y SE GLOSA LA DIFERENCIA</t>
  </si>
  <si>
    <t>SEGÚN REGISTRO CLINICO DIA 05/11/17 SIN CRITERIOS DE INTERMEDIO SE RECONOCE COMO BASICO Y SE GLOSA LA DIFERENCIA</t>
  </si>
  <si>
    <t>SEGÚN REGISTRO CLINICO DIA 08/11/17 SIN CRITERIOS DE UCI SE RECONOCE COMO INTERMEDIO Y SE GLOSA LA DIFERENCIA</t>
  </si>
  <si>
    <t>SEGÚN REGISTRO CLINICO DIA 2 Y 3/11/17 SIN CRITERIOS DE UCI SE RECONOCE COMO INTERMEDIO Y SE GLOSA LA DIFERENCIA</t>
  </si>
  <si>
    <t>SEGÚN REGISTRO CLINICO DIA 21/11/17 SIN CRITERIOS DE UCI SE RECONOCE COMO INTERMEDIO Y SE GLOSA LA DIFERENCIA</t>
  </si>
  <si>
    <t>SEGÚN REGISTRO CLINICO DIA 24/08/17 SIN CRITERIOS DE UCI, SE RECONOCE COMO INTERMEDIO, SE GLOSA LA DIFERENCIA</t>
  </si>
  <si>
    <t>SEGÚN REGISTRO CLINICO DIA 7 Y 8/11/17 SIN CRITERIOS DE UCI SE RECONOCE COMO INTERMEDIO Y SE GLOSA LA DIFERENCIA</t>
  </si>
  <si>
    <t>SEGÚN REGISTRO CLINICO DIA 9/10/17 SIN CRITERIOS DE INTERMEDIOS SE RECONOCE COMO BASICO SE GLOSA LA DIFERENCIA</t>
  </si>
  <si>
    <t>SEGÚN REGISTRO CLINICO DIAS 3 Y 29/09/17 SIN CRITERIOS DE UCI SE RECONOCE COMO INTERMEDIO Y SE GLOSA LA DIFERENCIA</t>
  </si>
  <si>
    <t>SEGÚN REGISTRO CLINICO DIAS 3 Y 29/10/17 SIN CRITERIOS DE UCI SE RECONOCE COMO INTERMEDIO Y SE GLOSA LA DIFERENCIA</t>
  </si>
  <si>
    <t>SEGÚN REGISTRO CLINICO DIAS 3 Y 4/10/17 SIN CRITERIOS DE UCI SE RECONOCE COMO INTERMEDIO Y SE GLOSA LA DIFERENCIA</t>
  </si>
  <si>
    <t>SEGÚN REGISTRO CLINICO DIAS 7 Y 8/10/17 SIN CRITERIOS DE UCI SE RECONOCE COMO INTERMEDIO SE GLOSA LA DIFERENCIA</t>
  </si>
  <si>
    <t>SEGÚN REGISTRO CLINICO DOSIS Y VIDA MEDIA DEL MEDICAMENTO PARA PACIENTE CON 2 FRASCOS SE CUBRE LA INDICACION MEDICA, EPS GLOSA LOS SOBREFACTURADOS</t>
  </si>
  <si>
    <t>SEGÚN REGISTRO CLINICO EL DIA 16/10/17 NO PERTINENTE YA DEFINIDA CONDUCTA DE EGRESO,EPS GLOSA UN DIA</t>
  </si>
  <si>
    <t>SEGÚN REGISTRO CLINICO EL DIA 27/11/17 SIN CRITERIOS DE INTERMEDIOS , SERECONOCE COMO BASICO Y SE GLOSA LA DIFERENCIA</t>
  </si>
  <si>
    <t>SEGÚN REGISTRO CLINICO EL DIA 29/08/17 SIN CRITERIOS DE UCI,SE RECONOCE COMO INTERMEDIO Y SE GLOSA LA DIFERENCIA</t>
  </si>
  <si>
    <t>SEGÚN REGISTRO CLINICO INGRESO DIA 14/10/17 Y EGRESO DIA 16/10/147 TOTAL 2 DIAS FACTURABLES SE GLOSA UNO SOBREFACTURADO</t>
  </si>
  <si>
    <t>SEGÚN REGISTRO CLINICO INGRESO DIA 14/9/17 Y EGRESO DIA 16/9/147 TOTAL 2 DIAS FACTURABLES SE GLOSA UNO SOBREFACTURADO</t>
  </si>
  <si>
    <t>SEGÚN REGISTRO CLINICO LOS DIAS 14 Y 15/09/17,SIN CRITERIOS DE INTERMEDIO SE RECONOCEN COMO BASICO Y SE GLOSA LA DIFERENCIA</t>
  </si>
  <si>
    <t>SEGÚN REGISTRO CLINICO LOS DIAS 15 Y 16 AGOSTO CON CRITERIO E INDICACION MEDICA DE MONITORIA EN INTERMEDIO SE RECONOCE COMO TAL Y SE GLOSA LA DIFERENCIA</t>
  </si>
  <si>
    <t>SEGÚN REGISTRO CLINICO PACIENTE CON CONDICION Y DEFINIDO X MEDICO TRATANTE PARA EGRESO EL DIA 21/10/14 POR LO TANTO SE GLOSA UN DIA NO PERTINENTE</t>
  </si>
  <si>
    <t>SEGÚN REGISTRO CLINICO PACIENTE CON INDICACION DE PROCEDIMIENTO QX DIA 9/10/17 NO OPORTUNIDAD EN TURNO QX REALIZANDO DIA 12/10/17 EPS GLOSA UN DIA COMO NO PERTINENTE</t>
  </si>
  <si>
    <t>SEGÚN REGISTRO CLINICO PACIENTE CON INDICACION DE PROCEDIMIENTO QX DIA 9/8/17 NO OPORTUNIDAD EN TURNO QX REALIZANDO DIA 12/9/17 EPS GLOSA UN DIA COMO NO PERTINENTE</t>
  </si>
  <si>
    <t>SEGÚN REGISTRO CLINICO PACIENTE EN UCI POR LO CUAL EPS GLOSA APLICACIÓN DE HEMODERIVADOS</t>
  </si>
  <si>
    <t>SEGÚN REGISTRO CLINICO PTE LOS DIAS 22,23,24/010/17 SIN CRITERIOS DE UCI,SE RECONOCE COMO INTERMEDIO,SE GLOSA LA DIFERENCIA</t>
  </si>
  <si>
    <t>SEGÚN REGISTRO CLINICO PTE LOS DIAS 22,23,24/09/17 SIN CRITERIOS DE UCI,SE RECONOCE COMO INTERMEDIO,SE GLOSA LA DIFERENCIA</t>
  </si>
  <si>
    <t>SEGÚN REGISTRO CLINICO SE EVIDENCIA REALIZACION DE 1 PAROCENTESIS,SE RECONOCE COMO TAL,SE GLOSA LA DIFERENCIA</t>
  </si>
  <si>
    <t>SEGÚN REGISTRO CLINICO SE REALIZA DRENAJE DE DERRAME PLEURAL IZQUIERDO ECODIRIGIDO SE RECONOCE COMO TAL Y SE GLOSA EL SOBRECTURADO</t>
  </si>
  <si>
    <t>SEGÚN REGISTRO CLINICO, PTE CON SOLICITUD DE PX QX Y VALORACION X CX CARDIOVASCULAR NO OPORTUNIDAD RETARDANDO TOMA DE CONDUCTA,NO OPORTUNIDAD EN TURNO QX POR LO TANTO EPS GLOSA 3 DIAS NO PERTINENTES,ALA ESPERA DE VALORACION Y REALIZACION DE PROCEDIMIENTO</t>
  </si>
  <si>
    <t>SEGÚN REGISTRO CLINICO, PTE SIN OPORTUNIDAD EN TURNO QX SE CONSIDERA PROLONGACION DE ESTANCIA Y Y EN DE EN CONDUCTA QX POR LO QUE EPS LOS DIAS 30/09/17 AL DIA 4 / 10 /17 PERIODO DE TIEMPO ALA ESPERA DE PROCEDIMIENTO QX</t>
  </si>
  <si>
    <t>SEGÚN REGISTRO CLINICO,EVOLUCION DEL PTE CON CRITERIOS DE EGRESO DIA 8/10/17,EPS GLOSA CUIDADO INTRAHOSPITALARIO NO PERTINENTE</t>
  </si>
  <si>
    <t>SEGÚN REGISTRO CLINICO,EVOLUCION DEL PTE CON CRITERIOS DE EGRESO DIA 8/10/17,EPS GLOSA UN DIA NO PERTINENTE</t>
  </si>
  <si>
    <t>SEGÚN REGISTRO CLINIO LOS DIAS 27 Y 28/10/17 SIN CRITERIOS DE UCI SE RECONOCE COMO INTERMEDIO Y SE GLOSA LA DIFERENCIA</t>
  </si>
  <si>
    <t>SEGÚN REGISTRO DE HISTORIA CLINICA EL DIA 2/10/17 SIN CRITERIOS DE UCI SE RECONOCE COMO INTERMEDIO Y SE GLOSA LA DIFERENCIA</t>
  </si>
  <si>
    <t>SEGÚN REGISTRO DE HISTORIA CLINICA EL DIA 29/10/17 SIN CRITERIOS DE UCI SE RECONOCE COMO INTERMEDIO Y SE GLOSA LA DIFERENCIA</t>
  </si>
  <si>
    <t>SEGÚN REGISTRO EL DIA 19 Y 20/11/17 SIN CRITERIOS DE UCI SE RECONOCE COMOINTERMEDIO Y SE GLOSA LA DIFERENCIA</t>
  </si>
  <si>
    <t>SEGÚN REGISTRO EL DIA 20/11/17 SIN CRITERIOS DE UCI SE RECONOCE COMO INTERMEDIOS Y SE GLOSA LA DIFERENCIA</t>
  </si>
  <si>
    <t>SEGÚN REGISTRO EL DIA 21/11/17 SIN CRITERIOS DE UCI SE RECONOCE COMO BASICO Y SE GLOSA LA DIFERENCIA</t>
  </si>
  <si>
    <t>SEGÚN REGISTRO EL DIA 23,24 Y 25/11/17 SIN CRITERIOS DE UCI SE RECONOCE COMOINTERMEDIO Y SE GLOSA LA DIFERENCIA</t>
  </si>
  <si>
    <t>SEGÚN REGISTRO EL DIA 3/11/17 SIN CRITERIOS DE UCI SE RECONOCE COMO BASICO Y SE GLOSA LA DIFERENCIA</t>
  </si>
  <si>
    <t>SEGÚN REGISTRO EL DIA 4/11/17 SIN CRITERIOS DE UCI SE RECONOCE COMOINTERMEDIO Y SE GLOSA LA DIFERENCIA</t>
  </si>
  <si>
    <t>SEGÚN REGISTRO EL DIA 5/11/17 SIN CRITERIOS DE UCI SE RECONOCE COMO BASICO Y SE GLOSA LA DIFERENCIA</t>
  </si>
  <si>
    <t>SEGÚN REGISTRO ESTANCIA HOSPITALARIA PERIODO DEL 25/08/17 AL 1/9/17 DIA EGRESO CON INDICACION Y CRITERIO DE BASICO SE RECONOCE COMO TAL Y SE GLOSA LA DIFERENCIA</t>
  </si>
  <si>
    <t>SEGÚN REGISTRO ESTANCIA HOSPITALARIA PERIODO DEL 25/09/17 AL 1/10/17 DIA EGRESO CON INDICACION Y CRITERIO DE BASICO SE RECONOCE COMO TAL Y SE GLOSA LA DIFERENCIA</t>
  </si>
  <si>
    <t>SEGÚN REGOSTRO CLINICO ESTANCIA EN EMERGENCIA &lt; A 6 HORAS SE RECONOCE A TARIFA PACTADA &lt; 22% SE GLOSA LA DIFERENCIA</t>
  </si>
  <si>
    <t>SEGÚN REPORTE SE REALIZA ANGIOPLASTIA DE ARTERIA TIBIA ANTERIOR DERECHA,SE RECONOCE COMO TAL Y SE GLOSA LA DIFERENCIA</t>
  </si>
  <si>
    <t>soporte clinico no evidencia atencio por fisiotaapia</t>
  </si>
  <si>
    <t>Valor facturado excede tarifa acordada, se reconoce según acuerdo contractual entre las partes (tarifario anexo 2) . Se glosa diferencia</t>
  </si>
  <si>
    <t>Valor facturado excede tarifa acordada,se recono según anexo tarifario a:$ 379444 yse glosa diferencia</t>
  </si>
  <si>
    <t>Valor facturado excede tarifa aordada, se reconoce a SOAT menos el 22%. Se glosa diferencia</t>
  </si>
  <si>
    <t>Valor facturado excede tarifa aordada, se reconoce a SOAT pleno según loa cordado (solo las subespeciaiidades se reconocen a ese valor. Se glosa diferencia</t>
  </si>
  <si>
    <t>Valor facturado excede tarifa aordada, se reconoce SOAT menos 22%. Se glosa diferencia</t>
  </si>
  <si>
    <t>F9</t>
  </si>
  <si>
    <t>Exact 95% Conf Limits</t>
  </si>
  <si>
    <t>F10</t>
  </si>
  <si>
    <t>F11</t>
  </si>
  <si>
    <t>CONTESTACIÓN VSA 786-17. IPS NO ACEPTA GLOSA, SE CONSIDERA OBJECIÓN INJUSTIFICADA DADO QUE LOS VALORES RELACIONADOS EN LA TRAZABILIDAD 199378 NO COINCIDEN. SE ACLARA QUE SE SOLICITO VÍA EMAIL Y TELEFONICAMENTE QUE SE REALIZARA LA RESPECTIVA CORRECCIÓN P</t>
  </si>
  <si>
    <t>CONTESTACIÓN VSA 786-17. IPS NO ACEPTA GLOSA, SE CONSIDERA OBJECIÓN INJUSTIFICADA DADO QUE LOS VALORES RELACIONADOS EN LA TRAZABILIDAD 199378 NO COINCIDEN. SE ACLARA QUE SE SOLICITO VÍA EMAIL Y TELEFONICAMENTE QUE SE REALIZARA LA RESPECTIVA CORRECCIÓN PER</t>
  </si>
  <si>
    <t xml:space="preserve">CONTESTACION VSA-151-18IPS ACEPTA GLOSA DE ELECTROCARDIOGRAMA DE RITMO O DE SUPERFICIE SOD CON COD 895100 LABORATORIO INCLUIDO EN PROCEDIMIENTO QX </t>
  </si>
  <si>
    <t>CONTESTACION VSA-151-18IPS NO ACEPTA GLOSA DE HEMOGRAMA CON COD 902209 SEGÚN CONTRATO 134-17 LOS LABORATORIOS QUE SE ENCUENTRAN INCLUIDOS EN EL PAQUETE DURANTE SU HOSPITALIZACION EN CASO NECESARIO SON SOLO 3 CUADRO HEMATICOS Y A LA PACIENTE SE LE REALIZAR</t>
  </si>
  <si>
    <t>CONTESTACION VSA-151-18IPS NO ACEPTA GLOSA DE UNIDAD DE CUIDADOS INTERMEDIOS CON COD S12203 EL PAQUETE INCLUYE 6 DIAS ( 3 DIAS EN BIPERPERSONAL QUE FUERON LOS DIAS 23-28-29, EN UNIDAD DE CUIDADOS INTENSIVOS LOS DIAS 24-25 Y EN INTERMEDIOS 26) PERO EL D</t>
  </si>
  <si>
    <t xml:space="preserve">CONTESTACION VSA-151-18IPS NO ACEPTA GLOSA SEGÚN CONTRATO 134-17 ANEXO N° 2 TARIFARIO DE PAQUETES EL PROCEDIMIENTO QX NO INCLUYE DE PROCESAMIENTO DE LA UNIDAD DE CONCENTRADO DE PLAQUETAS [ESTANDAR] </t>
  </si>
  <si>
    <t>CONTESTACION VSA-1604-17 IPS NO ACEPTA GLOSA HASTA EL MOMENTO PARA EL INSUMO Y/O MEDICAMENTO LEDALIDOMIDA CAPSULA 25 MG YA QUE NO SE EVIDENCIA LA DEVOLUCION DE LA FACTURA , LA CUAL SE DEBE HACER POR PARTE DE LA EPS PARA EL PROCESO CORRESPONDIENTE DE GEN</t>
  </si>
  <si>
    <t xml:space="preserve">CONTESTACION VSA-1604-17 IPS NO ACEPTA GLOSA DE PROCEDIMIENTO 305080 SEGÚN CONTRATO 134-17 EL VALOR A LIQUIDAR ESTA EN $7.022.018 PESOS PROCEDIMIENTO BIEN LIQUIDADO </t>
  </si>
  <si>
    <t xml:space="preserve">CONTESTACION VSA-1604-17 IPS NO ACEPTA GLOSA DE PROCEDIMIENTO 874133 SEGÚN CONTRATO MODIFICADO 134-17 EL VALOR A LIQUIDAR ESTA EN $1.767.912 PESOS PROCEDIMIENTO BIEN LIQUIDADO </t>
  </si>
  <si>
    <t>CONTESTACION VSA-151-18IPS ACEPTA GLOSA DE ELECTROCARDIOGRAMA DE RITMO O DE SUPERFICIE SOD CON COD 895100 LABORATORIO INCLUIDO EN PROCEDIMIENTO QX</t>
  </si>
  <si>
    <t>CONTESTACION VSA-151-18IPS NO ACEPTA GLOSA SEGÚN CONTRATO 134-17 ANEXO N° 2 TARIFARIO DE PAQUETES EL PROCEDIMIENTO QX NO INCLUYE DE PROCESAMIENTO DE LA UNIDAD DE CONCENTRADO DE PLAQUETAS [ESTANDAR]</t>
  </si>
  <si>
    <t>CONTESTACION VSA-1604-17 IPS NO ACEPTA GLOSA DE PROCEDIMIENTO 305080 SEGÚN CONTRATO 134-17 EL VALOR A LIQUIDAR ESTA EN $7.022.018 PESOS PROCEDIMIENTO BIEN LIQUIDADO</t>
  </si>
  <si>
    <t>CONTESTACION VSA-1604-17 IPS NO ACEPTA GLOSA DE PROCEDIMIENTO 874133 SEGÚN CONTRATO MODIFICADO 134-17 EL VALOR A LIQUIDAR ESTA EN $1.767.912 PESOS PROCEDIMIENTO BIEN LIQUIDADO</t>
  </si>
  <si>
    <t>F12</t>
  </si>
  <si>
    <t>F13</t>
  </si>
  <si>
    <t>F14</t>
  </si>
  <si>
    <t>IPS ACEPTA GLOSA</t>
  </si>
  <si>
    <t>SE LEVANTA GLOSA. SE VERIFICA VALOR PACTADO CONTRACTUALMENTE</t>
  </si>
  <si>
    <t>SE LEVANTA GLOSA. SEGÚN LO PACTADO SE RECONOCE 1 RASTREO POR CADA UNIDAD</t>
  </si>
  <si>
    <t>SE REITERA. SE GLOSA POR ORDEN NO POR TARIFA. SE ORDENA SOLO DOPPLER PARA MIEMBRO INFERIOR DERECHO Y SE FACTURAN 2</t>
  </si>
  <si>
    <t>F15</t>
  </si>
  <si>
    <t>EL CAPITULO 2: “TARIFAS PAQUETES DE CIRUGIA CARDIOVASCIJLAR ADULTOS” REFIERE QUE HAY DOS TIPOS DE LABORATORIOS QUE INCLUYE LOS PREQUIRURGICOS Y DURANTE LA HOSPITALIZACION DEFINIDA EN PAQUETE Y EN CASO NECESARIO. LABORATORIOS TOMADOS LUEGO DE LA CIRUGIA, I</t>
  </si>
  <si>
    <t>F16</t>
  </si>
  <si>
    <t>F17</t>
  </si>
  <si>
    <t>frecuencia absoluta</t>
  </si>
  <si>
    <t xml:space="preserve">Porcentaje </t>
  </si>
  <si>
    <t xml:space="preserve">Porcentaje Acumulado </t>
  </si>
  <si>
    <t xml:space="preserve">Causal de glosa </t>
  </si>
  <si>
    <t xml:space="preserve">TOTAL </t>
  </si>
  <si>
    <t xml:space="preserve">Otros </t>
  </si>
  <si>
    <t>FACTURACION HONORARIOSMEDICOS Y PROCEDIMIENTOS</t>
  </si>
  <si>
    <t xml:space="preserve">FACTURACION AYUDAS DIAGNOSTICAS
</t>
  </si>
  <si>
    <t xml:space="preserve">TARIFAS ESTANCIA </t>
  </si>
  <si>
    <t xml:space="preserve">TARIFAS CONSULTAS E INTERCONSULTAS </t>
  </si>
  <si>
    <t xml:space="preserve">TARIFAS AYUDAS DX </t>
  </si>
  <si>
    <t xml:space="preserve">TARIFAS POR PROCEDIMIENTOS O ACTIVIDADES </t>
  </si>
  <si>
    <t>COBERTURA AYUDAS DX</t>
  </si>
  <si>
    <t xml:space="preserve">PERTIENECIA ESTANCIA </t>
  </si>
  <si>
    <t xml:space="preserve">PERTIENECIA AYUDAS DX </t>
  </si>
  <si>
    <t xml:space="preserve">PERTIENECIA PROCEDIMIENTOS ACTIVIDADES </t>
  </si>
  <si>
    <t xml:space="preserve">FRECUENCIA </t>
  </si>
  <si>
    <t xml:space="preserve">PORCENTAJE </t>
  </si>
  <si>
    <t xml:space="preserve">PORCENTAJE ACUMULADO </t>
  </si>
  <si>
    <t>(Todas)</t>
  </si>
  <si>
    <t>Etiquetas de fila</t>
  </si>
  <si>
    <t>(en blanco)</t>
  </si>
  <si>
    <t>Total general</t>
  </si>
  <si>
    <t>TOTAL FACTURADO EN EL SEMESTRE</t>
  </si>
  <si>
    <t>TOTAL GLOSADO EN EL SEMESTRE</t>
  </si>
  <si>
    <t xml:space="preserve">% de glosa </t>
  </si>
  <si>
    <t xml:space="preserve">TOTAL GLOSAS EFECTIVAS </t>
  </si>
  <si>
    <t xml:space="preserve">% EFECTIVIDAD DE LA GLOSA </t>
  </si>
  <si>
    <t xml:space="preserve">Suma de VALOR DE GLOSA </t>
  </si>
  <si>
    <t xml:space="preserve">PERTIENENCIA AYUDAS DX </t>
  </si>
  <si>
    <t>SERVICIO DEL HOSPITAL UIVERSITARIO SAN JOSE  QUE OBTUVO MAYOR NUMERO DE GLOSAS DURANTE EL II SEMESTRE DE 2018</t>
  </si>
  <si>
    <t>PRINCIPALES CAUSALES DE GLOSA EN EL HOSPITAL UNIVERSITARIO SAN JOSE DURANTE EL II PERIODO DEL 2018</t>
  </si>
  <si>
    <t>Porcentaje de glosa en el Hospital Universitario San Jose  durante el II periodo del 2018</t>
  </si>
  <si>
    <t>frecuencia</t>
  </si>
  <si>
    <t>porcentaje</t>
  </si>
</sst>
</file>

<file path=xl/styles.xml><?xml version="1.0" encoding="utf-8"?>
<styleSheet xmlns="http://schemas.openxmlformats.org/spreadsheetml/2006/main" xmlns:mc="http://schemas.openxmlformats.org/markup-compatibility/2006" xmlns:x14ac="http://schemas.microsoft.com/office/spreadsheetml/2009/9/ac" mc:Ignorable="x14ac">
  <numFmts count="6">
    <numFmt numFmtId="42" formatCode="_-&quot;$&quot;* #,##0_-;\-&quot;$&quot;* #,##0_-;_-&quot;$&quot;* &quot;-&quot;_-;_-@_-"/>
    <numFmt numFmtId="41" formatCode="_-* #,##0_-;\-* #,##0_-;_-* &quot;-&quot;_-;_-@_-"/>
    <numFmt numFmtId="44" formatCode="_-&quot;$&quot;* #,##0.00_-;\-&quot;$&quot;* #,##0.00_-;_-&quot;$&quot;* &quot;-&quot;??_-;_-@_-"/>
    <numFmt numFmtId="178" formatCode="&quot;$&quot;\ #,##0"/>
    <numFmt numFmtId="179" formatCode="#,##0;[Red]#,##0"/>
    <numFmt numFmtId="180" formatCode="_-[$$-240A]\ * #,##0_ ;_-[$$-240A]\ * \-#,##0\ ;_-[$$-240A]\ * &quot;-&quot;_ ;_-@_ "/>
  </numFmts>
  <fonts count="27" x14ac:knownFonts="1">
    <font>
      <sz val="11"/>
      <color theme="1"/>
      <name val="Calibri"/>
      <family val="2"/>
      <scheme val="minor"/>
    </font>
    <font>
      <sz val="10"/>
      <name val="Arial"/>
      <family val="2"/>
    </font>
    <font>
      <b/>
      <sz val="10"/>
      <name val="Arial"/>
      <family val="2"/>
    </font>
    <font>
      <sz val="10"/>
      <name val="Arial Narrow"/>
      <family val="2"/>
    </font>
    <font>
      <b/>
      <sz val="10"/>
      <name val="Arial Narrow"/>
      <family val="2"/>
    </font>
    <font>
      <b/>
      <sz val="11"/>
      <name val="Arial"/>
      <family val="2"/>
    </font>
    <font>
      <sz val="11"/>
      <name val="Arial"/>
      <family val="2"/>
    </font>
    <font>
      <sz val="11"/>
      <name val="Arial Narrow"/>
      <family val="2"/>
    </font>
    <font>
      <sz val="10"/>
      <color indexed="8"/>
      <name val="Arial"/>
      <family val="2"/>
    </font>
    <font>
      <sz val="8"/>
      <color indexed="8"/>
      <name val="Arial"/>
      <family val="2"/>
    </font>
    <font>
      <sz val="8"/>
      <name val="Arial Narrow"/>
      <family val="2"/>
    </font>
    <font>
      <sz val="11"/>
      <color indexed="8"/>
      <name val="Arial"/>
      <family val="2"/>
    </font>
    <font>
      <b/>
      <sz val="11"/>
      <color indexed="8"/>
      <name val="Arial"/>
      <family val="2"/>
    </font>
    <font>
      <sz val="11"/>
      <color indexed="10"/>
      <name val="Arial"/>
      <family val="2"/>
    </font>
    <font>
      <sz val="11"/>
      <color theme="1"/>
      <name val="Calibri"/>
      <family val="2"/>
      <scheme val="minor"/>
    </font>
    <font>
      <b/>
      <sz val="11"/>
      <color theme="1"/>
      <name val="Calibri"/>
      <family val="2"/>
      <scheme val="minor"/>
    </font>
    <font>
      <sz val="10"/>
      <color theme="1"/>
      <name val="Calibri"/>
      <family val="2"/>
      <scheme val="minor"/>
    </font>
    <font>
      <sz val="10"/>
      <name val="Calibri"/>
      <family val="2"/>
      <scheme val="minor"/>
    </font>
    <font>
      <sz val="11"/>
      <color theme="1"/>
      <name val="Arial"/>
      <family val="2"/>
    </font>
    <font>
      <sz val="10"/>
      <color indexed="8"/>
      <name val="Calibri"/>
      <scheme val="minor"/>
    </font>
    <font>
      <sz val="10"/>
      <color rgb="FF000000"/>
      <name val="Calibri"/>
      <family val="2"/>
      <scheme val="minor"/>
    </font>
    <font>
      <sz val="11"/>
      <color indexed="8"/>
      <name val="Calibri"/>
      <family val="2"/>
      <scheme val="minor"/>
    </font>
    <font>
      <sz val="11"/>
      <name val="Calibri"/>
      <family val="2"/>
      <scheme val="minor"/>
    </font>
    <font>
      <sz val="10"/>
      <color theme="1"/>
      <name val="Arial"/>
      <family val="2"/>
    </font>
    <font>
      <b/>
      <sz val="11"/>
      <color theme="1"/>
      <name val="Arial"/>
      <family val="2"/>
    </font>
    <font>
      <b/>
      <i/>
      <sz val="11"/>
      <color theme="1"/>
      <name val="Calibri"/>
      <family val="2"/>
      <scheme val="minor"/>
    </font>
    <font>
      <b/>
      <sz val="12"/>
      <color theme="1"/>
      <name val="Calibri"/>
      <family val="2"/>
      <scheme val="minor"/>
    </font>
  </fonts>
  <fills count="9">
    <fill>
      <patternFill patternType="none"/>
    </fill>
    <fill>
      <patternFill patternType="gray125"/>
    </fill>
    <fill>
      <patternFill patternType="solid">
        <fgColor theme="4" tint="0.79998168889431442"/>
        <bgColor indexed="65"/>
      </patternFill>
    </fill>
    <fill>
      <patternFill patternType="solid">
        <fgColor theme="6" tint="0.39997558519241921"/>
        <bgColor indexed="64"/>
      </patternFill>
    </fill>
    <fill>
      <patternFill patternType="solid">
        <fgColor theme="0"/>
        <bgColor indexed="64"/>
      </patternFill>
    </fill>
    <fill>
      <patternFill patternType="solid">
        <fgColor theme="4" tint="0.79998168889431442"/>
        <bgColor indexed="64"/>
      </patternFill>
    </fill>
    <fill>
      <patternFill patternType="solid">
        <fgColor theme="3" tint="0.79998168889431442"/>
        <bgColor indexed="64"/>
      </patternFill>
    </fill>
    <fill>
      <patternFill patternType="solid">
        <fgColor rgb="FFFFFF00"/>
        <bgColor indexed="64"/>
      </patternFill>
    </fill>
    <fill>
      <patternFill patternType="solid">
        <fgColor theme="4" tint="0.79998168889431442"/>
        <bgColor theme="4" tint="0.79998168889431442"/>
      </patternFill>
    </fill>
  </fills>
  <borders count="11">
    <border>
      <left/>
      <right/>
      <top/>
      <bottom/>
      <diagonal/>
    </border>
    <border>
      <left style="thin">
        <color indexed="8"/>
      </left>
      <right style="thin">
        <color indexed="8"/>
      </right>
      <top style="thin">
        <color indexed="8"/>
      </top>
      <bottom/>
      <diagonal/>
    </border>
    <border>
      <left style="thin">
        <color indexed="64"/>
      </left>
      <right style="thin">
        <color indexed="64"/>
      </right>
      <top style="thin">
        <color indexed="64"/>
      </top>
      <bottom/>
      <diagonal/>
    </border>
    <border>
      <left style="thin">
        <color indexed="8"/>
      </left>
      <right/>
      <top style="thin">
        <color indexed="8"/>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right style="thin">
        <color indexed="64"/>
      </right>
      <top style="thin">
        <color indexed="64"/>
      </top>
      <bottom style="thin">
        <color indexed="64"/>
      </bottom>
      <diagonal/>
    </border>
    <border>
      <left/>
      <right style="thin">
        <color indexed="64"/>
      </right>
      <top/>
      <bottom style="thin">
        <color indexed="64"/>
      </bottom>
      <diagonal/>
    </border>
    <border>
      <left style="thin">
        <color indexed="64"/>
      </left>
      <right style="thin">
        <color indexed="64"/>
      </right>
      <top/>
      <bottom/>
      <diagonal/>
    </border>
    <border>
      <left/>
      <right/>
      <top style="thin">
        <color indexed="64"/>
      </top>
      <bottom style="thin">
        <color indexed="64"/>
      </bottom>
      <diagonal/>
    </border>
    <border>
      <left style="medium">
        <color rgb="FF000000"/>
      </left>
      <right style="medium">
        <color rgb="FF000000"/>
      </right>
      <top style="medium">
        <color rgb="FF000000"/>
      </top>
      <bottom style="medium">
        <color rgb="FF000000"/>
      </bottom>
      <diagonal/>
    </border>
  </borders>
  <cellStyleXfs count="14">
    <xf numFmtId="0" fontId="0" fillId="0" borderId="0"/>
    <xf numFmtId="0" fontId="14" fillId="2" borderId="0" applyNumberFormat="0" applyBorder="0" applyAlignment="0" applyProtection="0"/>
    <xf numFmtId="41" fontId="14" fillId="0" borderId="0" applyFont="0" applyFill="0" applyBorder="0" applyAlignment="0" applyProtection="0"/>
    <xf numFmtId="44" fontId="14" fillId="0" borderId="0" applyFont="0" applyFill="0" applyBorder="0" applyAlignment="0" applyProtection="0"/>
    <xf numFmtId="42" fontId="14" fillId="0" borderId="0" applyFont="0" applyFill="0" applyBorder="0" applyAlignment="0" applyProtection="0"/>
    <xf numFmtId="0" fontId="1" fillId="0" borderId="0"/>
    <xf numFmtId="0" fontId="14" fillId="0" borderId="0"/>
    <xf numFmtId="0" fontId="1" fillId="0" borderId="0"/>
    <xf numFmtId="0" fontId="8" fillId="0" borderId="0" applyNumberFormat="0" applyFill="0" applyBorder="0" applyAlignment="0" applyProtection="0"/>
    <xf numFmtId="0" fontId="1" fillId="0" borderId="0"/>
    <xf numFmtId="0" fontId="1" fillId="0" borderId="0"/>
    <xf numFmtId="0" fontId="1" fillId="0" borderId="0"/>
    <xf numFmtId="0" fontId="1" fillId="0" borderId="0"/>
    <xf numFmtId="9" fontId="14" fillId="0" borderId="0" applyFont="0" applyFill="0" applyBorder="0" applyAlignment="0" applyProtection="0"/>
  </cellStyleXfs>
  <cellXfs count="298">
    <xf numFmtId="0" fontId="0" fillId="0" borderId="0" xfId="0"/>
    <xf numFmtId="0" fontId="3" fillId="0" borderId="0" xfId="12" applyFont="1"/>
    <xf numFmtId="42" fontId="14" fillId="0" borderId="0" xfId="4" applyAlignment="1">
      <alignment horizontal="center"/>
    </xf>
    <xf numFmtId="0" fontId="2" fillId="3" borderId="1" xfId="12" applyFont="1" applyFill="1" applyBorder="1" applyAlignment="1">
      <alignment horizontal="center" vertical="center" wrapText="1"/>
    </xf>
    <xf numFmtId="3" fontId="14" fillId="3" borderId="1" xfId="4" applyNumberFormat="1" applyFill="1" applyBorder="1" applyAlignment="1">
      <alignment horizontal="center" vertical="center" wrapText="1"/>
    </xf>
    <xf numFmtId="0" fontId="5" fillId="3" borderId="1" xfId="12" applyFont="1" applyFill="1" applyBorder="1" applyAlignment="1">
      <alignment horizontal="center" vertical="center" wrapText="1"/>
    </xf>
    <xf numFmtId="42" fontId="14" fillId="3" borderId="1" xfId="4" applyFill="1" applyBorder="1" applyAlignment="1">
      <alignment horizontal="center" vertical="center" wrapText="1"/>
    </xf>
    <xf numFmtId="0" fontId="2" fillId="3" borderId="2" xfId="12" applyFont="1" applyFill="1" applyBorder="1" applyAlignment="1">
      <alignment horizontal="center" vertical="center" wrapText="1"/>
    </xf>
    <xf numFmtId="0" fontId="2" fillId="3" borderId="3" xfId="12" applyFont="1" applyFill="1" applyBorder="1" applyAlignment="1">
      <alignment horizontal="center" vertical="center" wrapText="1"/>
    </xf>
    <xf numFmtId="0" fontId="4" fillId="3" borderId="2" xfId="12" applyFont="1" applyFill="1" applyBorder="1" applyAlignment="1">
      <alignment horizontal="center" vertical="center" wrapText="1"/>
    </xf>
    <xf numFmtId="0" fontId="3" fillId="0" borderId="0" xfId="12" applyFont="1" applyAlignment="1">
      <alignment horizontal="center" vertical="center" wrapText="1"/>
    </xf>
    <xf numFmtId="0" fontId="1" fillId="4" borderId="4" xfId="0" applyFont="1" applyFill="1" applyBorder="1" applyAlignment="1">
      <alignment horizontal="center"/>
    </xf>
    <xf numFmtId="3" fontId="14" fillId="4" borderId="4" xfId="4" applyNumberFormat="1" applyFill="1" applyBorder="1" applyAlignment="1">
      <alignment horizontal="center"/>
    </xf>
    <xf numFmtId="0" fontId="16" fillId="4" borderId="4" xfId="6" applyFont="1" applyFill="1" applyBorder="1" applyAlignment="1">
      <alignment horizontal="center"/>
    </xf>
    <xf numFmtId="42" fontId="14" fillId="4" borderId="4" xfId="4" applyFill="1" applyBorder="1" applyAlignment="1">
      <alignment horizontal="center"/>
    </xf>
    <xf numFmtId="1" fontId="1" fillId="0" borderId="4" xfId="12" applyNumberFormat="1" applyFont="1" applyBorder="1" applyAlignment="1">
      <alignment horizontal="center" vertical="center" wrapText="1"/>
    </xf>
    <xf numFmtId="0" fontId="1" fillId="0" borderId="4" xfId="11" applyFont="1" applyBorder="1" applyAlignment="1">
      <alignment horizontal="center" vertical="top" wrapText="1"/>
    </xf>
    <xf numFmtId="1" fontId="1" fillId="0" borderId="0" xfId="12" applyNumberFormat="1" applyFont="1" applyBorder="1" applyAlignment="1">
      <alignment horizontal="center" vertical="center" wrapText="1"/>
    </xf>
    <xf numFmtId="3" fontId="1" fillId="0" borderId="0" xfId="12" applyNumberFormat="1" applyFont="1" applyBorder="1" applyAlignment="1">
      <alignment horizontal="center" vertical="center" wrapText="1"/>
    </xf>
    <xf numFmtId="0" fontId="1" fillId="0" borderId="0" xfId="12" applyFont="1" applyFill="1" applyBorder="1" applyAlignment="1">
      <alignment horizontal="center" vertical="center" wrapText="1"/>
    </xf>
    <xf numFmtId="0" fontId="3" fillId="0" borderId="0" xfId="12" applyFont="1" applyBorder="1" applyAlignment="1">
      <alignment horizontal="center" vertical="center" wrapText="1"/>
    </xf>
    <xf numFmtId="3" fontId="1" fillId="0" borderId="0" xfId="0" applyNumberFormat="1" applyFont="1" applyFill="1" applyBorder="1"/>
    <xf numFmtId="3" fontId="3" fillId="0" borderId="0" xfId="12" applyNumberFormat="1" applyFont="1" applyFill="1" applyAlignment="1">
      <alignment horizontal="center" vertical="center" wrapText="1"/>
    </xf>
    <xf numFmtId="0" fontId="17" fillId="4" borderId="4" xfId="12" applyFont="1" applyFill="1" applyBorder="1" applyAlignment="1">
      <alignment horizontal="center" vertical="center" wrapText="1"/>
    </xf>
    <xf numFmtId="0" fontId="1" fillId="0" borderId="4" xfId="0" applyFont="1" applyBorder="1" applyAlignment="1">
      <alignment horizontal="center" vertical="center" wrapText="1"/>
    </xf>
    <xf numFmtId="0" fontId="3" fillId="4" borderId="4" xfId="12" applyFont="1" applyFill="1" applyBorder="1" applyAlignment="1">
      <alignment horizontal="center"/>
    </xf>
    <xf numFmtId="0" fontId="1" fillId="0" borderId="4" xfId="7" applyFont="1" applyBorder="1" applyAlignment="1">
      <alignment horizontal="center"/>
    </xf>
    <xf numFmtId="0" fontId="18" fillId="0" borderId="4" xfId="6" applyFont="1" applyBorder="1" applyAlignment="1">
      <alignment horizontal="center" vertical="center" wrapText="1"/>
    </xf>
    <xf numFmtId="0" fontId="6" fillId="0" borderId="4" xfId="0" applyFont="1" applyBorder="1" applyAlignment="1">
      <alignment horizontal="center" vertical="center" wrapText="1"/>
    </xf>
    <xf numFmtId="0" fontId="3" fillId="0" borderId="4" xfId="12" applyFont="1" applyBorder="1" applyAlignment="1">
      <alignment horizontal="center"/>
    </xf>
    <xf numFmtId="0" fontId="3" fillId="0" borderId="4" xfId="12" applyFont="1" applyBorder="1" applyAlignment="1">
      <alignment horizontal="center" wrapText="1"/>
    </xf>
    <xf numFmtId="0" fontId="7" fillId="4" borderId="4" xfId="12" applyFont="1" applyFill="1" applyBorder="1" applyAlignment="1">
      <alignment horizontal="center"/>
    </xf>
    <xf numFmtId="0" fontId="1" fillId="4" borderId="4" xfId="7" applyFont="1" applyFill="1" applyBorder="1" applyAlignment="1">
      <alignment horizontal="center"/>
    </xf>
    <xf numFmtId="0" fontId="18" fillId="0" borderId="4" xfId="0" applyFont="1" applyBorder="1" applyAlignment="1">
      <alignment horizontal="center" vertical="center"/>
    </xf>
    <xf numFmtId="0" fontId="14" fillId="4" borderId="4" xfId="6" applyFont="1" applyFill="1" applyBorder="1" applyAlignment="1">
      <alignment horizontal="center"/>
    </xf>
    <xf numFmtId="0" fontId="1" fillId="0" borderId="4" xfId="0" applyFont="1" applyBorder="1" applyAlignment="1">
      <alignment horizontal="center"/>
    </xf>
    <xf numFmtId="3" fontId="14" fillId="0" borderId="4" xfId="4" applyNumberFormat="1" applyBorder="1" applyAlignment="1">
      <alignment horizontal="center"/>
    </xf>
    <xf numFmtId="0" fontId="14" fillId="0" borderId="2" xfId="6" applyFont="1" applyBorder="1" applyAlignment="1">
      <alignment horizontal="center"/>
    </xf>
    <xf numFmtId="42" fontId="14" fillId="0" borderId="2" xfId="4" applyBorder="1" applyAlignment="1">
      <alignment horizontal="center"/>
    </xf>
    <xf numFmtId="1" fontId="1" fillId="0" borderId="2" xfId="12" applyNumberFormat="1" applyFont="1" applyBorder="1" applyAlignment="1">
      <alignment horizontal="center" vertical="center" wrapText="1"/>
    </xf>
    <xf numFmtId="0" fontId="1" fillId="0" borderId="2" xfId="11" applyFont="1" applyBorder="1" applyAlignment="1">
      <alignment horizontal="center" vertical="top" wrapText="1"/>
    </xf>
    <xf numFmtId="3" fontId="1" fillId="0" borderId="2" xfId="12" applyNumberFormat="1" applyFont="1" applyBorder="1" applyAlignment="1">
      <alignment horizontal="center" vertical="center" wrapText="1"/>
    </xf>
    <xf numFmtId="0" fontId="1" fillId="0" borderId="2" xfId="12" applyFont="1" applyFill="1" applyBorder="1" applyAlignment="1">
      <alignment horizontal="center" vertical="center" wrapText="1"/>
    </xf>
    <xf numFmtId="0" fontId="3" fillId="0" borderId="2" xfId="12" applyFont="1" applyBorder="1" applyAlignment="1">
      <alignment horizontal="center" vertical="center" wrapText="1"/>
    </xf>
    <xf numFmtId="42" fontId="14" fillId="0" borderId="4" xfId="4" applyBorder="1" applyAlignment="1">
      <alignment horizontal="center"/>
    </xf>
    <xf numFmtId="0" fontId="1" fillId="0" borderId="4" xfId="0" applyFont="1" applyBorder="1" applyAlignment="1">
      <alignment horizontal="center" wrapText="1"/>
    </xf>
    <xf numFmtId="1" fontId="1" fillId="0" borderId="5" xfId="12" applyNumberFormat="1" applyFont="1" applyBorder="1" applyAlignment="1">
      <alignment horizontal="center" vertical="center" wrapText="1"/>
    </xf>
    <xf numFmtId="3" fontId="1" fillId="0" borderId="5" xfId="12" applyNumberFormat="1" applyFont="1" applyBorder="1" applyAlignment="1">
      <alignment horizontal="center" vertical="center" wrapText="1"/>
    </xf>
    <xf numFmtId="0" fontId="1" fillId="0" borderId="5" xfId="12" applyFont="1" applyFill="1" applyBorder="1" applyAlignment="1">
      <alignment horizontal="center" vertical="center" wrapText="1"/>
    </xf>
    <xf numFmtId="0" fontId="3" fillId="0" borderId="5" xfId="12" applyFont="1" applyBorder="1" applyAlignment="1">
      <alignment horizontal="center" vertical="center" wrapText="1"/>
    </xf>
    <xf numFmtId="3" fontId="3" fillId="0" borderId="0" xfId="12" applyNumberFormat="1" applyFont="1" applyFill="1" applyBorder="1" applyAlignment="1">
      <alignment horizontal="center" vertical="center" wrapText="1"/>
    </xf>
    <xf numFmtId="178" fontId="14" fillId="0" borderId="4" xfId="4" applyNumberFormat="1" applyBorder="1" applyAlignment="1">
      <alignment horizontal="center"/>
    </xf>
    <xf numFmtId="0" fontId="14" fillId="0" borderId="4" xfId="7" applyFont="1" applyBorder="1" applyAlignment="1">
      <alignment horizontal="center"/>
    </xf>
    <xf numFmtId="0" fontId="17" fillId="0" borderId="4" xfId="12" applyFont="1" applyBorder="1" applyAlignment="1">
      <alignment horizontal="center"/>
    </xf>
    <xf numFmtId="14" fontId="1" fillId="4" borderId="4" xfId="12" applyNumberFormat="1" applyFont="1" applyFill="1" applyBorder="1" applyAlignment="1">
      <alignment horizontal="center" vertical="center" wrapText="1"/>
    </xf>
    <xf numFmtId="0" fontId="17" fillId="4" borderId="4" xfId="0" applyFont="1" applyFill="1" applyBorder="1" applyAlignment="1">
      <alignment horizontal="center" vertical="center" wrapText="1"/>
    </xf>
    <xf numFmtId="0" fontId="3" fillId="0" borderId="0" xfId="12" applyFont="1" applyAlignment="1">
      <alignment horizontal="center"/>
    </xf>
    <xf numFmtId="42" fontId="14" fillId="4" borderId="4" xfId="4" applyFill="1" applyBorder="1" applyAlignment="1">
      <alignment horizontal="center" vertical="center" wrapText="1"/>
    </xf>
    <xf numFmtId="0" fontId="17" fillId="4" borderId="4" xfId="0" applyFont="1" applyFill="1" applyBorder="1" applyAlignment="1">
      <alignment horizontal="center"/>
    </xf>
    <xf numFmtId="0" fontId="3" fillId="0" borderId="0" xfId="12" applyFont="1" applyBorder="1" applyAlignment="1">
      <alignment horizontal="center"/>
    </xf>
    <xf numFmtId="0" fontId="17" fillId="4" borderId="4" xfId="0" applyFont="1" applyFill="1" applyBorder="1" applyAlignment="1">
      <alignment horizontal="center" vertical="center"/>
    </xf>
    <xf numFmtId="42" fontId="14" fillId="4" borderId="4" xfId="4" applyFill="1" applyBorder="1" applyAlignment="1">
      <alignment horizontal="center" vertical="center"/>
    </xf>
    <xf numFmtId="14" fontId="6" fillId="0" borderId="4" xfId="5" applyNumberFormat="1" applyFont="1" applyBorder="1" applyAlignment="1">
      <alignment horizontal="center" vertical="center" wrapText="1"/>
    </xf>
    <xf numFmtId="0" fontId="6" fillId="0" borderId="4" xfId="0" applyFont="1" applyBorder="1" applyAlignment="1">
      <alignment horizontal="center" wrapText="1"/>
    </xf>
    <xf numFmtId="0" fontId="6" fillId="4" borderId="4" xfId="0" applyFont="1" applyFill="1" applyBorder="1" applyAlignment="1">
      <alignment horizontal="center" wrapText="1"/>
    </xf>
    <xf numFmtId="0" fontId="17" fillId="4" borderId="4" xfId="0" applyFont="1" applyFill="1" applyBorder="1" applyAlignment="1">
      <alignment horizontal="center" vertical="top" wrapText="1"/>
    </xf>
    <xf numFmtId="0" fontId="17" fillId="4" borderId="4" xfId="0" applyFont="1" applyFill="1" applyBorder="1" applyAlignment="1">
      <alignment horizontal="center" wrapText="1"/>
    </xf>
    <xf numFmtId="0" fontId="6" fillId="0" borderId="4" xfId="11" applyNumberFormat="1" applyFont="1" applyFill="1" applyBorder="1" applyAlignment="1">
      <alignment horizontal="center" vertical="center" wrapText="1"/>
    </xf>
    <xf numFmtId="1" fontId="19" fillId="4" borderId="4" xfId="8" applyNumberFormat="1" applyFont="1" applyFill="1" applyBorder="1" applyAlignment="1" applyProtection="1">
      <alignment horizontal="center" vertical="top"/>
      <protection locked="0"/>
    </xf>
    <xf numFmtId="42" fontId="14" fillId="4" borderId="4" xfId="4" applyFill="1" applyBorder="1" applyAlignment="1" applyProtection="1">
      <alignment horizontal="center" vertical="top"/>
      <protection locked="0"/>
    </xf>
    <xf numFmtId="1" fontId="17" fillId="4" borderId="4" xfId="12" applyNumberFormat="1" applyFont="1" applyFill="1" applyBorder="1" applyAlignment="1">
      <alignment horizontal="center" vertical="center" wrapText="1"/>
    </xf>
    <xf numFmtId="0" fontId="17" fillId="4" borderId="4" xfId="11" applyFont="1" applyFill="1" applyBorder="1" applyAlignment="1">
      <alignment horizontal="center" vertical="top" wrapText="1"/>
    </xf>
    <xf numFmtId="3" fontId="17" fillId="4" borderId="4" xfId="12" applyNumberFormat="1" applyFont="1" applyFill="1" applyBorder="1" applyAlignment="1">
      <alignment horizontal="center" vertical="center" wrapText="1"/>
    </xf>
    <xf numFmtId="42" fontId="17" fillId="4" borderId="4" xfId="4" applyFont="1" applyFill="1" applyBorder="1" applyAlignment="1">
      <alignment horizontal="center"/>
    </xf>
    <xf numFmtId="0" fontId="20" fillId="4" borderId="4" xfId="0" applyFont="1" applyFill="1" applyBorder="1" applyAlignment="1">
      <alignment horizontal="center" wrapText="1"/>
    </xf>
    <xf numFmtId="0" fontId="17" fillId="4" borderId="4" xfId="11" applyFont="1" applyFill="1" applyBorder="1" applyAlignment="1">
      <alignment horizontal="center" vertical="center" wrapText="1"/>
    </xf>
    <xf numFmtId="0" fontId="17" fillId="4" borderId="4" xfId="12" applyFont="1" applyFill="1" applyBorder="1" applyAlignment="1">
      <alignment horizontal="center" wrapText="1"/>
    </xf>
    <xf numFmtId="0" fontId="17" fillId="4" borderId="6" xfId="12" applyFont="1" applyFill="1" applyBorder="1" applyAlignment="1">
      <alignment horizontal="center" vertical="center" wrapText="1"/>
    </xf>
    <xf numFmtId="0" fontId="17" fillId="4" borderId="2" xfId="11" applyFont="1" applyFill="1" applyBorder="1" applyAlignment="1">
      <alignment horizontal="center" vertical="center" wrapText="1"/>
    </xf>
    <xf numFmtId="42" fontId="14" fillId="4" borderId="2" xfId="4" applyFill="1" applyBorder="1" applyAlignment="1">
      <alignment horizontal="center" vertical="center" wrapText="1"/>
    </xf>
    <xf numFmtId="3" fontId="17" fillId="4" borderId="5" xfId="12" applyNumberFormat="1" applyFont="1" applyFill="1" applyBorder="1" applyAlignment="1">
      <alignment horizontal="center" vertical="center" wrapText="1"/>
    </xf>
    <xf numFmtId="0" fontId="17" fillId="4" borderId="7" xfId="12" applyFont="1" applyFill="1" applyBorder="1" applyAlignment="1">
      <alignment horizontal="center" vertical="center" wrapText="1"/>
    </xf>
    <xf numFmtId="0" fontId="17" fillId="4" borderId="5" xfId="12" applyFont="1" applyFill="1" applyBorder="1" applyAlignment="1">
      <alignment horizontal="center" vertical="center" wrapText="1"/>
    </xf>
    <xf numFmtId="0" fontId="18" fillId="0" borderId="4" xfId="0" applyFont="1" applyBorder="1" applyAlignment="1">
      <alignment horizontal="center"/>
    </xf>
    <xf numFmtId="3" fontId="17" fillId="4" borderId="2" xfId="12" applyNumberFormat="1" applyFont="1" applyFill="1" applyBorder="1" applyAlignment="1">
      <alignment horizontal="center" vertical="center" wrapText="1"/>
    </xf>
    <xf numFmtId="0" fontId="17" fillId="4" borderId="8" xfId="12" applyFont="1" applyFill="1" applyBorder="1" applyAlignment="1">
      <alignment horizontal="center" vertical="center" wrapText="1"/>
    </xf>
    <xf numFmtId="0" fontId="17" fillId="4" borderId="4" xfId="7" applyFont="1" applyFill="1" applyBorder="1" applyAlignment="1">
      <alignment horizontal="center"/>
    </xf>
    <xf numFmtId="0" fontId="17" fillId="4" borderId="4" xfId="12" applyFont="1" applyFill="1" applyBorder="1" applyAlignment="1">
      <alignment horizontal="center"/>
    </xf>
    <xf numFmtId="14" fontId="17" fillId="4" borderId="4" xfId="12" applyNumberFormat="1" applyFont="1" applyFill="1" applyBorder="1" applyAlignment="1">
      <alignment horizontal="center" vertical="center" wrapText="1"/>
    </xf>
    <xf numFmtId="0" fontId="1" fillId="4" borderId="4" xfId="7" applyFill="1" applyBorder="1" applyAlignment="1">
      <alignment horizontal="center"/>
    </xf>
    <xf numFmtId="42" fontId="14" fillId="4" borderId="4" xfId="4" applyFill="1" applyBorder="1" applyAlignment="1" applyProtection="1">
      <alignment horizontal="center" vertical="center" wrapText="1"/>
      <protection locked="0"/>
    </xf>
    <xf numFmtId="0" fontId="21" fillId="4" borderId="4" xfId="0" applyFont="1" applyFill="1" applyBorder="1" applyAlignment="1" applyProtection="1">
      <alignment horizontal="center" vertical="center" wrapText="1"/>
      <protection locked="0"/>
    </xf>
    <xf numFmtId="0" fontId="9" fillId="4" borderId="4" xfId="0" applyFont="1" applyFill="1" applyBorder="1" applyAlignment="1" applyProtection="1">
      <alignment horizontal="center" vertical="center" wrapText="1"/>
      <protection locked="0"/>
    </xf>
    <xf numFmtId="0" fontId="10" fillId="4" borderId="4" xfId="12" applyFont="1" applyFill="1" applyBorder="1" applyAlignment="1">
      <alignment horizontal="center"/>
    </xf>
    <xf numFmtId="0" fontId="22" fillId="4" borderId="4" xfId="12" applyFont="1" applyFill="1" applyBorder="1" applyAlignment="1">
      <alignment horizontal="center"/>
    </xf>
    <xf numFmtId="0" fontId="1" fillId="4" borderId="4" xfId="0" applyFont="1" applyFill="1" applyBorder="1" applyAlignment="1">
      <alignment horizontal="center" vertical="center" wrapText="1"/>
    </xf>
    <xf numFmtId="0" fontId="0" fillId="4" borderId="4" xfId="0" applyFont="1" applyFill="1" applyBorder="1" applyAlignment="1">
      <alignment horizontal="center" vertical="center" wrapText="1"/>
    </xf>
    <xf numFmtId="1" fontId="22" fillId="4" borderId="4" xfId="12" applyNumberFormat="1" applyFont="1" applyFill="1" applyBorder="1" applyAlignment="1">
      <alignment horizontal="center" vertical="center" wrapText="1"/>
    </xf>
    <xf numFmtId="0" fontId="22" fillId="4" borderId="4" xfId="9" applyFont="1" applyFill="1" applyBorder="1" applyAlignment="1">
      <alignment horizontal="center"/>
    </xf>
    <xf numFmtId="0" fontId="7" fillId="4" borderId="4" xfId="12" applyFont="1" applyFill="1" applyBorder="1" applyAlignment="1">
      <alignment horizontal="center" wrapText="1"/>
    </xf>
    <xf numFmtId="0" fontId="1" fillId="4" borderId="4" xfId="9" applyFont="1" applyFill="1" applyBorder="1" applyAlignment="1">
      <alignment horizontal="center" wrapText="1"/>
    </xf>
    <xf numFmtId="42" fontId="14" fillId="0" borderId="4" xfId="4" applyBorder="1" applyAlignment="1">
      <alignment horizontal="center" vertical="center" wrapText="1"/>
    </xf>
    <xf numFmtId="179" fontId="6" fillId="0" borderId="4" xfId="0" applyNumberFormat="1" applyFont="1" applyBorder="1" applyAlignment="1">
      <alignment horizontal="center"/>
    </xf>
    <xf numFmtId="0" fontId="6" fillId="0" borderId="4" xfId="0" applyFont="1" applyBorder="1" applyAlignment="1">
      <alignment horizontal="center"/>
    </xf>
    <xf numFmtId="0" fontId="6" fillId="0" borderId="4" xfId="7" applyFont="1" applyBorder="1" applyAlignment="1">
      <alignment horizontal="center"/>
    </xf>
    <xf numFmtId="42" fontId="14" fillId="0" borderId="4" xfId="4" applyBorder="1" applyAlignment="1">
      <alignment horizontal="center" wrapText="1"/>
    </xf>
    <xf numFmtId="0" fontId="6" fillId="0" borderId="4" xfId="0" applyFont="1" applyBorder="1" applyAlignment="1">
      <alignment horizontal="center" vertical="top" wrapText="1"/>
    </xf>
    <xf numFmtId="0" fontId="6" fillId="4" borderId="4" xfId="11" applyNumberFormat="1" applyFont="1" applyFill="1" applyBorder="1" applyAlignment="1">
      <alignment horizontal="center" vertical="center" wrapText="1"/>
    </xf>
    <xf numFmtId="0" fontId="18" fillId="0" borderId="4" xfId="0" applyFont="1" applyBorder="1" applyAlignment="1">
      <alignment horizontal="center" wrapText="1"/>
    </xf>
    <xf numFmtId="1" fontId="6" fillId="0" borderId="4" xfId="0" applyNumberFormat="1" applyFont="1" applyBorder="1" applyAlignment="1">
      <alignment horizontal="center" wrapText="1"/>
    </xf>
    <xf numFmtId="1" fontId="6" fillId="4" borderId="4" xfId="0" applyNumberFormat="1" applyFont="1" applyFill="1" applyBorder="1" applyAlignment="1">
      <alignment horizontal="center" vertical="center" wrapText="1"/>
    </xf>
    <xf numFmtId="0" fontId="6" fillId="4" borderId="4" xfId="0" applyFont="1" applyFill="1" applyBorder="1" applyAlignment="1">
      <alignment horizontal="center" vertical="center" wrapText="1"/>
    </xf>
    <xf numFmtId="0" fontId="18" fillId="4" borderId="4" xfId="0" applyFont="1" applyFill="1" applyBorder="1" applyAlignment="1">
      <alignment horizontal="center" vertical="center" wrapText="1"/>
    </xf>
    <xf numFmtId="179" fontId="6" fillId="4" borderId="4" xfId="0" applyNumberFormat="1" applyFont="1" applyFill="1" applyBorder="1" applyAlignment="1">
      <alignment horizontal="center"/>
    </xf>
    <xf numFmtId="0" fontId="6" fillId="4" borderId="4" xfId="0" applyFont="1" applyFill="1" applyBorder="1" applyAlignment="1">
      <alignment horizontal="center"/>
    </xf>
    <xf numFmtId="180" fontId="6" fillId="4" borderId="4" xfId="0" applyNumberFormat="1" applyFont="1" applyFill="1" applyBorder="1" applyAlignment="1">
      <alignment horizontal="center"/>
    </xf>
    <xf numFmtId="0" fontId="6" fillId="4" borderId="4" xfId="12" applyNumberFormat="1" applyFont="1" applyFill="1" applyBorder="1" applyAlignment="1">
      <alignment horizontal="center" vertical="center" wrapText="1"/>
    </xf>
    <xf numFmtId="42" fontId="14" fillId="4" borderId="4" xfId="4" applyFill="1" applyBorder="1" applyAlignment="1">
      <alignment horizontal="center" wrapText="1"/>
    </xf>
    <xf numFmtId="0" fontId="6" fillId="4" borderId="4" xfId="0" applyFont="1" applyFill="1" applyBorder="1" applyAlignment="1">
      <alignment horizontal="center" vertical="top" wrapText="1"/>
    </xf>
    <xf numFmtId="0" fontId="6" fillId="4" borderId="2" xfId="0" applyFont="1" applyFill="1" applyBorder="1" applyAlignment="1">
      <alignment horizontal="center" vertical="center" wrapText="1"/>
    </xf>
    <xf numFmtId="0" fontId="6" fillId="4" borderId="5" xfId="0" applyFont="1" applyFill="1" applyBorder="1" applyAlignment="1">
      <alignment horizontal="center" vertical="center" wrapText="1"/>
    </xf>
    <xf numFmtId="42" fontId="14" fillId="4" borderId="5" xfId="4" applyFill="1" applyBorder="1" applyAlignment="1">
      <alignment horizontal="center" vertical="center" wrapText="1"/>
    </xf>
    <xf numFmtId="1" fontId="6" fillId="0" borderId="4" xfId="0" applyNumberFormat="1" applyFont="1" applyBorder="1" applyAlignment="1">
      <alignment horizontal="center"/>
    </xf>
    <xf numFmtId="42" fontId="14" fillId="0" borderId="4" xfId="4" applyBorder="1" applyAlignment="1">
      <alignment horizontal="center" vertical="center"/>
    </xf>
    <xf numFmtId="1" fontId="6" fillId="0" borderId="4" xfId="0" applyNumberFormat="1" applyFont="1" applyBorder="1" applyAlignment="1">
      <alignment horizontal="center" vertical="center"/>
    </xf>
    <xf numFmtId="1" fontId="6" fillId="0" borderId="4" xfId="0" applyNumberFormat="1" applyFont="1" applyFill="1" applyBorder="1" applyAlignment="1">
      <alignment horizontal="center"/>
    </xf>
    <xf numFmtId="0" fontId="6" fillId="4" borderId="4" xfId="12" applyFont="1" applyFill="1" applyBorder="1" applyAlignment="1">
      <alignment horizontal="center"/>
    </xf>
    <xf numFmtId="0" fontId="18" fillId="0" borderId="4" xfId="0" applyFont="1" applyBorder="1" applyAlignment="1">
      <alignment horizontal="center" vertical="center" wrapText="1"/>
    </xf>
    <xf numFmtId="179" fontId="18" fillId="0" borderId="4" xfId="0" applyNumberFormat="1" applyFont="1" applyBorder="1" applyAlignment="1">
      <alignment horizontal="center"/>
    </xf>
    <xf numFmtId="0" fontId="18" fillId="0" borderId="4" xfId="0" applyFont="1" applyFill="1" applyBorder="1" applyAlignment="1">
      <alignment horizontal="center" vertical="center" wrapText="1"/>
    </xf>
    <xf numFmtId="0" fontId="18" fillId="0" borderId="4" xfId="6" applyFont="1" applyBorder="1" applyAlignment="1">
      <alignment horizontal="center"/>
    </xf>
    <xf numFmtId="0" fontId="6" fillId="0" borderId="4" xfId="11" applyNumberFormat="1" applyFont="1" applyFill="1" applyBorder="1" applyAlignment="1">
      <alignment horizontal="center" wrapText="1"/>
    </xf>
    <xf numFmtId="0" fontId="16" fillId="0" borderId="4" xfId="6" applyFont="1" applyBorder="1" applyAlignment="1">
      <alignment horizontal="center"/>
    </xf>
    <xf numFmtId="0" fontId="6" fillId="0" borderId="4" xfId="12" applyFont="1" applyBorder="1" applyAlignment="1">
      <alignment horizontal="center"/>
    </xf>
    <xf numFmtId="14" fontId="6" fillId="4" borderId="4" xfId="12" applyNumberFormat="1" applyFont="1" applyFill="1" applyBorder="1" applyAlignment="1">
      <alignment horizontal="center" vertical="center" wrapText="1"/>
    </xf>
    <xf numFmtId="0" fontId="11" fillId="5" borderId="4" xfId="0" applyFont="1" applyFill="1" applyBorder="1" applyAlignment="1" applyProtection="1">
      <alignment horizontal="center" vertical="center" wrapText="1"/>
      <protection locked="0"/>
    </xf>
    <xf numFmtId="42" fontId="14" fillId="0" borderId="4" xfId="4" applyFont="1" applyBorder="1" applyAlignment="1">
      <alignment horizontal="center"/>
    </xf>
    <xf numFmtId="1" fontId="1" fillId="0" borderId="4" xfId="0" applyNumberFormat="1" applyFont="1" applyBorder="1" applyAlignment="1">
      <alignment horizontal="center" wrapText="1"/>
    </xf>
    <xf numFmtId="0" fontId="6" fillId="0" borderId="4" xfId="12" applyNumberFormat="1" applyFont="1" applyBorder="1" applyAlignment="1">
      <alignment horizontal="center" vertical="center" wrapText="1"/>
    </xf>
    <xf numFmtId="0" fontId="6" fillId="0" borderId="2" xfId="0" applyFont="1" applyBorder="1" applyAlignment="1">
      <alignment horizontal="center" vertical="center" wrapText="1"/>
    </xf>
    <xf numFmtId="42" fontId="14" fillId="0" borderId="2" xfId="4" applyBorder="1" applyAlignment="1">
      <alignment horizontal="center" vertical="center" wrapText="1"/>
    </xf>
    <xf numFmtId="0" fontId="6" fillId="0" borderId="5" xfId="0" applyFont="1" applyBorder="1" applyAlignment="1">
      <alignment horizontal="center" vertical="center" wrapText="1"/>
    </xf>
    <xf numFmtId="42" fontId="14" fillId="0" borderId="5" xfId="4" applyBorder="1" applyAlignment="1">
      <alignment horizontal="center" vertical="center" wrapText="1"/>
    </xf>
    <xf numFmtId="0" fontId="6" fillId="0" borderId="4" xfId="12" applyFont="1" applyBorder="1" applyAlignment="1">
      <alignment horizontal="center" vertical="center" wrapText="1"/>
    </xf>
    <xf numFmtId="0" fontId="6" fillId="0" borderId="4" xfId="11" applyNumberFormat="1" applyFont="1" applyBorder="1" applyAlignment="1">
      <alignment horizontal="center" vertical="top" wrapText="1"/>
    </xf>
    <xf numFmtId="1" fontId="5" fillId="0" borderId="4" xfId="12" applyNumberFormat="1" applyFont="1" applyBorder="1" applyAlignment="1">
      <alignment horizontal="center" vertical="center" wrapText="1"/>
    </xf>
    <xf numFmtId="3" fontId="5" fillId="0" borderId="4" xfId="12" applyNumberFormat="1" applyFont="1" applyBorder="1" applyAlignment="1">
      <alignment horizontal="center" vertical="center" wrapText="1"/>
    </xf>
    <xf numFmtId="0" fontId="5" fillId="0" borderId="4" xfId="12" applyFont="1" applyFill="1" applyBorder="1" applyAlignment="1">
      <alignment horizontal="center" vertical="center" wrapText="1"/>
    </xf>
    <xf numFmtId="0" fontId="5" fillId="0" borderId="4" xfId="12" applyFont="1" applyBorder="1" applyAlignment="1">
      <alignment horizontal="center" vertical="center" wrapText="1"/>
    </xf>
    <xf numFmtId="1" fontId="6" fillId="0" borderId="4" xfId="12" applyNumberFormat="1" applyFont="1" applyBorder="1" applyAlignment="1">
      <alignment horizontal="center" vertical="center" wrapText="1"/>
    </xf>
    <xf numFmtId="0" fontId="6" fillId="0" borderId="4" xfId="11" applyFont="1" applyBorder="1" applyAlignment="1">
      <alignment horizontal="center" vertical="top" wrapText="1"/>
    </xf>
    <xf numFmtId="0" fontId="6" fillId="0" borderId="4" xfId="11" applyFont="1" applyBorder="1" applyAlignment="1">
      <alignment horizontal="center" vertical="center" wrapText="1"/>
    </xf>
    <xf numFmtId="0" fontId="6" fillId="4" borderId="4" xfId="12" applyFont="1" applyFill="1" applyBorder="1" applyAlignment="1">
      <alignment horizontal="center" vertical="center" wrapText="1"/>
    </xf>
    <xf numFmtId="4" fontId="6" fillId="4" borderId="4" xfId="12" applyNumberFormat="1" applyFont="1" applyFill="1" applyBorder="1" applyAlignment="1">
      <alignment horizontal="center"/>
    </xf>
    <xf numFmtId="0" fontId="11" fillId="4" borderId="4" xfId="0" applyFont="1" applyFill="1" applyBorder="1" applyAlignment="1" applyProtection="1">
      <alignment horizontal="center" vertical="center" wrapText="1"/>
      <protection locked="0"/>
    </xf>
    <xf numFmtId="0" fontId="6" fillId="4" borderId="4" xfId="12" applyFont="1" applyFill="1" applyBorder="1" applyAlignment="1">
      <alignment horizontal="center" wrapText="1"/>
    </xf>
    <xf numFmtId="14" fontId="6" fillId="6" borderId="4" xfId="12" applyNumberFormat="1" applyFont="1" applyFill="1" applyBorder="1" applyAlignment="1">
      <alignment horizontal="center" vertical="center" wrapText="1"/>
    </xf>
    <xf numFmtId="0" fontId="6" fillId="0" borderId="4" xfId="12" applyFont="1" applyBorder="1" applyAlignment="1">
      <alignment horizontal="center" wrapText="1"/>
    </xf>
    <xf numFmtId="0" fontId="1" fillId="0" borderId="4" xfId="0" applyFont="1" applyBorder="1" applyAlignment="1">
      <alignment horizontal="center" vertical="center"/>
    </xf>
    <xf numFmtId="0" fontId="14" fillId="0" borderId="4" xfId="11" applyNumberFormat="1" applyFont="1" applyFill="1" applyBorder="1" applyAlignment="1">
      <alignment horizontal="center" vertical="center" wrapText="1"/>
    </xf>
    <xf numFmtId="0" fontId="1" fillId="0" borderId="4" xfId="12" applyNumberFormat="1" applyFont="1" applyBorder="1" applyAlignment="1">
      <alignment horizontal="center" vertical="center"/>
    </xf>
    <xf numFmtId="0" fontId="1" fillId="0" borderId="4" xfId="11" applyNumberFormat="1" applyFont="1" applyBorder="1" applyAlignment="1">
      <alignment horizontal="center" vertical="center"/>
    </xf>
    <xf numFmtId="0" fontId="0" fillId="0" borderId="4" xfId="0" applyFont="1" applyBorder="1" applyAlignment="1">
      <alignment horizontal="center" wrapText="1"/>
    </xf>
    <xf numFmtId="0" fontId="1" fillId="0" borderId="4" xfId="0" applyFont="1" applyBorder="1" applyAlignment="1">
      <alignment horizontal="center" vertical="top" wrapText="1"/>
    </xf>
    <xf numFmtId="0" fontId="1" fillId="0" borderId="4" xfId="11" applyNumberFormat="1" applyFont="1" applyBorder="1" applyAlignment="1">
      <alignment horizontal="center" vertical="top" wrapText="1"/>
    </xf>
    <xf numFmtId="44" fontId="1" fillId="0" borderId="4" xfId="3" applyFont="1" applyBorder="1" applyAlignment="1">
      <alignment horizontal="center"/>
    </xf>
    <xf numFmtId="0" fontId="1" fillId="0" borderId="4" xfId="11" applyNumberFormat="1" applyFont="1" applyFill="1" applyBorder="1" applyAlignment="1">
      <alignment horizontal="center" vertical="center" wrapText="1"/>
    </xf>
    <xf numFmtId="0" fontId="1" fillId="4" borderId="4" xfId="12" applyFont="1" applyFill="1" applyBorder="1" applyAlignment="1">
      <alignment horizontal="center" vertical="center" wrapText="1"/>
    </xf>
    <xf numFmtId="0" fontId="1" fillId="4" borderId="4" xfId="12" applyFont="1" applyFill="1" applyBorder="1" applyAlignment="1">
      <alignment horizontal="center"/>
    </xf>
    <xf numFmtId="4" fontId="1" fillId="4" borderId="4" xfId="12" applyNumberFormat="1" applyFont="1" applyFill="1" applyBorder="1" applyAlignment="1">
      <alignment horizontal="center"/>
    </xf>
    <xf numFmtId="3" fontId="1" fillId="4" borderId="4" xfId="10" applyNumberFormat="1" applyFont="1" applyFill="1" applyBorder="1" applyAlignment="1">
      <alignment horizontal="center"/>
    </xf>
    <xf numFmtId="0" fontId="1" fillId="4" borderId="4" xfId="9" applyFont="1" applyFill="1" applyBorder="1" applyAlignment="1">
      <alignment horizontal="center"/>
    </xf>
    <xf numFmtId="3" fontId="1" fillId="4" borderId="4" xfId="12" applyNumberFormat="1" applyFont="1" applyFill="1" applyBorder="1" applyAlignment="1">
      <alignment horizontal="center" vertical="center" wrapText="1"/>
    </xf>
    <xf numFmtId="0" fontId="6" fillId="4" borderId="4" xfId="7" applyFont="1" applyFill="1" applyBorder="1" applyAlignment="1">
      <alignment horizontal="center"/>
    </xf>
    <xf numFmtId="4" fontId="1" fillId="4" borderId="4" xfId="9" applyNumberFormat="1" applyFont="1" applyFill="1" applyBorder="1" applyAlignment="1">
      <alignment horizontal="center" wrapText="1"/>
    </xf>
    <xf numFmtId="0" fontId="8" fillId="4" borderId="4" xfId="0" applyFont="1" applyFill="1" applyBorder="1" applyAlignment="1" applyProtection="1">
      <alignment horizontal="center" vertical="center" wrapText="1"/>
      <protection locked="0"/>
    </xf>
    <xf numFmtId="0" fontId="23" fillId="4" borderId="4" xfId="6" applyFont="1" applyFill="1" applyBorder="1" applyAlignment="1">
      <alignment horizontal="center"/>
    </xf>
    <xf numFmtId="1" fontId="1" fillId="4" borderId="4" xfId="0" applyNumberFormat="1" applyFont="1" applyFill="1" applyBorder="1" applyAlignment="1">
      <alignment horizontal="center" vertical="center" wrapText="1"/>
    </xf>
    <xf numFmtId="0" fontId="23" fillId="0" borderId="4" xfId="6" applyFont="1" applyBorder="1" applyAlignment="1">
      <alignment horizontal="center" vertical="center" wrapText="1"/>
    </xf>
    <xf numFmtId="0" fontId="6" fillId="0" borderId="4" xfId="11" applyNumberFormat="1" applyFont="1" applyBorder="1" applyAlignment="1">
      <alignment horizontal="center" vertical="center" wrapText="1"/>
    </xf>
    <xf numFmtId="1" fontId="6" fillId="4" borderId="4" xfId="0" applyNumberFormat="1" applyFont="1" applyFill="1" applyBorder="1" applyAlignment="1">
      <alignment horizontal="center" vertical="center"/>
    </xf>
    <xf numFmtId="1" fontId="6" fillId="0" borderId="4" xfId="0" applyNumberFormat="1" applyFont="1" applyBorder="1" applyAlignment="1">
      <alignment horizontal="center" vertical="center" wrapText="1"/>
    </xf>
    <xf numFmtId="0" fontId="6" fillId="0" borderId="0" xfId="0" applyFont="1" applyAlignment="1">
      <alignment horizontal="center"/>
    </xf>
    <xf numFmtId="0" fontId="23" fillId="0" borderId="4" xfId="0" applyFont="1" applyBorder="1" applyAlignment="1">
      <alignment horizontal="center" vertical="center"/>
    </xf>
    <xf numFmtId="1" fontId="6" fillId="0" borderId="4" xfId="4" applyNumberFormat="1" applyFont="1" applyBorder="1" applyAlignment="1">
      <alignment horizontal="center" vertical="center"/>
    </xf>
    <xf numFmtId="42" fontId="6" fillId="0" borderId="4" xfId="4" applyFont="1" applyBorder="1" applyAlignment="1">
      <alignment horizontal="center"/>
    </xf>
    <xf numFmtId="42" fontId="6" fillId="0" borderId="4" xfId="4" applyFont="1" applyFill="1" applyBorder="1" applyAlignment="1">
      <alignment horizontal="center"/>
    </xf>
    <xf numFmtId="0" fontId="6" fillId="0" borderId="4" xfId="0" applyFont="1" applyBorder="1" applyAlignment="1">
      <alignment horizontal="center" vertical="center"/>
    </xf>
    <xf numFmtId="0" fontId="6" fillId="0" borderId="4" xfId="5" applyFont="1" applyBorder="1" applyAlignment="1">
      <alignment horizontal="center" vertical="center" wrapText="1"/>
    </xf>
    <xf numFmtId="44" fontId="6" fillId="0" borderId="4" xfId="3" applyFont="1" applyBorder="1" applyAlignment="1">
      <alignment horizontal="center" vertical="center" wrapText="1"/>
    </xf>
    <xf numFmtId="44" fontId="6" fillId="0" borderId="4" xfId="3" applyFont="1" applyBorder="1" applyAlignment="1">
      <alignment horizontal="center" vertical="center"/>
    </xf>
    <xf numFmtId="0" fontId="6" fillId="0" borderId="4" xfId="12" applyFont="1" applyFill="1" applyBorder="1" applyAlignment="1">
      <alignment horizontal="center" vertical="center" wrapText="1"/>
    </xf>
    <xf numFmtId="0" fontId="6" fillId="0" borderId="4" xfId="5" applyFont="1" applyBorder="1" applyAlignment="1">
      <alignment horizontal="center" vertical="center"/>
    </xf>
    <xf numFmtId="0" fontId="23" fillId="0" borderId="4" xfId="0" applyFont="1" applyBorder="1" applyAlignment="1">
      <alignment horizontal="center" vertical="center" wrapText="1"/>
    </xf>
    <xf numFmtId="1" fontId="6" fillId="4" borderId="4" xfId="12" applyNumberFormat="1" applyFont="1" applyFill="1" applyBorder="1" applyAlignment="1">
      <alignment horizontal="center" vertical="center" wrapText="1"/>
    </xf>
    <xf numFmtId="0" fontId="6" fillId="4" borderId="4" xfId="5" applyFont="1" applyFill="1" applyBorder="1" applyAlignment="1">
      <alignment horizontal="center" vertical="center" wrapText="1"/>
    </xf>
    <xf numFmtId="44" fontId="6" fillId="4" borderId="4" xfId="3" applyFont="1" applyFill="1" applyBorder="1" applyAlignment="1">
      <alignment horizontal="center" vertical="center" wrapText="1"/>
    </xf>
    <xf numFmtId="0" fontId="24" fillId="0" borderId="4" xfId="0" applyFont="1" applyFill="1" applyBorder="1" applyAlignment="1">
      <alignment horizontal="center" vertical="center" wrapText="1"/>
    </xf>
    <xf numFmtId="1" fontId="6" fillId="0" borderId="5" xfId="12" applyNumberFormat="1" applyFont="1" applyBorder="1" applyAlignment="1">
      <alignment horizontal="center" vertical="center" wrapText="1"/>
    </xf>
    <xf numFmtId="3" fontId="6" fillId="0" borderId="5" xfId="12" applyNumberFormat="1" applyFont="1" applyBorder="1" applyAlignment="1">
      <alignment horizontal="center" vertical="center" wrapText="1"/>
    </xf>
    <xf numFmtId="0" fontId="6" fillId="0" borderId="5" xfId="12" applyFont="1" applyFill="1" applyBorder="1" applyAlignment="1">
      <alignment horizontal="center" vertical="center" wrapText="1"/>
    </xf>
    <xf numFmtId="0" fontId="6" fillId="0" borderId="5" xfId="12" applyFont="1" applyBorder="1" applyAlignment="1">
      <alignment horizontal="center" vertical="center" wrapText="1"/>
    </xf>
    <xf numFmtId="0" fontId="5" fillId="0" borderId="4" xfId="12" applyFont="1" applyBorder="1" applyAlignment="1">
      <alignment horizontal="center"/>
    </xf>
    <xf numFmtId="0" fontId="6" fillId="0" borderId="5" xfId="12" applyFont="1" applyBorder="1" applyAlignment="1">
      <alignment horizontal="center"/>
    </xf>
    <xf numFmtId="3" fontId="14" fillId="0" borderId="0" xfId="4" applyNumberFormat="1" applyAlignment="1">
      <alignment horizontal="right"/>
    </xf>
    <xf numFmtId="0" fontId="7" fillId="0" borderId="0" xfId="12" applyFont="1"/>
    <xf numFmtId="42" fontId="14" fillId="0" borderId="0" xfId="4"/>
    <xf numFmtId="0" fontId="15" fillId="0" borderId="10" xfId="0" applyFont="1" applyBorder="1" applyAlignment="1">
      <alignment horizontal="center" vertical="center" wrapText="1"/>
    </xf>
    <xf numFmtId="0" fontId="0" fillId="0" borderId="10" xfId="0" applyBorder="1" applyAlignment="1">
      <alignment vertical="center" wrapText="1"/>
    </xf>
    <xf numFmtId="0" fontId="15" fillId="0" borderId="10" xfId="0" applyFont="1" applyBorder="1" applyAlignment="1">
      <alignment vertical="center" wrapText="1"/>
    </xf>
    <xf numFmtId="0" fontId="0" fillId="0" borderId="10" xfId="0" applyBorder="1" applyAlignment="1">
      <alignment horizontal="right" vertical="center" wrapText="1"/>
    </xf>
    <xf numFmtId="10" fontId="0" fillId="0" borderId="10" xfId="0" applyNumberFormat="1" applyBorder="1" applyAlignment="1">
      <alignment horizontal="right" vertical="center" wrapText="1"/>
    </xf>
    <xf numFmtId="0" fontId="0" fillId="0" borderId="0" xfId="0" applyAlignment="1">
      <alignment vertical="center" wrapText="1"/>
    </xf>
    <xf numFmtId="10" fontId="0" fillId="0" borderId="0" xfId="0" applyNumberFormat="1" applyAlignment="1">
      <alignment vertical="center" wrapText="1"/>
    </xf>
    <xf numFmtId="0" fontId="15" fillId="0" borderId="0" xfId="0" applyFont="1" applyBorder="1" applyAlignment="1">
      <alignment vertical="center" wrapText="1"/>
    </xf>
    <xf numFmtId="0" fontId="15" fillId="0" borderId="0" xfId="0" applyFont="1" applyBorder="1" applyAlignment="1">
      <alignment horizontal="center" vertical="center" wrapText="1"/>
    </xf>
    <xf numFmtId="0" fontId="0" fillId="0" borderId="0" xfId="0" applyBorder="1" applyAlignment="1">
      <alignment horizontal="right" vertical="center" wrapText="1"/>
    </xf>
    <xf numFmtId="10" fontId="0" fillId="0" borderId="0" xfId="0" applyNumberFormat="1" applyBorder="1" applyAlignment="1">
      <alignment horizontal="right" vertical="center" wrapText="1"/>
    </xf>
    <xf numFmtId="0" fontId="15" fillId="0" borderId="9" xfId="0" applyFont="1" applyBorder="1" applyAlignment="1">
      <alignment horizontal="center" vertical="center" wrapText="1"/>
    </xf>
    <xf numFmtId="0" fontId="25" fillId="0" borderId="9" xfId="0" applyFont="1" applyBorder="1" applyAlignment="1">
      <alignment horizontal="center" vertical="center" wrapText="1"/>
    </xf>
    <xf numFmtId="10" fontId="25" fillId="0" borderId="9" xfId="0" applyNumberFormat="1" applyFont="1" applyBorder="1" applyAlignment="1">
      <alignment horizontal="center" vertical="center" wrapText="1"/>
    </xf>
    <xf numFmtId="10" fontId="0" fillId="7" borderId="0" xfId="0" applyNumberFormat="1" applyFill="1" applyBorder="1" applyAlignment="1">
      <alignment horizontal="right" vertical="center" wrapText="1"/>
    </xf>
    <xf numFmtId="0" fontId="15" fillId="0" borderId="0" xfId="0" applyFont="1" applyFill="1" applyBorder="1" applyAlignment="1">
      <alignment horizontal="center" vertical="center" wrapText="1"/>
    </xf>
    <xf numFmtId="0" fontId="0" fillId="0" borderId="0" xfId="0" applyBorder="1" applyAlignment="1">
      <alignment horizontal="center" vertical="center" wrapText="1"/>
    </xf>
    <xf numFmtId="10" fontId="0" fillId="0" borderId="0" xfId="0" applyNumberFormat="1" applyBorder="1" applyAlignment="1">
      <alignment horizontal="center" vertical="center" wrapText="1"/>
    </xf>
    <xf numFmtId="0" fontId="15" fillId="7" borderId="0" xfId="0" applyFont="1" applyFill="1" applyBorder="1" applyAlignment="1">
      <alignment vertical="center" wrapText="1"/>
    </xf>
    <xf numFmtId="0" fontId="0" fillId="7" borderId="0" xfId="0" applyFill="1" applyBorder="1" applyAlignment="1">
      <alignment horizontal="right" vertical="center" wrapText="1"/>
    </xf>
    <xf numFmtId="0" fontId="0" fillId="0" borderId="0" xfId="0" applyBorder="1" applyAlignment="1">
      <alignment horizontal="center"/>
    </xf>
    <xf numFmtId="0" fontId="15" fillId="0" borderId="9" xfId="0" applyFont="1" applyBorder="1" applyAlignment="1">
      <alignment horizontal="center"/>
    </xf>
    <xf numFmtId="0" fontId="0" fillId="0" borderId="0" xfId="0" pivotButton="1"/>
    <xf numFmtId="0" fontId="0" fillId="0" borderId="0" xfId="0" applyAlignment="1">
      <alignment horizontal="left"/>
    </xf>
    <xf numFmtId="41" fontId="0" fillId="0" borderId="0" xfId="0" applyNumberFormat="1"/>
    <xf numFmtId="0" fontId="25" fillId="0" borderId="0" xfId="0" applyFont="1" applyAlignment="1">
      <alignment horizontal="center"/>
    </xf>
    <xf numFmtId="41" fontId="14" fillId="7" borderId="0" xfId="2" applyFont="1" applyFill="1"/>
    <xf numFmtId="0" fontId="15" fillId="8" borderId="9" xfId="0" applyFont="1" applyFill="1" applyBorder="1"/>
    <xf numFmtId="0" fontId="15" fillId="8" borderId="9" xfId="0" applyFont="1" applyFill="1" applyBorder="1" applyAlignment="1">
      <alignment horizontal="left"/>
    </xf>
    <xf numFmtId="41" fontId="15" fillId="8" borderId="9" xfId="0" applyNumberFormat="1" applyFont="1" applyFill="1" applyBorder="1"/>
    <xf numFmtId="0" fontId="14" fillId="2" borderId="9" xfId="1" applyBorder="1"/>
    <xf numFmtId="10" fontId="0" fillId="4" borderId="0" xfId="0" applyNumberFormat="1" applyFill="1" applyBorder="1" applyAlignment="1">
      <alignment horizontal="right" vertical="center" wrapText="1"/>
    </xf>
    <xf numFmtId="1" fontId="25" fillId="0" borderId="0" xfId="4" applyNumberFormat="1" applyFont="1" applyAlignment="1">
      <alignment horizontal="center"/>
    </xf>
    <xf numFmtId="41" fontId="14" fillId="0" borderId="0" xfId="2" applyFont="1" applyFill="1"/>
    <xf numFmtId="1" fontId="14" fillId="5" borderId="9" xfId="13" applyNumberFormat="1" applyFont="1" applyFill="1" applyBorder="1" applyAlignment="1">
      <alignment horizontal="center"/>
    </xf>
    <xf numFmtId="0" fontId="15" fillId="5" borderId="9" xfId="0" applyFont="1" applyFill="1" applyBorder="1"/>
    <xf numFmtId="0" fontId="15" fillId="4" borderId="0" xfId="0" applyFont="1" applyFill="1" applyBorder="1" applyAlignment="1">
      <alignment vertical="center" wrapText="1"/>
    </xf>
    <xf numFmtId="0" fontId="0" fillId="4" borderId="0" xfId="0" applyFill="1" applyBorder="1" applyAlignment="1">
      <alignment horizontal="right" vertical="center" wrapText="1"/>
    </xf>
    <xf numFmtId="0" fontId="15" fillId="0" borderId="0" xfId="0" applyFont="1"/>
    <xf numFmtId="0" fontId="17" fillId="4" borderId="4" xfId="0" applyFont="1" applyFill="1" applyBorder="1" applyAlignment="1">
      <alignment horizontal="center" vertical="center"/>
    </xf>
    <xf numFmtId="42" fontId="14" fillId="4" borderId="2" xfId="4" applyFill="1" applyBorder="1" applyAlignment="1">
      <alignment horizontal="center" vertical="center"/>
    </xf>
    <xf numFmtId="42" fontId="14" fillId="4" borderId="5" xfId="4" applyFill="1" applyBorder="1" applyAlignment="1">
      <alignment horizontal="center" vertical="center"/>
    </xf>
    <xf numFmtId="42" fontId="14" fillId="4" borderId="8" xfId="4" applyFill="1" applyBorder="1" applyAlignment="1">
      <alignment horizontal="center" vertical="center"/>
    </xf>
    <xf numFmtId="0" fontId="6" fillId="0" borderId="2" xfId="0" applyFont="1" applyBorder="1" applyAlignment="1">
      <alignment horizontal="center" vertical="center" wrapText="1"/>
    </xf>
    <xf numFmtId="0" fontId="6" fillId="0" borderId="5" xfId="0" applyFont="1" applyBorder="1" applyAlignment="1">
      <alignment horizontal="center" vertical="center" wrapText="1"/>
    </xf>
    <xf numFmtId="42" fontId="14" fillId="0" borderId="2" xfId="4" applyBorder="1" applyAlignment="1">
      <alignment horizontal="center" vertical="center" wrapText="1"/>
    </xf>
    <xf numFmtId="42" fontId="14" fillId="0" borderId="5" xfId="4" applyBorder="1" applyAlignment="1">
      <alignment horizontal="center" vertical="center" wrapText="1"/>
    </xf>
    <xf numFmtId="0" fontId="6" fillId="0" borderId="8" xfId="0" applyFont="1" applyBorder="1" applyAlignment="1">
      <alignment horizontal="center" vertical="center" wrapText="1"/>
    </xf>
    <xf numFmtId="42" fontId="14" fillId="0" borderId="8" xfId="4" applyBorder="1" applyAlignment="1">
      <alignment horizontal="center" vertical="center" wrapText="1"/>
    </xf>
    <xf numFmtId="0" fontId="6" fillId="4" borderId="2" xfId="0" applyFont="1" applyFill="1" applyBorder="1" applyAlignment="1">
      <alignment horizontal="center" vertical="center" wrapText="1"/>
    </xf>
    <xf numFmtId="0" fontId="6" fillId="4" borderId="5" xfId="0" applyFont="1" applyFill="1" applyBorder="1" applyAlignment="1">
      <alignment horizontal="center" vertical="center" wrapText="1"/>
    </xf>
    <xf numFmtId="42" fontId="14" fillId="4" borderId="2" xfId="4" applyFill="1" applyBorder="1" applyAlignment="1">
      <alignment horizontal="center" vertical="center" wrapText="1"/>
    </xf>
    <xf numFmtId="42" fontId="14" fillId="4" borderId="5" xfId="4" applyFill="1" applyBorder="1" applyAlignment="1">
      <alignment horizontal="center" vertical="center" wrapText="1"/>
    </xf>
    <xf numFmtId="0" fontId="6" fillId="4" borderId="8" xfId="0" applyFont="1" applyFill="1" applyBorder="1" applyAlignment="1">
      <alignment horizontal="center" vertical="center" wrapText="1"/>
    </xf>
    <xf numFmtId="42" fontId="14" fillId="4" borderId="8" xfId="4" applyFill="1" applyBorder="1" applyAlignment="1">
      <alignment horizontal="center" vertical="center" wrapText="1"/>
    </xf>
    <xf numFmtId="0" fontId="18" fillId="0" borderId="4" xfId="0" applyFont="1" applyBorder="1" applyAlignment="1">
      <alignment horizontal="center" vertical="center"/>
    </xf>
    <xf numFmtId="42" fontId="14" fillId="0" borderId="4" xfId="4" applyBorder="1" applyAlignment="1">
      <alignment horizontal="center" vertical="center"/>
    </xf>
    <xf numFmtId="0" fontId="18" fillId="0" borderId="4" xfId="0" applyFont="1" applyBorder="1" applyAlignment="1">
      <alignment horizontal="center" vertical="center" wrapText="1"/>
    </xf>
    <xf numFmtId="42" fontId="14" fillId="0" borderId="4" xfId="4" applyBorder="1" applyAlignment="1">
      <alignment horizontal="center" vertical="center" wrapText="1"/>
    </xf>
    <xf numFmtId="0" fontId="18" fillId="0" borderId="4" xfId="0" applyFont="1" applyFill="1" applyBorder="1" applyAlignment="1">
      <alignment horizontal="center" vertical="center"/>
    </xf>
    <xf numFmtId="42" fontId="14" fillId="0" borderId="4" xfId="4" applyFill="1" applyBorder="1" applyAlignment="1">
      <alignment horizontal="center" vertical="center"/>
    </xf>
    <xf numFmtId="0" fontId="1" fillId="0" borderId="2" xfId="0" applyFont="1" applyBorder="1" applyAlignment="1">
      <alignment horizontal="center" vertical="center"/>
    </xf>
    <xf numFmtId="0" fontId="1" fillId="0" borderId="8" xfId="0" applyFont="1" applyBorder="1" applyAlignment="1">
      <alignment horizontal="center" vertical="center"/>
    </xf>
    <xf numFmtId="0" fontId="1" fillId="0" borderId="5" xfId="0" applyFont="1" applyBorder="1" applyAlignment="1">
      <alignment horizontal="center" vertical="center"/>
    </xf>
    <xf numFmtId="42" fontId="14" fillId="0" borderId="2" xfId="4" applyBorder="1" applyAlignment="1">
      <alignment horizontal="center" vertical="center"/>
    </xf>
    <xf numFmtId="42" fontId="14" fillId="0" borderId="8" xfId="4" applyBorder="1" applyAlignment="1">
      <alignment horizontal="center" vertical="center"/>
    </xf>
    <xf numFmtId="42" fontId="14" fillId="0" borderId="5" xfId="4" applyBorder="1" applyAlignment="1">
      <alignment horizontal="center" vertical="center"/>
    </xf>
    <xf numFmtId="0" fontId="6" fillId="0" borderId="2" xfId="11" applyFont="1" applyBorder="1" applyAlignment="1">
      <alignment horizontal="center" vertical="center" wrapText="1"/>
    </xf>
    <xf numFmtId="0" fontId="6" fillId="0" borderId="8" xfId="11" applyFont="1" applyBorder="1" applyAlignment="1">
      <alignment horizontal="center" vertical="center" wrapText="1"/>
    </xf>
    <xf numFmtId="0" fontId="6" fillId="0" borderId="5" xfId="11" applyFont="1" applyBorder="1" applyAlignment="1">
      <alignment horizontal="center" vertical="center" wrapText="1"/>
    </xf>
    <xf numFmtId="0" fontId="1" fillId="0" borderId="2" xfId="0" applyFont="1" applyBorder="1" applyAlignment="1">
      <alignment horizontal="center" vertical="center" wrapText="1"/>
    </xf>
    <xf numFmtId="0" fontId="1" fillId="0" borderId="8" xfId="0" applyFont="1" applyBorder="1" applyAlignment="1">
      <alignment horizontal="center" vertical="center" wrapText="1"/>
    </xf>
    <xf numFmtId="0" fontId="1" fillId="0" borderId="5" xfId="0" applyFont="1" applyBorder="1" applyAlignment="1">
      <alignment horizontal="center" vertical="center" wrapText="1"/>
    </xf>
    <xf numFmtId="0" fontId="6" fillId="0" borderId="2" xfId="5" applyFont="1" applyBorder="1" applyAlignment="1">
      <alignment horizontal="center" vertical="center"/>
    </xf>
    <xf numFmtId="0" fontId="6" fillId="0" borderId="5" xfId="5" applyFont="1" applyBorder="1" applyAlignment="1">
      <alignment horizontal="center" vertical="center"/>
    </xf>
    <xf numFmtId="0" fontId="1" fillId="0" borderId="2" xfId="0" applyFont="1" applyBorder="1" applyAlignment="1">
      <alignment horizontal="center"/>
    </xf>
    <xf numFmtId="0" fontId="1" fillId="0" borderId="8" xfId="0" applyFont="1" applyBorder="1" applyAlignment="1">
      <alignment horizontal="center"/>
    </xf>
    <xf numFmtId="0" fontId="1" fillId="0" borderId="5" xfId="0" applyFont="1" applyBorder="1" applyAlignment="1">
      <alignment horizontal="center"/>
    </xf>
    <xf numFmtId="42" fontId="14" fillId="0" borderId="2" xfId="4" applyBorder="1" applyAlignment="1">
      <alignment horizontal="center"/>
    </xf>
    <xf numFmtId="42" fontId="14" fillId="0" borderId="8" xfId="4" applyBorder="1" applyAlignment="1">
      <alignment horizontal="center"/>
    </xf>
    <xf numFmtId="42" fontId="14" fillId="0" borderId="5" xfId="4" applyBorder="1" applyAlignment="1">
      <alignment horizontal="center"/>
    </xf>
    <xf numFmtId="0" fontId="6" fillId="0" borderId="8" xfId="5" applyFont="1" applyBorder="1" applyAlignment="1">
      <alignment horizontal="center" vertical="center"/>
    </xf>
    <xf numFmtId="0" fontId="6" fillId="0" borderId="2" xfId="5" applyFont="1" applyBorder="1" applyAlignment="1">
      <alignment horizontal="center" vertical="center" wrapText="1"/>
    </xf>
    <xf numFmtId="0" fontId="6" fillId="0" borderId="5" xfId="5" applyFont="1" applyBorder="1" applyAlignment="1">
      <alignment horizontal="center" vertical="center" wrapText="1"/>
    </xf>
    <xf numFmtId="0" fontId="6" fillId="0" borderId="2" xfId="0" applyFont="1" applyBorder="1" applyAlignment="1">
      <alignment horizontal="center" vertical="center"/>
    </xf>
    <xf numFmtId="0" fontId="6" fillId="0" borderId="5" xfId="0" applyFont="1" applyBorder="1" applyAlignment="1">
      <alignment horizontal="center" vertical="center"/>
    </xf>
    <xf numFmtId="0" fontId="18" fillId="0" borderId="2" xfId="6" applyFont="1" applyBorder="1" applyAlignment="1">
      <alignment horizontal="center" vertical="center" wrapText="1"/>
    </xf>
    <xf numFmtId="0" fontId="18" fillId="0" borderId="5" xfId="6" applyFont="1" applyBorder="1" applyAlignment="1">
      <alignment horizontal="center" vertical="center" wrapText="1"/>
    </xf>
    <xf numFmtId="0" fontId="15" fillId="0" borderId="0" xfId="0" applyFont="1" applyAlignment="1">
      <alignment vertical="center" wrapText="1"/>
    </xf>
    <xf numFmtId="0" fontId="26" fillId="5" borderId="9" xfId="0" applyFont="1" applyFill="1" applyBorder="1" applyAlignment="1">
      <alignment horizontal="center"/>
    </xf>
    <xf numFmtId="0" fontId="15" fillId="5" borderId="9" xfId="0" applyFont="1" applyFill="1" applyBorder="1" applyAlignment="1">
      <alignment horizontal="center"/>
    </xf>
  </cellXfs>
  <cellStyles count="14">
    <cellStyle name="20% - Énfasis1" xfId="1" builtinId="30"/>
    <cellStyle name="Millares [0]" xfId="2" builtinId="6"/>
    <cellStyle name="Moneda" xfId="3" builtinId="4"/>
    <cellStyle name="Moneda [0]" xfId="4" builtinId="7"/>
    <cellStyle name="Normal" xfId="0" builtinId="0"/>
    <cellStyle name="Normal 2" xfId="5"/>
    <cellStyle name="Normal 3" xfId="6"/>
    <cellStyle name="Normal 4 2" xfId="7"/>
    <cellStyle name="Normal 5" xfId="8"/>
    <cellStyle name="Normal 5 2" xfId="9"/>
    <cellStyle name="Normal 5 2 2" xfId="10"/>
    <cellStyle name="Normal_1 MODELO" xfId="11"/>
    <cellStyle name="Normal_VARIAS" xfId="12"/>
    <cellStyle name="Porcentaje" xfId="13" builtinId="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charts/chart1.xml><?xml version="1.0" encoding="utf-8"?>
<c:chartSpace xmlns:c="http://schemas.openxmlformats.org/drawingml/2006/chart" xmlns:a="http://schemas.openxmlformats.org/drawingml/2006/main" xmlns:r="http://schemas.openxmlformats.org/officeDocument/2006/relationships">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a:pPr>
            <a:r>
              <a:rPr lang="es-CO"/>
              <a:t>SERVICIO</a:t>
            </a:r>
            <a:r>
              <a:rPr lang="es-CO" baseline="0"/>
              <a:t> CON MAYOR </a:t>
            </a:r>
            <a:r>
              <a:rPr lang="es-CO"/>
              <a:t>VALOR GLOSADO.</a:t>
            </a:r>
          </a:p>
        </c:rich>
      </c:tx>
      <c:overlay val="0"/>
    </c:title>
    <c:autoTitleDeleted val="0"/>
    <c:plotArea>
      <c:layout/>
      <c:barChart>
        <c:barDir val="col"/>
        <c:grouping val="clustered"/>
        <c:varyColors val="0"/>
        <c:ser>
          <c:idx val="0"/>
          <c:order val="0"/>
          <c:tx>
            <c:strRef>
              <c:f>Hoja3!$B$29</c:f>
              <c:strCache>
                <c:ptCount val="1"/>
                <c:pt idx="0">
                  <c:v>Suma de VALOR DE GLOSA </c:v>
                </c:pt>
              </c:strCache>
            </c:strRef>
          </c:tx>
          <c:spPr>
            <a:solidFill>
              <a:srgbClr val="4472C4"/>
            </a:solidFill>
            <a:ln w="25400">
              <a:noFill/>
            </a:ln>
          </c:spPr>
          <c:invertIfNegative val="0"/>
          <c:cat>
            <c:strRef>
              <c:f>Hoja3!$A$30:$A$36</c:f>
              <c:strCache>
                <c:ptCount val="7"/>
                <c:pt idx="0">
                  <c:v>AYUDAS DX </c:v>
                </c:pt>
                <c:pt idx="1">
                  <c:v>CIRUGIA</c:v>
                </c:pt>
                <c:pt idx="2">
                  <c:v>FARMACIA</c:v>
                </c:pt>
                <c:pt idx="3">
                  <c:v>HOSPITALIZACION</c:v>
                </c:pt>
                <c:pt idx="4">
                  <c:v>LABORATORIO</c:v>
                </c:pt>
                <c:pt idx="5">
                  <c:v>UCI</c:v>
                </c:pt>
                <c:pt idx="6">
                  <c:v>URGENCIAS</c:v>
                </c:pt>
              </c:strCache>
            </c:strRef>
          </c:cat>
          <c:val>
            <c:numRef>
              <c:f>Hoja3!$B$30:$B$36</c:f>
              <c:numCache>
                <c:formatCode>_(* #,##0_);_(* \(#,##0\);_(* "-"_);_(@_)</c:formatCode>
                <c:ptCount val="7"/>
                <c:pt idx="0">
                  <c:v>17195486</c:v>
                </c:pt>
                <c:pt idx="1">
                  <c:v>70647385.295295</c:v>
                </c:pt>
                <c:pt idx="2">
                  <c:v>29695918</c:v>
                </c:pt>
                <c:pt idx="3">
                  <c:v>49109050.523999996</c:v>
                </c:pt>
                <c:pt idx="4">
                  <c:v>16552571.125399999</c:v>
                </c:pt>
                <c:pt idx="5">
                  <c:v>26620593.684</c:v>
                </c:pt>
                <c:pt idx="6">
                  <c:v>28465105</c:v>
                </c:pt>
              </c:numCache>
            </c:numRef>
          </c:val>
        </c:ser>
        <c:dLbls>
          <c:showLegendKey val="0"/>
          <c:showVal val="0"/>
          <c:showCatName val="0"/>
          <c:showSerName val="0"/>
          <c:showPercent val="0"/>
          <c:showBubbleSize val="0"/>
        </c:dLbls>
        <c:gapWidth val="219"/>
        <c:overlap val="-27"/>
        <c:axId val="265606320"/>
        <c:axId val="265605144"/>
      </c:barChart>
      <c:catAx>
        <c:axId val="265606320"/>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CO"/>
          </a:p>
        </c:txPr>
        <c:crossAx val="265605144"/>
        <c:crosses val="autoZero"/>
        <c:auto val="1"/>
        <c:lblAlgn val="ctr"/>
        <c:lblOffset val="100"/>
        <c:noMultiLvlLbl val="0"/>
      </c:catAx>
      <c:valAx>
        <c:axId val="265605144"/>
        <c:scaling>
          <c:orientation val="minMax"/>
        </c:scaling>
        <c:delete val="0"/>
        <c:axPos val="l"/>
        <c:numFmt formatCode="_(* #,##0_);_(* \(#,##0\);_(* &quot;-&quot;_);_(@_)" sourceLinked="1"/>
        <c:majorTickMark val="none"/>
        <c:minorTickMark val="none"/>
        <c:tickLblPos val="nextTo"/>
        <c:spPr>
          <a:ln w="6350">
            <a:noFill/>
          </a:ln>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CO"/>
          </a:p>
        </c:txPr>
        <c:crossAx val="265606320"/>
        <c:crosses val="autoZero"/>
        <c:crossBetween val="between"/>
      </c:valAx>
      <c:spPr>
        <a:noFill/>
        <a:ln w="25400">
          <a:noFill/>
        </a:ln>
      </c:spPr>
    </c:plotArea>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s-CO"/>
    </a:p>
  </c:txPr>
  <c:printSettings>
    <c:headerFooter/>
    <c:pageMargins b="0.75" l="0.7" r="0.7" t="0.75" header="0.3" footer="0.3"/>
    <c:pageSetup/>
  </c:printSettings>
</c:chartSpace>
</file>

<file path=xl/drawings/_rels/drawing1.xml.rels><?xml version="1.0" encoding="UTF-8" standalone="yes"?>
<Relationships xmlns="http://schemas.openxmlformats.org/package/2006/relationships"><Relationship Id="rId1" Type="http://schemas.openxmlformats.org/officeDocument/2006/relationships/chart" Target="../charts/chart1.xml"/></Relationships>
</file>

<file path=xl/drawings/drawing1.xml><?xml version="1.0" encoding="utf-8"?>
<xdr:wsDr xmlns:xdr="http://schemas.openxmlformats.org/drawingml/2006/spreadsheetDrawing" xmlns:a="http://schemas.openxmlformats.org/drawingml/2006/main">
  <xdr:twoCellAnchor>
    <xdr:from>
      <xdr:col>3</xdr:col>
      <xdr:colOff>180975</xdr:colOff>
      <xdr:row>32</xdr:row>
      <xdr:rowOff>57150</xdr:rowOff>
    </xdr:from>
    <xdr:to>
      <xdr:col>8</xdr:col>
      <xdr:colOff>104775</xdr:colOff>
      <xdr:row>45</xdr:row>
      <xdr:rowOff>133350</xdr:rowOff>
    </xdr:to>
    <xdr:graphicFrame macro="">
      <xdr:nvGraphicFramePr>
        <xdr:cNvPr id="3101" name="Gráfico 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3.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1505"/>
  <sheetViews>
    <sheetView tabSelected="1" topLeftCell="A412" workbookViewId="0">
      <selection activeCell="H2" sqref="H2"/>
    </sheetView>
  </sheetViews>
  <sheetFormatPr baseColWidth="10" defaultRowHeight="16.5" x14ac:dyDescent="0.3"/>
  <cols>
    <col min="1" max="1" width="20" style="1" customWidth="1"/>
    <col min="2" max="2" width="12.140625" style="1" customWidth="1"/>
    <col min="3" max="3" width="17.28515625" style="204" customWidth="1"/>
    <col min="4" max="4" width="40.42578125" style="205" customWidth="1"/>
    <col min="5" max="5" width="23.42578125" style="1" customWidth="1"/>
    <col min="6" max="6" width="24.28515625" style="206" customWidth="1"/>
    <col min="7" max="7" width="13.42578125" style="1" customWidth="1"/>
    <col min="8" max="8" width="67.85546875" style="1" customWidth="1"/>
    <col min="9" max="9" width="12.7109375" style="1" customWidth="1"/>
    <col min="10" max="11" width="13.28515625" style="1" customWidth="1"/>
    <col min="12" max="12" width="14.7109375" style="1" customWidth="1"/>
    <col min="13" max="13" width="11.42578125" style="1"/>
    <col min="14" max="14" width="12.85546875" style="1" bestFit="1" customWidth="1"/>
    <col min="15" max="15" width="12.42578125" style="1" customWidth="1"/>
    <col min="16" max="16384" width="11.42578125" style="1"/>
  </cols>
  <sheetData>
    <row r="1" spans="1:17" s="10" customFormat="1" ht="48.75" customHeight="1" x14ac:dyDescent="0.25">
      <c r="A1" s="3" t="s">
        <v>2</v>
      </c>
      <c r="B1" s="3" t="s">
        <v>3</v>
      </c>
      <c r="C1" s="4" t="s">
        <v>4</v>
      </c>
      <c r="D1" s="5" t="s">
        <v>5</v>
      </c>
      <c r="E1" s="3" t="s">
        <v>6</v>
      </c>
      <c r="F1" s="6" t="s">
        <v>7</v>
      </c>
      <c r="G1" s="7" t="s">
        <v>8</v>
      </c>
      <c r="H1" s="8" t="s">
        <v>9</v>
      </c>
      <c r="I1" s="7" t="s">
        <v>10</v>
      </c>
      <c r="J1" s="9" t="s">
        <v>11</v>
      </c>
      <c r="K1" s="9" t="s">
        <v>12</v>
      </c>
      <c r="L1" s="9" t="s">
        <v>13</v>
      </c>
      <c r="M1" s="9" t="s">
        <v>11</v>
      </c>
      <c r="N1" s="9" t="s">
        <v>14</v>
      </c>
      <c r="O1" s="9" t="s">
        <v>12</v>
      </c>
    </row>
    <row r="2" spans="1:17" s="10" customFormat="1" ht="36" customHeight="1" x14ac:dyDescent="0.25">
      <c r="A2" s="11">
        <v>5275769</v>
      </c>
      <c r="B2" s="11" t="s">
        <v>15</v>
      </c>
      <c r="C2" s="12">
        <v>2309953</v>
      </c>
      <c r="D2" s="13" t="s">
        <v>16</v>
      </c>
      <c r="E2" s="13" t="s">
        <v>17</v>
      </c>
      <c r="F2" s="14">
        <v>152867</v>
      </c>
      <c r="G2" s="15">
        <v>608</v>
      </c>
      <c r="H2" s="16" t="s">
        <v>18</v>
      </c>
      <c r="I2" s="17"/>
      <c r="J2" s="18"/>
      <c r="K2" s="19"/>
      <c r="L2" s="20"/>
      <c r="M2" s="19"/>
      <c r="N2" s="19"/>
      <c r="O2" s="19"/>
      <c r="P2" s="21"/>
      <c r="Q2" s="22"/>
    </row>
    <row r="3" spans="1:17" s="10" customFormat="1" ht="36" customHeight="1" x14ac:dyDescent="0.25">
      <c r="A3" s="11">
        <v>5275769</v>
      </c>
      <c r="B3" s="11" t="s">
        <v>15</v>
      </c>
      <c r="C3" s="12">
        <v>2309953</v>
      </c>
      <c r="D3" s="13" t="s">
        <v>16</v>
      </c>
      <c r="E3" s="13" t="s">
        <v>17</v>
      </c>
      <c r="F3" s="14">
        <v>348912</v>
      </c>
      <c r="G3" s="15">
        <v>608</v>
      </c>
      <c r="H3" s="16" t="s">
        <v>19</v>
      </c>
      <c r="I3" s="17"/>
      <c r="J3" s="18"/>
      <c r="K3" s="19"/>
      <c r="L3" s="20"/>
      <c r="M3" s="19"/>
      <c r="N3" s="19"/>
      <c r="O3" s="19"/>
      <c r="P3" s="21"/>
      <c r="Q3" s="22"/>
    </row>
    <row r="4" spans="1:17" s="10" customFormat="1" ht="36" customHeight="1" x14ac:dyDescent="0.25">
      <c r="A4" s="11">
        <v>5275769</v>
      </c>
      <c r="B4" s="11" t="s">
        <v>15</v>
      </c>
      <c r="C4" s="12">
        <v>2309953</v>
      </c>
      <c r="D4" s="23" t="s">
        <v>20</v>
      </c>
      <c r="E4" s="13" t="s">
        <v>21</v>
      </c>
      <c r="F4" s="14">
        <v>167800</v>
      </c>
      <c r="G4" s="15">
        <v>601</v>
      </c>
      <c r="H4" s="16" t="s">
        <v>22</v>
      </c>
      <c r="I4" s="17"/>
      <c r="J4" s="18"/>
      <c r="K4" s="19"/>
      <c r="L4" s="20"/>
      <c r="M4" s="19"/>
      <c r="N4" s="19"/>
      <c r="O4" s="19"/>
      <c r="P4" s="21"/>
      <c r="Q4" s="22"/>
    </row>
    <row r="5" spans="1:17" s="10" customFormat="1" ht="36" customHeight="1" x14ac:dyDescent="0.25">
      <c r="A5" s="11">
        <v>1002805920</v>
      </c>
      <c r="B5" s="11" t="s">
        <v>23</v>
      </c>
      <c r="C5" s="12">
        <v>173630</v>
      </c>
      <c r="D5" s="24" t="s">
        <v>24</v>
      </c>
      <c r="E5" s="13" t="s">
        <v>17</v>
      </c>
      <c r="F5" s="14">
        <v>18265</v>
      </c>
      <c r="G5" s="15">
        <v>608</v>
      </c>
      <c r="H5" s="16" t="s">
        <v>25</v>
      </c>
      <c r="I5" s="17"/>
      <c r="J5" s="18"/>
      <c r="K5" s="19"/>
      <c r="L5" s="20"/>
      <c r="M5" s="19"/>
      <c r="N5" s="19"/>
      <c r="O5" s="19"/>
      <c r="P5" s="21"/>
      <c r="Q5" s="22"/>
    </row>
    <row r="6" spans="1:17" s="10" customFormat="1" ht="36" customHeight="1" x14ac:dyDescent="0.25">
      <c r="A6" s="11">
        <v>1107035655</v>
      </c>
      <c r="B6" s="11" t="s">
        <v>26</v>
      </c>
      <c r="C6" s="12">
        <v>320640</v>
      </c>
      <c r="D6" s="25" t="s">
        <v>27</v>
      </c>
      <c r="E6" s="13" t="s">
        <v>28</v>
      </c>
      <c r="F6" s="14">
        <v>40000</v>
      </c>
      <c r="G6" s="15">
        <v>602</v>
      </c>
      <c r="H6" s="16" t="s">
        <v>29</v>
      </c>
      <c r="I6" s="17"/>
      <c r="J6" s="18"/>
      <c r="K6" s="19"/>
      <c r="L6" s="20"/>
      <c r="M6" s="19"/>
      <c r="N6" s="19"/>
      <c r="O6" s="19"/>
      <c r="P6" s="21"/>
      <c r="Q6" s="22"/>
    </row>
    <row r="7" spans="1:17" s="10" customFormat="1" ht="36" customHeight="1" x14ac:dyDescent="0.25">
      <c r="A7" s="11">
        <v>1107035655</v>
      </c>
      <c r="B7" s="11" t="s">
        <v>26</v>
      </c>
      <c r="C7" s="12">
        <v>320640</v>
      </c>
      <c r="D7" s="24" t="s">
        <v>24</v>
      </c>
      <c r="E7" s="13" t="s">
        <v>17</v>
      </c>
      <c r="F7" s="14">
        <v>18265</v>
      </c>
      <c r="G7" s="15">
        <v>608</v>
      </c>
      <c r="H7" s="16" t="s">
        <v>30</v>
      </c>
      <c r="I7" s="17"/>
      <c r="J7" s="18"/>
      <c r="K7" s="19"/>
      <c r="L7" s="20"/>
      <c r="M7" s="19"/>
      <c r="N7" s="19"/>
      <c r="O7" s="19"/>
      <c r="P7" s="21"/>
      <c r="Q7" s="22"/>
    </row>
    <row r="8" spans="1:17" s="10" customFormat="1" ht="36" customHeight="1" x14ac:dyDescent="0.25">
      <c r="A8" s="11">
        <v>1107035655</v>
      </c>
      <c r="B8" s="11" t="s">
        <v>26</v>
      </c>
      <c r="C8" s="12">
        <v>320640</v>
      </c>
      <c r="D8" s="26" t="s">
        <v>31</v>
      </c>
      <c r="E8" s="13" t="s">
        <v>17</v>
      </c>
      <c r="F8" s="14">
        <v>18265</v>
      </c>
      <c r="G8" s="15">
        <v>608</v>
      </c>
      <c r="H8" s="16" t="s">
        <v>32</v>
      </c>
      <c r="I8" s="17"/>
      <c r="J8" s="18"/>
      <c r="K8" s="19"/>
      <c r="L8" s="20"/>
      <c r="M8" s="19"/>
      <c r="N8" s="19"/>
      <c r="O8" s="19"/>
      <c r="P8" s="21"/>
      <c r="Q8" s="22"/>
    </row>
    <row r="9" spans="1:17" s="10" customFormat="1" ht="36" customHeight="1" x14ac:dyDescent="0.25">
      <c r="A9" s="11">
        <v>1107035655</v>
      </c>
      <c r="B9" s="11" t="s">
        <v>26</v>
      </c>
      <c r="C9" s="12">
        <v>320640</v>
      </c>
      <c r="D9" s="13" t="s">
        <v>33</v>
      </c>
      <c r="E9" s="13" t="s">
        <v>21</v>
      </c>
      <c r="F9" s="14">
        <v>39800</v>
      </c>
      <c r="G9" s="15">
        <v>608</v>
      </c>
      <c r="H9" s="16" t="s">
        <v>34</v>
      </c>
      <c r="I9" s="17"/>
      <c r="J9" s="18"/>
      <c r="K9" s="19"/>
      <c r="L9" s="20"/>
      <c r="M9" s="19"/>
      <c r="N9" s="19"/>
      <c r="O9" s="19"/>
      <c r="P9" s="21"/>
      <c r="Q9" s="22"/>
    </row>
    <row r="10" spans="1:17" s="10" customFormat="1" ht="36" customHeight="1" x14ac:dyDescent="0.25">
      <c r="A10" s="11">
        <v>1107035655</v>
      </c>
      <c r="B10" s="11" t="s">
        <v>26</v>
      </c>
      <c r="C10" s="12">
        <v>320640</v>
      </c>
      <c r="D10" s="25" t="s">
        <v>35</v>
      </c>
      <c r="E10" s="13" t="s">
        <v>28</v>
      </c>
      <c r="F10" s="14">
        <v>38200</v>
      </c>
      <c r="G10" s="15">
        <v>608</v>
      </c>
      <c r="H10" s="16" t="s">
        <v>36</v>
      </c>
      <c r="I10" s="17"/>
      <c r="J10" s="18"/>
      <c r="K10" s="19"/>
      <c r="L10" s="20"/>
      <c r="M10" s="19"/>
      <c r="N10" s="19"/>
      <c r="O10" s="19"/>
      <c r="P10" s="21"/>
      <c r="Q10" s="22"/>
    </row>
    <row r="11" spans="1:17" s="10" customFormat="1" ht="36" customHeight="1" x14ac:dyDescent="0.25">
      <c r="A11" s="11">
        <v>1107035655</v>
      </c>
      <c r="B11" s="11" t="s">
        <v>26</v>
      </c>
      <c r="C11" s="12">
        <v>320640</v>
      </c>
      <c r="D11" s="27" t="s">
        <v>37</v>
      </c>
      <c r="E11" s="13" t="s">
        <v>28</v>
      </c>
      <c r="F11" s="14">
        <v>73100</v>
      </c>
      <c r="G11" s="15">
        <v>601</v>
      </c>
      <c r="H11" s="16" t="s">
        <v>38</v>
      </c>
      <c r="I11" s="17"/>
      <c r="J11" s="18"/>
      <c r="K11" s="19"/>
      <c r="L11" s="20"/>
      <c r="M11" s="19"/>
      <c r="N11" s="19"/>
      <c r="O11" s="19"/>
      <c r="P11" s="21"/>
      <c r="Q11" s="22"/>
    </row>
    <row r="12" spans="1:17" s="10" customFormat="1" ht="36" customHeight="1" x14ac:dyDescent="0.25">
      <c r="A12" s="11">
        <v>1107035655</v>
      </c>
      <c r="B12" s="11" t="s">
        <v>26</v>
      </c>
      <c r="C12" s="12">
        <v>320640</v>
      </c>
      <c r="D12" s="28" t="s">
        <v>39</v>
      </c>
      <c r="E12" s="13" t="s">
        <v>28</v>
      </c>
      <c r="F12" s="14">
        <v>47112</v>
      </c>
      <c r="G12" s="15">
        <v>623</v>
      </c>
      <c r="H12" s="16" t="s">
        <v>34</v>
      </c>
      <c r="I12" s="17"/>
      <c r="J12" s="18"/>
      <c r="K12" s="19"/>
      <c r="L12" s="20"/>
      <c r="M12" s="19"/>
      <c r="N12" s="19"/>
      <c r="O12" s="19"/>
      <c r="P12" s="21"/>
      <c r="Q12" s="22"/>
    </row>
    <row r="13" spans="1:17" s="10" customFormat="1" ht="36" customHeight="1" x14ac:dyDescent="0.25">
      <c r="A13" s="11">
        <v>1193114856</v>
      </c>
      <c r="B13" s="11" t="s">
        <v>40</v>
      </c>
      <c r="C13" s="12">
        <v>919917</v>
      </c>
      <c r="D13" s="13" t="s">
        <v>41</v>
      </c>
      <c r="E13" s="13" t="s">
        <v>42</v>
      </c>
      <c r="F13" s="14">
        <v>12800</v>
      </c>
      <c r="G13" s="15">
        <v>608</v>
      </c>
      <c r="H13" s="16" t="s">
        <v>43</v>
      </c>
      <c r="I13" s="17"/>
      <c r="J13" s="18"/>
      <c r="K13" s="19"/>
      <c r="L13" s="20"/>
      <c r="M13" s="19"/>
      <c r="N13" s="19"/>
      <c r="O13" s="19"/>
      <c r="P13" s="21"/>
      <c r="Q13" s="22"/>
    </row>
    <row r="14" spans="1:17" s="10" customFormat="1" ht="36" customHeight="1" x14ac:dyDescent="0.25">
      <c r="A14" s="11">
        <v>1193114856</v>
      </c>
      <c r="B14" s="11" t="s">
        <v>40</v>
      </c>
      <c r="C14" s="12">
        <v>919917</v>
      </c>
      <c r="D14" s="13" t="s">
        <v>44</v>
      </c>
      <c r="E14" s="13" t="s">
        <v>42</v>
      </c>
      <c r="F14" s="14">
        <v>15000</v>
      </c>
      <c r="G14" s="15">
        <v>608</v>
      </c>
      <c r="H14" s="16" t="s">
        <v>45</v>
      </c>
      <c r="I14" s="17"/>
      <c r="J14" s="18"/>
      <c r="K14" s="19"/>
      <c r="L14" s="20"/>
      <c r="M14" s="19"/>
      <c r="N14" s="19"/>
      <c r="O14" s="19"/>
      <c r="P14" s="21"/>
      <c r="Q14" s="22"/>
    </row>
    <row r="15" spans="1:17" s="10" customFormat="1" ht="36" customHeight="1" x14ac:dyDescent="0.25">
      <c r="A15" s="11">
        <v>76311068</v>
      </c>
      <c r="B15" s="11" t="s">
        <v>46</v>
      </c>
      <c r="C15" s="12">
        <v>187283</v>
      </c>
      <c r="D15" s="26" t="s">
        <v>31</v>
      </c>
      <c r="E15" s="13" t="s">
        <v>17</v>
      </c>
      <c r="F15" s="14">
        <v>174456</v>
      </c>
      <c r="G15" s="15">
        <v>608</v>
      </c>
      <c r="H15" s="16" t="s">
        <v>47</v>
      </c>
      <c r="I15" s="17"/>
      <c r="J15" s="18"/>
      <c r="K15" s="19"/>
      <c r="L15" s="20"/>
      <c r="M15" s="19"/>
      <c r="N15" s="19"/>
      <c r="O15" s="19"/>
      <c r="P15" s="21"/>
      <c r="Q15" s="22"/>
    </row>
    <row r="16" spans="1:17" s="10" customFormat="1" ht="36" customHeight="1" x14ac:dyDescent="0.25">
      <c r="A16" s="11"/>
      <c r="B16" s="11" t="s">
        <v>46</v>
      </c>
      <c r="C16" s="12">
        <v>706339</v>
      </c>
      <c r="D16" s="26" t="s">
        <v>31</v>
      </c>
      <c r="E16" s="13" t="s">
        <v>17</v>
      </c>
      <c r="F16" s="14">
        <v>164759</v>
      </c>
      <c r="G16" s="15">
        <v>608</v>
      </c>
      <c r="H16" s="16" t="s">
        <v>48</v>
      </c>
      <c r="I16" s="17"/>
      <c r="J16" s="18"/>
      <c r="K16" s="19"/>
      <c r="L16" s="20"/>
      <c r="M16" s="19"/>
      <c r="N16" s="19"/>
      <c r="O16" s="19"/>
      <c r="P16" s="21"/>
      <c r="Q16" s="22"/>
    </row>
    <row r="17" spans="1:15" ht="36" customHeight="1" x14ac:dyDescent="0.25">
      <c r="A17" s="11">
        <v>1193213761</v>
      </c>
      <c r="B17" s="11" t="s">
        <v>49</v>
      </c>
      <c r="C17" s="12">
        <v>223910</v>
      </c>
      <c r="D17" s="25" t="s">
        <v>50</v>
      </c>
      <c r="E17" s="13" t="s">
        <v>42</v>
      </c>
      <c r="F17" s="14">
        <v>4580</v>
      </c>
      <c r="G17" s="29">
        <v>608</v>
      </c>
      <c r="H17" s="30" t="s">
        <v>51</v>
      </c>
      <c r="I17" s="29"/>
      <c r="J17" s="29"/>
      <c r="K17" s="29"/>
      <c r="L17" s="29"/>
      <c r="M17" s="29"/>
      <c r="N17" s="29"/>
      <c r="O17" s="29"/>
    </row>
    <row r="18" spans="1:15" ht="36" customHeight="1" x14ac:dyDescent="0.25">
      <c r="A18" s="11">
        <v>1063809752</v>
      </c>
      <c r="B18" s="11" t="s">
        <v>52</v>
      </c>
      <c r="C18" s="12">
        <v>40000</v>
      </c>
      <c r="D18" s="28" t="s">
        <v>39</v>
      </c>
      <c r="E18" s="13" t="s">
        <v>28</v>
      </c>
      <c r="F18" s="14">
        <v>40000</v>
      </c>
      <c r="G18" s="29">
        <v>602</v>
      </c>
      <c r="H18" s="30" t="s">
        <v>53</v>
      </c>
      <c r="I18" s="29"/>
      <c r="J18" s="29"/>
      <c r="K18" s="29"/>
      <c r="L18" s="29"/>
      <c r="M18" s="29"/>
      <c r="N18" s="29"/>
      <c r="O18" s="29"/>
    </row>
    <row r="19" spans="1:15" ht="36" customHeight="1" x14ac:dyDescent="0.3">
      <c r="A19" s="11">
        <v>1061754081</v>
      </c>
      <c r="B19" s="11" t="s">
        <v>54</v>
      </c>
      <c r="C19" s="12">
        <v>155000</v>
      </c>
      <c r="D19" s="31" t="s">
        <v>55</v>
      </c>
      <c r="E19" s="25" t="s">
        <v>56</v>
      </c>
      <c r="F19" s="14">
        <v>74124</v>
      </c>
      <c r="G19" s="29">
        <v>113</v>
      </c>
      <c r="H19" s="16" t="s">
        <v>57</v>
      </c>
      <c r="I19" s="29"/>
      <c r="J19" s="29"/>
      <c r="K19" s="29"/>
      <c r="L19" s="29"/>
      <c r="M19" s="29"/>
      <c r="N19" s="29"/>
      <c r="O19" s="29"/>
    </row>
    <row r="20" spans="1:15" ht="36" customHeight="1" x14ac:dyDescent="0.25">
      <c r="A20" s="11">
        <v>1061754081</v>
      </c>
      <c r="B20" s="11" t="s">
        <v>54</v>
      </c>
      <c r="C20" s="12">
        <v>155000</v>
      </c>
      <c r="D20" s="25" t="s">
        <v>58</v>
      </c>
      <c r="E20" s="25" t="s">
        <v>17</v>
      </c>
      <c r="F20" s="14">
        <v>80876</v>
      </c>
      <c r="G20" s="29">
        <v>113</v>
      </c>
      <c r="H20" s="16" t="s">
        <v>59</v>
      </c>
      <c r="I20" s="29"/>
      <c r="J20" s="29"/>
      <c r="K20" s="29"/>
      <c r="L20" s="29"/>
      <c r="M20" s="29"/>
      <c r="N20" s="29"/>
      <c r="O20" s="29"/>
    </row>
    <row r="21" spans="1:15" ht="36" customHeight="1" x14ac:dyDescent="0.25">
      <c r="A21" s="11">
        <v>1059474346</v>
      </c>
      <c r="B21" s="11" t="s">
        <v>60</v>
      </c>
      <c r="C21" s="12">
        <v>1033100</v>
      </c>
      <c r="D21" s="32" t="s">
        <v>61</v>
      </c>
      <c r="E21" s="25" t="s">
        <v>28</v>
      </c>
      <c r="F21" s="14">
        <v>256941</v>
      </c>
      <c r="G21" s="29">
        <v>601</v>
      </c>
      <c r="H21" s="30" t="s">
        <v>62</v>
      </c>
      <c r="I21" s="29"/>
      <c r="J21" s="29"/>
      <c r="K21" s="29"/>
      <c r="L21" s="29"/>
      <c r="M21" s="29"/>
      <c r="N21" s="29"/>
      <c r="O21" s="29"/>
    </row>
    <row r="22" spans="1:15" ht="36" customHeight="1" x14ac:dyDescent="0.25">
      <c r="A22" s="11">
        <v>1059474346</v>
      </c>
      <c r="B22" s="11" t="s">
        <v>60</v>
      </c>
      <c r="C22" s="12">
        <v>1033100</v>
      </c>
      <c r="D22" s="25" t="s">
        <v>63</v>
      </c>
      <c r="E22" s="13" t="s">
        <v>42</v>
      </c>
      <c r="F22" s="14">
        <v>4604</v>
      </c>
      <c r="G22" s="29">
        <v>608</v>
      </c>
      <c r="H22" s="30" t="s">
        <v>64</v>
      </c>
      <c r="I22" s="29"/>
      <c r="J22" s="29"/>
      <c r="K22" s="29"/>
      <c r="L22" s="29"/>
      <c r="M22" s="29"/>
      <c r="N22" s="29"/>
      <c r="O22" s="29"/>
    </row>
    <row r="23" spans="1:15" ht="36" customHeight="1" x14ac:dyDescent="0.25">
      <c r="A23" s="11">
        <v>1059474346</v>
      </c>
      <c r="B23" s="11" t="s">
        <v>60</v>
      </c>
      <c r="C23" s="12">
        <v>1033100</v>
      </c>
      <c r="D23" s="25" t="s">
        <v>65</v>
      </c>
      <c r="E23" s="13" t="s">
        <v>42</v>
      </c>
      <c r="F23" s="14">
        <v>5481</v>
      </c>
      <c r="G23" s="29">
        <v>608</v>
      </c>
      <c r="H23" s="30" t="s">
        <v>64</v>
      </c>
      <c r="I23" s="29"/>
      <c r="J23" s="29"/>
      <c r="K23" s="29"/>
      <c r="L23" s="29"/>
      <c r="M23" s="29"/>
      <c r="N23" s="29"/>
      <c r="O23" s="29"/>
    </row>
    <row r="24" spans="1:15" ht="36" customHeight="1" x14ac:dyDescent="0.25">
      <c r="A24" s="11">
        <v>1059474346</v>
      </c>
      <c r="B24" s="11" t="s">
        <v>60</v>
      </c>
      <c r="C24" s="12">
        <v>1033100</v>
      </c>
      <c r="D24" s="25" t="s">
        <v>66</v>
      </c>
      <c r="E24" s="13" t="s">
        <v>42</v>
      </c>
      <c r="F24" s="14">
        <v>5481</v>
      </c>
      <c r="G24" s="29">
        <v>608</v>
      </c>
      <c r="H24" s="30" t="s">
        <v>64</v>
      </c>
      <c r="I24" s="29"/>
      <c r="J24" s="29"/>
      <c r="K24" s="29"/>
      <c r="L24" s="29"/>
      <c r="M24" s="29"/>
      <c r="N24" s="29"/>
      <c r="O24" s="29"/>
    </row>
    <row r="25" spans="1:15" ht="36" customHeight="1" x14ac:dyDescent="0.25">
      <c r="A25" s="11">
        <v>1059474346</v>
      </c>
      <c r="B25" s="11" t="s">
        <v>60</v>
      </c>
      <c r="C25" s="12">
        <v>1033100</v>
      </c>
      <c r="D25" s="25" t="s">
        <v>67</v>
      </c>
      <c r="E25" s="13" t="s">
        <v>42</v>
      </c>
      <c r="F25" s="14">
        <v>3745</v>
      </c>
      <c r="G25" s="29">
        <v>608</v>
      </c>
      <c r="H25" s="30" t="s">
        <v>64</v>
      </c>
      <c r="I25" s="29"/>
      <c r="J25" s="29"/>
      <c r="K25" s="29"/>
      <c r="L25" s="29"/>
      <c r="M25" s="29"/>
      <c r="N25" s="29"/>
      <c r="O25" s="29"/>
    </row>
    <row r="26" spans="1:15" ht="36" customHeight="1" x14ac:dyDescent="0.25">
      <c r="A26" s="11">
        <v>1059474346</v>
      </c>
      <c r="B26" s="11" t="s">
        <v>60</v>
      </c>
      <c r="C26" s="12">
        <v>1033100</v>
      </c>
      <c r="D26" s="25" t="s">
        <v>68</v>
      </c>
      <c r="E26" s="25" t="s">
        <v>21</v>
      </c>
      <c r="F26" s="14">
        <v>40800</v>
      </c>
      <c r="G26" s="29">
        <v>127</v>
      </c>
      <c r="H26" s="30" t="s">
        <v>69</v>
      </c>
      <c r="I26" s="29"/>
      <c r="J26" s="29"/>
      <c r="K26" s="29"/>
      <c r="L26" s="29"/>
      <c r="M26" s="29"/>
      <c r="N26" s="29"/>
      <c r="O26" s="29"/>
    </row>
    <row r="27" spans="1:15" ht="36" customHeight="1" x14ac:dyDescent="0.25">
      <c r="A27" s="11">
        <v>1064676666</v>
      </c>
      <c r="B27" s="11" t="s">
        <v>70</v>
      </c>
      <c r="C27" s="12">
        <v>360765</v>
      </c>
      <c r="D27" s="25" t="s">
        <v>71</v>
      </c>
      <c r="E27" s="25" t="s">
        <v>42</v>
      </c>
      <c r="F27" s="14">
        <v>3606</v>
      </c>
      <c r="G27" s="29">
        <v>608</v>
      </c>
      <c r="H27" s="30" t="s">
        <v>72</v>
      </c>
      <c r="I27" s="29"/>
      <c r="J27" s="29"/>
      <c r="K27" s="29"/>
      <c r="L27" s="29"/>
      <c r="M27" s="29"/>
      <c r="N27" s="29"/>
      <c r="O27" s="29"/>
    </row>
    <row r="28" spans="1:15" ht="36" customHeight="1" x14ac:dyDescent="0.25">
      <c r="A28" s="11">
        <v>1064676666</v>
      </c>
      <c r="B28" s="11" t="s">
        <v>70</v>
      </c>
      <c r="C28" s="12">
        <v>360765</v>
      </c>
      <c r="D28" s="25" t="s">
        <v>73</v>
      </c>
      <c r="E28" s="13" t="s">
        <v>42</v>
      </c>
      <c r="F28" s="14">
        <v>3745</v>
      </c>
      <c r="G28" s="29">
        <v>608</v>
      </c>
      <c r="H28" s="30" t="s">
        <v>72</v>
      </c>
      <c r="I28" s="29"/>
      <c r="J28" s="29"/>
      <c r="K28" s="29"/>
      <c r="L28" s="29"/>
      <c r="M28" s="29"/>
      <c r="N28" s="29"/>
      <c r="O28" s="29"/>
    </row>
    <row r="29" spans="1:15" ht="36" customHeight="1" x14ac:dyDescent="0.25">
      <c r="A29" s="11">
        <v>1064676666</v>
      </c>
      <c r="B29" s="11" t="s">
        <v>70</v>
      </c>
      <c r="C29" s="12">
        <v>360765</v>
      </c>
      <c r="D29" s="25" t="s">
        <v>74</v>
      </c>
      <c r="E29" s="13" t="s">
        <v>42</v>
      </c>
      <c r="F29" s="14">
        <v>4435</v>
      </c>
      <c r="G29" s="29">
        <v>608</v>
      </c>
      <c r="H29" s="30" t="s">
        <v>72</v>
      </c>
      <c r="I29" s="29"/>
      <c r="J29" s="29"/>
      <c r="K29" s="29"/>
      <c r="L29" s="29"/>
      <c r="M29" s="29"/>
      <c r="N29" s="29"/>
      <c r="O29" s="29"/>
    </row>
    <row r="30" spans="1:15" ht="36" customHeight="1" x14ac:dyDescent="0.25">
      <c r="A30" s="11">
        <v>1064676666</v>
      </c>
      <c r="B30" s="11" t="s">
        <v>70</v>
      </c>
      <c r="C30" s="12">
        <v>360765</v>
      </c>
      <c r="D30" s="25" t="s">
        <v>75</v>
      </c>
      <c r="E30" s="13" t="s">
        <v>42</v>
      </c>
      <c r="F30" s="14">
        <v>10128</v>
      </c>
      <c r="G30" s="29">
        <v>608</v>
      </c>
      <c r="H30" s="30" t="s">
        <v>72</v>
      </c>
      <c r="I30" s="29"/>
      <c r="J30" s="29"/>
      <c r="K30" s="29"/>
      <c r="L30" s="29"/>
      <c r="M30" s="29"/>
      <c r="N30" s="29"/>
      <c r="O30" s="29"/>
    </row>
    <row r="31" spans="1:15" ht="36" customHeight="1" x14ac:dyDescent="0.25">
      <c r="A31" s="11">
        <v>1064676666</v>
      </c>
      <c r="B31" s="11" t="s">
        <v>70</v>
      </c>
      <c r="C31" s="12">
        <v>360765</v>
      </c>
      <c r="D31" s="25" t="s">
        <v>76</v>
      </c>
      <c r="E31" s="25" t="s">
        <v>42</v>
      </c>
      <c r="F31" s="14">
        <v>7212</v>
      </c>
      <c r="G31" s="29">
        <v>608</v>
      </c>
      <c r="H31" s="30" t="s">
        <v>72</v>
      </c>
      <c r="I31" s="29"/>
      <c r="J31" s="29"/>
      <c r="K31" s="29"/>
      <c r="L31" s="29"/>
      <c r="M31" s="29"/>
      <c r="N31" s="29"/>
      <c r="O31" s="29"/>
    </row>
    <row r="32" spans="1:15" ht="36" customHeight="1" x14ac:dyDescent="0.25">
      <c r="A32" s="11">
        <v>1064676666</v>
      </c>
      <c r="B32" s="11" t="s">
        <v>70</v>
      </c>
      <c r="C32" s="12">
        <v>360765</v>
      </c>
      <c r="D32" s="25" t="s">
        <v>67</v>
      </c>
      <c r="E32" s="13" t="s">
        <v>42</v>
      </c>
      <c r="F32" s="14">
        <v>3745</v>
      </c>
      <c r="G32" s="29">
        <v>608</v>
      </c>
      <c r="H32" s="30" t="s">
        <v>72</v>
      </c>
      <c r="I32" s="29"/>
      <c r="J32" s="29"/>
      <c r="K32" s="29"/>
      <c r="L32" s="29"/>
      <c r="M32" s="29"/>
      <c r="N32" s="29"/>
      <c r="O32" s="29"/>
    </row>
    <row r="33" spans="1:15" ht="36" customHeight="1" x14ac:dyDescent="0.25">
      <c r="A33" s="11">
        <v>1064676666</v>
      </c>
      <c r="B33" s="11" t="s">
        <v>70</v>
      </c>
      <c r="C33" s="12">
        <v>360765</v>
      </c>
      <c r="D33" s="25" t="s">
        <v>50</v>
      </c>
      <c r="E33" s="13" t="s">
        <v>42</v>
      </c>
      <c r="F33" s="14">
        <v>4580</v>
      </c>
      <c r="G33" s="29">
        <v>608</v>
      </c>
      <c r="H33" s="30" t="s">
        <v>72</v>
      </c>
      <c r="I33" s="29"/>
      <c r="J33" s="29"/>
      <c r="K33" s="29"/>
      <c r="L33" s="29"/>
      <c r="M33" s="29"/>
      <c r="N33" s="29"/>
      <c r="O33" s="29"/>
    </row>
    <row r="34" spans="1:15" ht="36" customHeight="1" x14ac:dyDescent="0.3">
      <c r="A34" s="11">
        <v>25708158</v>
      </c>
      <c r="B34" s="11" t="s">
        <v>77</v>
      </c>
      <c r="C34" s="12">
        <v>195000</v>
      </c>
      <c r="D34" s="31" t="s">
        <v>55</v>
      </c>
      <c r="E34" s="25" t="s">
        <v>56</v>
      </c>
      <c r="F34" s="14">
        <v>74124</v>
      </c>
      <c r="G34" s="29">
        <v>113</v>
      </c>
      <c r="H34" s="16" t="s">
        <v>78</v>
      </c>
      <c r="I34" s="29"/>
      <c r="J34" s="29"/>
      <c r="K34" s="29"/>
      <c r="L34" s="29"/>
      <c r="M34" s="29"/>
      <c r="N34" s="29"/>
      <c r="O34" s="29"/>
    </row>
    <row r="35" spans="1:15" ht="36" customHeight="1" x14ac:dyDescent="0.25">
      <c r="A35" s="11">
        <v>25708158</v>
      </c>
      <c r="B35" s="11" t="s">
        <v>77</v>
      </c>
      <c r="C35" s="12">
        <v>195000</v>
      </c>
      <c r="D35" s="25" t="s">
        <v>79</v>
      </c>
      <c r="E35" s="25" t="s">
        <v>17</v>
      </c>
      <c r="F35" s="14">
        <v>80876</v>
      </c>
      <c r="G35" s="29">
        <v>113</v>
      </c>
      <c r="H35" s="16" t="s">
        <v>80</v>
      </c>
      <c r="I35" s="29"/>
      <c r="J35" s="29"/>
      <c r="K35" s="29"/>
      <c r="L35" s="29"/>
      <c r="M35" s="29"/>
      <c r="N35" s="29"/>
      <c r="O35" s="29"/>
    </row>
    <row r="36" spans="1:15" ht="36" customHeight="1" x14ac:dyDescent="0.25">
      <c r="A36" s="11">
        <v>25708158</v>
      </c>
      <c r="B36" s="11" t="s">
        <v>77</v>
      </c>
      <c r="C36" s="12">
        <v>195000</v>
      </c>
      <c r="D36" s="32" t="s">
        <v>61</v>
      </c>
      <c r="E36" s="13" t="s">
        <v>28</v>
      </c>
      <c r="F36" s="14">
        <v>40000</v>
      </c>
      <c r="G36" s="29">
        <v>113</v>
      </c>
      <c r="H36" s="16" t="s">
        <v>81</v>
      </c>
      <c r="I36" s="29"/>
      <c r="J36" s="29"/>
      <c r="K36" s="29"/>
      <c r="L36" s="29"/>
      <c r="M36" s="29"/>
      <c r="N36" s="29"/>
      <c r="O36" s="29"/>
    </row>
    <row r="37" spans="1:15" ht="36" customHeight="1" x14ac:dyDescent="0.25">
      <c r="A37" s="11">
        <v>25480703</v>
      </c>
      <c r="B37" s="11" t="s">
        <v>82</v>
      </c>
      <c r="C37" s="12">
        <v>1096704</v>
      </c>
      <c r="D37" s="25" t="s">
        <v>83</v>
      </c>
      <c r="E37" s="13" t="s">
        <v>42</v>
      </c>
      <c r="F37" s="14">
        <v>5082</v>
      </c>
      <c r="G37" s="29">
        <v>608</v>
      </c>
      <c r="H37" s="30" t="s">
        <v>84</v>
      </c>
      <c r="I37" s="29"/>
      <c r="J37" s="29"/>
      <c r="K37" s="29"/>
      <c r="L37" s="29"/>
      <c r="M37" s="29"/>
      <c r="N37" s="29"/>
      <c r="O37" s="29"/>
    </row>
    <row r="38" spans="1:15" ht="36" customHeight="1" x14ac:dyDescent="0.25">
      <c r="A38" s="11">
        <v>25480703</v>
      </c>
      <c r="B38" s="11" t="s">
        <v>82</v>
      </c>
      <c r="C38" s="12">
        <v>1096704</v>
      </c>
      <c r="D38" s="25" t="s">
        <v>85</v>
      </c>
      <c r="E38" s="13" t="s">
        <v>42</v>
      </c>
      <c r="F38" s="14">
        <v>69688</v>
      </c>
      <c r="G38" s="29">
        <v>608</v>
      </c>
      <c r="H38" s="30" t="s">
        <v>86</v>
      </c>
      <c r="I38" s="29"/>
      <c r="J38" s="29"/>
      <c r="K38" s="29"/>
      <c r="L38" s="29"/>
      <c r="M38" s="29"/>
      <c r="N38" s="29"/>
      <c r="O38" s="29"/>
    </row>
    <row r="39" spans="1:15" ht="36" customHeight="1" x14ac:dyDescent="0.25">
      <c r="A39" s="11">
        <v>25480703</v>
      </c>
      <c r="B39" s="11" t="s">
        <v>82</v>
      </c>
      <c r="C39" s="12">
        <v>1096704</v>
      </c>
      <c r="D39" s="25" t="s">
        <v>87</v>
      </c>
      <c r="E39" s="13" t="s">
        <v>42</v>
      </c>
      <c r="F39" s="14">
        <v>86138</v>
      </c>
      <c r="G39" s="29">
        <v>608</v>
      </c>
      <c r="H39" s="30" t="s">
        <v>86</v>
      </c>
      <c r="I39" s="29"/>
      <c r="J39" s="29"/>
      <c r="K39" s="29"/>
      <c r="L39" s="29"/>
      <c r="M39" s="29"/>
      <c r="N39" s="29"/>
      <c r="O39" s="29"/>
    </row>
    <row r="40" spans="1:15" ht="36" customHeight="1" x14ac:dyDescent="0.25">
      <c r="A40" s="11">
        <v>1061808922</v>
      </c>
      <c r="B40" s="11" t="s">
        <v>88</v>
      </c>
      <c r="C40" s="12">
        <v>178725</v>
      </c>
      <c r="D40" s="26" t="s">
        <v>31</v>
      </c>
      <c r="E40" s="13" t="s">
        <v>17</v>
      </c>
      <c r="F40" s="14">
        <v>39236</v>
      </c>
      <c r="G40" s="29">
        <v>608</v>
      </c>
      <c r="H40" s="30" t="s">
        <v>89</v>
      </c>
      <c r="I40" s="29"/>
      <c r="J40" s="29"/>
      <c r="K40" s="29"/>
      <c r="L40" s="29"/>
      <c r="M40" s="29"/>
      <c r="N40" s="29"/>
      <c r="O40" s="29"/>
    </row>
    <row r="41" spans="1:15" ht="36" customHeight="1" x14ac:dyDescent="0.25">
      <c r="A41" s="11">
        <v>1061788941</v>
      </c>
      <c r="B41" s="11" t="s">
        <v>90</v>
      </c>
      <c r="C41" s="12">
        <v>989477</v>
      </c>
      <c r="D41" s="25" t="s">
        <v>41</v>
      </c>
      <c r="E41" s="13" t="s">
        <v>42</v>
      </c>
      <c r="F41" s="14">
        <v>12800</v>
      </c>
      <c r="G41" s="29">
        <v>608</v>
      </c>
      <c r="H41" s="30" t="s">
        <v>91</v>
      </c>
      <c r="I41" s="29"/>
      <c r="J41" s="29"/>
      <c r="K41" s="29"/>
      <c r="L41" s="29"/>
      <c r="M41" s="29"/>
      <c r="N41" s="29"/>
      <c r="O41" s="29"/>
    </row>
    <row r="42" spans="1:15" ht="36" customHeight="1" x14ac:dyDescent="0.25">
      <c r="A42" s="11">
        <v>1061788941</v>
      </c>
      <c r="B42" s="11" t="s">
        <v>90</v>
      </c>
      <c r="C42" s="12">
        <v>989477</v>
      </c>
      <c r="D42" s="25" t="s">
        <v>92</v>
      </c>
      <c r="E42" s="13" t="s">
        <v>42</v>
      </c>
      <c r="F42" s="14">
        <v>29560</v>
      </c>
      <c r="G42" s="29">
        <v>608</v>
      </c>
      <c r="H42" s="30" t="s">
        <v>93</v>
      </c>
      <c r="I42" s="29"/>
      <c r="J42" s="29"/>
      <c r="K42" s="29"/>
      <c r="L42" s="29"/>
      <c r="M42" s="29"/>
      <c r="N42" s="29"/>
      <c r="O42" s="29"/>
    </row>
    <row r="43" spans="1:15" ht="36" customHeight="1" x14ac:dyDescent="0.25">
      <c r="A43" s="11">
        <v>1002778286</v>
      </c>
      <c r="B43" s="11" t="s">
        <v>94</v>
      </c>
      <c r="C43" s="12">
        <v>223180</v>
      </c>
      <c r="D43" s="25" t="s">
        <v>95</v>
      </c>
      <c r="E43" s="13" t="s">
        <v>42</v>
      </c>
      <c r="F43" s="14">
        <v>18102</v>
      </c>
      <c r="G43" s="29">
        <v>608</v>
      </c>
      <c r="H43" s="30" t="s">
        <v>96</v>
      </c>
      <c r="I43" s="29"/>
      <c r="J43" s="29"/>
      <c r="K43" s="29"/>
      <c r="L43" s="29"/>
      <c r="M43" s="29"/>
      <c r="N43" s="29"/>
      <c r="O43" s="29"/>
    </row>
    <row r="44" spans="1:15" ht="36" customHeight="1" x14ac:dyDescent="0.25">
      <c r="A44" s="11">
        <v>25344524</v>
      </c>
      <c r="B44" s="11" t="s">
        <v>97</v>
      </c>
      <c r="C44" s="12">
        <v>3175174</v>
      </c>
      <c r="D44" s="25" t="s">
        <v>98</v>
      </c>
      <c r="E44" s="13" t="s">
        <v>42</v>
      </c>
      <c r="F44" s="14">
        <v>6958</v>
      </c>
      <c r="G44" s="29">
        <v>608</v>
      </c>
      <c r="H44" s="30" t="s">
        <v>99</v>
      </c>
      <c r="I44" s="29"/>
      <c r="J44" s="29"/>
      <c r="K44" s="29"/>
      <c r="L44" s="29"/>
      <c r="M44" s="29"/>
      <c r="N44" s="29"/>
      <c r="O44" s="29"/>
    </row>
    <row r="45" spans="1:15" ht="36" customHeight="1" x14ac:dyDescent="0.25">
      <c r="A45" s="11">
        <v>25344524</v>
      </c>
      <c r="B45" s="11" t="s">
        <v>97</v>
      </c>
      <c r="C45" s="12">
        <v>3175174</v>
      </c>
      <c r="D45" s="25" t="s">
        <v>63</v>
      </c>
      <c r="E45" s="13" t="s">
        <v>42</v>
      </c>
      <c r="F45" s="14">
        <v>4604</v>
      </c>
      <c r="G45" s="29">
        <v>608</v>
      </c>
      <c r="H45" s="30" t="s">
        <v>99</v>
      </c>
      <c r="I45" s="29"/>
      <c r="J45" s="29"/>
      <c r="K45" s="29"/>
      <c r="L45" s="29"/>
      <c r="M45" s="29"/>
      <c r="N45" s="29"/>
      <c r="O45" s="29"/>
    </row>
    <row r="46" spans="1:15" ht="36" customHeight="1" x14ac:dyDescent="0.25">
      <c r="A46" s="11">
        <v>25344524</v>
      </c>
      <c r="B46" s="11" t="s">
        <v>97</v>
      </c>
      <c r="C46" s="12">
        <v>3175174</v>
      </c>
      <c r="D46" s="25" t="s">
        <v>100</v>
      </c>
      <c r="E46" s="13" t="s">
        <v>42</v>
      </c>
      <c r="F46" s="14">
        <v>5481</v>
      </c>
      <c r="G46" s="29">
        <v>608</v>
      </c>
      <c r="H46" s="30" t="s">
        <v>99</v>
      </c>
      <c r="I46" s="29"/>
      <c r="J46" s="29"/>
      <c r="K46" s="29"/>
      <c r="L46" s="29"/>
      <c r="M46" s="29"/>
      <c r="N46" s="29"/>
      <c r="O46" s="29"/>
    </row>
    <row r="47" spans="1:15" ht="36" customHeight="1" x14ac:dyDescent="0.25">
      <c r="A47" s="11">
        <v>25344524</v>
      </c>
      <c r="B47" s="11" t="s">
        <v>97</v>
      </c>
      <c r="C47" s="12">
        <v>3175174</v>
      </c>
      <c r="D47" s="25" t="s">
        <v>101</v>
      </c>
      <c r="E47" s="13" t="s">
        <v>42</v>
      </c>
      <c r="F47" s="14">
        <v>5481</v>
      </c>
      <c r="G47" s="29">
        <v>608</v>
      </c>
      <c r="H47" s="30" t="s">
        <v>99</v>
      </c>
      <c r="I47" s="29"/>
      <c r="J47" s="29"/>
      <c r="K47" s="29"/>
      <c r="L47" s="29"/>
      <c r="M47" s="29"/>
      <c r="N47" s="29"/>
      <c r="O47" s="29"/>
    </row>
    <row r="48" spans="1:15" ht="36" customHeight="1" x14ac:dyDescent="0.25">
      <c r="A48" s="11">
        <v>25344524</v>
      </c>
      <c r="B48" s="11" t="s">
        <v>97</v>
      </c>
      <c r="C48" s="12">
        <v>3175174</v>
      </c>
      <c r="D48" s="25" t="s">
        <v>74</v>
      </c>
      <c r="E48" s="13" t="s">
        <v>42</v>
      </c>
      <c r="F48" s="14">
        <v>4435</v>
      </c>
      <c r="G48" s="29">
        <v>608</v>
      </c>
      <c r="H48" s="30" t="s">
        <v>99</v>
      </c>
      <c r="I48" s="29"/>
      <c r="J48" s="29"/>
      <c r="K48" s="29"/>
      <c r="L48" s="29"/>
      <c r="M48" s="29"/>
      <c r="N48" s="29"/>
      <c r="O48" s="29"/>
    </row>
    <row r="49" spans="1:15" ht="36" customHeight="1" x14ac:dyDescent="0.25">
      <c r="A49" s="11">
        <v>25344524</v>
      </c>
      <c r="B49" s="11" t="s">
        <v>97</v>
      </c>
      <c r="C49" s="12">
        <v>3175174</v>
      </c>
      <c r="D49" s="25" t="s">
        <v>102</v>
      </c>
      <c r="E49" s="13" t="s">
        <v>42</v>
      </c>
      <c r="F49" s="14">
        <v>24854</v>
      </c>
      <c r="G49" s="29">
        <v>608</v>
      </c>
      <c r="H49" s="30" t="s">
        <v>99</v>
      </c>
      <c r="I49" s="29"/>
      <c r="J49" s="29"/>
      <c r="K49" s="29"/>
      <c r="L49" s="29"/>
      <c r="M49" s="29"/>
      <c r="N49" s="29"/>
      <c r="O49" s="29"/>
    </row>
    <row r="50" spans="1:15" ht="36" customHeight="1" x14ac:dyDescent="0.25">
      <c r="A50" s="11">
        <v>25344524</v>
      </c>
      <c r="B50" s="11" t="s">
        <v>97</v>
      </c>
      <c r="C50" s="12">
        <v>3175174</v>
      </c>
      <c r="D50" s="25" t="s">
        <v>67</v>
      </c>
      <c r="E50" s="13" t="s">
        <v>42</v>
      </c>
      <c r="F50" s="14">
        <v>7480</v>
      </c>
      <c r="G50" s="29">
        <v>608</v>
      </c>
      <c r="H50" s="30" t="s">
        <v>99</v>
      </c>
      <c r="I50" s="29"/>
      <c r="J50" s="29"/>
      <c r="K50" s="29"/>
      <c r="L50" s="29"/>
      <c r="M50" s="29"/>
      <c r="N50" s="29"/>
      <c r="O50" s="29"/>
    </row>
    <row r="51" spans="1:15" ht="36" customHeight="1" x14ac:dyDescent="0.25">
      <c r="A51" s="11">
        <v>25344524</v>
      </c>
      <c r="B51" s="11" t="s">
        <v>97</v>
      </c>
      <c r="C51" s="12">
        <v>3175174</v>
      </c>
      <c r="D51" s="23" t="s">
        <v>20</v>
      </c>
      <c r="E51" s="25" t="s">
        <v>21</v>
      </c>
      <c r="F51" s="14">
        <v>503400</v>
      </c>
      <c r="G51" s="29">
        <v>601</v>
      </c>
      <c r="H51" s="30" t="s">
        <v>103</v>
      </c>
      <c r="I51" s="29"/>
      <c r="J51" s="29"/>
      <c r="K51" s="29"/>
      <c r="L51" s="29"/>
      <c r="M51" s="29"/>
      <c r="N51" s="29"/>
      <c r="O51" s="29"/>
    </row>
    <row r="52" spans="1:15" ht="36" customHeight="1" x14ac:dyDescent="0.25">
      <c r="A52" s="11">
        <v>1061777955</v>
      </c>
      <c r="B52" s="11" t="s">
        <v>104</v>
      </c>
      <c r="C52" s="12">
        <v>253451</v>
      </c>
      <c r="D52" s="26" t="s">
        <v>31</v>
      </c>
      <c r="E52" s="13" t="s">
        <v>17</v>
      </c>
      <c r="F52" s="14">
        <v>23672</v>
      </c>
      <c r="G52" s="15">
        <v>608</v>
      </c>
      <c r="H52" s="16" t="s">
        <v>105</v>
      </c>
      <c r="I52" s="29"/>
      <c r="J52" s="29"/>
      <c r="K52" s="29"/>
      <c r="L52" s="29"/>
      <c r="M52" s="29"/>
      <c r="N52" s="29"/>
      <c r="O52" s="29"/>
    </row>
    <row r="53" spans="1:15" ht="36" customHeight="1" x14ac:dyDescent="0.25">
      <c r="A53" s="11">
        <v>1059600816</v>
      </c>
      <c r="B53" s="11" t="s">
        <v>106</v>
      </c>
      <c r="C53" s="12">
        <v>232562</v>
      </c>
      <c r="D53" s="32" t="s">
        <v>61</v>
      </c>
      <c r="E53" s="13" t="s">
        <v>28</v>
      </c>
      <c r="F53" s="14">
        <v>57500</v>
      </c>
      <c r="G53" s="15">
        <v>601</v>
      </c>
      <c r="H53" s="16" t="s">
        <v>107</v>
      </c>
      <c r="I53" s="29"/>
      <c r="J53" s="29"/>
      <c r="K53" s="29"/>
      <c r="L53" s="29"/>
      <c r="M53" s="29"/>
      <c r="N53" s="29"/>
      <c r="O53" s="29"/>
    </row>
    <row r="54" spans="1:15" ht="36" customHeight="1" x14ac:dyDescent="0.25">
      <c r="A54" s="11">
        <v>10625016</v>
      </c>
      <c r="B54" s="11" t="s">
        <v>108</v>
      </c>
      <c r="C54" s="12">
        <v>193466</v>
      </c>
      <c r="D54" s="32" t="s">
        <v>61</v>
      </c>
      <c r="E54" s="13" t="s">
        <v>28</v>
      </c>
      <c r="F54" s="14">
        <v>73100</v>
      </c>
      <c r="G54" s="15">
        <v>601</v>
      </c>
      <c r="H54" s="16" t="s">
        <v>109</v>
      </c>
      <c r="I54" s="29"/>
      <c r="J54" s="29"/>
      <c r="K54" s="29"/>
      <c r="L54" s="29"/>
      <c r="M54" s="29"/>
      <c r="N54" s="29"/>
      <c r="O54" s="29"/>
    </row>
    <row r="55" spans="1:15" ht="36" customHeight="1" x14ac:dyDescent="0.25">
      <c r="A55" s="11">
        <v>1061754081</v>
      </c>
      <c r="B55" s="11" t="s">
        <v>110</v>
      </c>
      <c r="C55" s="12">
        <v>170316</v>
      </c>
      <c r="D55" s="32" t="s">
        <v>61</v>
      </c>
      <c r="E55" s="13" t="s">
        <v>28</v>
      </c>
      <c r="F55" s="14">
        <v>40000</v>
      </c>
      <c r="G55" s="15">
        <v>602</v>
      </c>
      <c r="H55" s="16" t="s">
        <v>111</v>
      </c>
      <c r="I55" s="29"/>
      <c r="J55" s="29"/>
      <c r="K55" s="29"/>
      <c r="L55" s="29"/>
      <c r="M55" s="29"/>
      <c r="N55" s="29"/>
      <c r="O55" s="29"/>
    </row>
    <row r="56" spans="1:15" ht="36" customHeight="1" x14ac:dyDescent="0.25">
      <c r="A56" s="11">
        <v>1061708095</v>
      </c>
      <c r="B56" s="11" t="s">
        <v>112</v>
      </c>
      <c r="C56" s="12">
        <v>179882</v>
      </c>
      <c r="D56" s="25" t="s">
        <v>76</v>
      </c>
      <c r="E56" s="13" t="s">
        <v>42</v>
      </c>
      <c r="F56" s="14">
        <v>7212</v>
      </c>
      <c r="G56" s="15">
        <v>608</v>
      </c>
      <c r="H56" s="16" t="s">
        <v>113</v>
      </c>
      <c r="I56" s="29"/>
      <c r="J56" s="29"/>
      <c r="K56" s="29"/>
      <c r="L56" s="29"/>
      <c r="M56" s="29"/>
      <c r="N56" s="29"/>
      <c r="O56" s="29"/>
    </row>
    <row r="57" spans="1:15" ht="36" customHeight="1" x14ac:dyDescent="0.25">
      <c r="A57" s="11">
        <v>1061708095</v>
      </c>
      <c r="B57" s="11" t="s">
        <v>112</v>
      </c>
      <c r="C57" s="12">
        <v>179882</v>
      </c>
      <c r="D57" s="13" t="s">
        <v>75</v>
      </c>
      <c r="E57" s="13" t="s">
        <v>42</v>
      </c>
      <c r="F57" s="14">
        <v>10128</v>
      </c>
      <c r="G57" s="15">
        <v>608</v>
      </c>
      <c r="H57" s="16" t="s">
        <v>113</v>
      </c>
      <c r="I57" s="29"/>
      <c r="J57" s="29"/>
      <c r="K57" s="29"/>
      <c r="L57" s="29"/>
      <c r="M57" s="29"/>
      <c r="N57" s="29"/>
      <c r="O57" s="29"/>
    </row>
    <row r="58" spans="1:15" ht="36" customHeight="1" x14ac:dyDescent="0.25">
      <c r="A58" s="11">
        <v>1061708095</v>
      </c>
      <c r="B58" s="11" t="s">
        <v>112</v>
      </c>
      <c r="C58" s="12">
        <v>179882</v>
      </c>
      <c r="D58" s="13" t="s">
        <v>73</v>
      </c>
      <c r="E58" s="13" t="s">
        <v>42</v>
      </c>
      <c r="F58" s="14">
        <v>3473</v>
      </c>
      <c r="G58" s="15">
        <v>608</v>
      </c>
      <c r="H58" s="16" t="s">
        <v>113</v>
      </c>
      <c r="I58" s="29"/>
      <c r="J58" s="29"/>
      <c r="K58" s="29"/>
      <c r="L58" s="29"/>
      <c r="M58" s="29"/>
      <c r="N58" s="29"/>
      <c r="O58" s="29"/>
    </row>
    <row r="59" spans="1:15" ht="36" customHeight="1" x14ac:dyDescent="0.25">
      <c r="A59" s="11">
        <v>1061708095</v>
      </c>
      <c r="B59" s="11" t="s">
        <v>112</v>
      </c>
      <c r="C59" s="12">
        <v>179882</v>
      </c>
      <c r="D59" s="13" t="s">
        <v>67</v>
      </c>
      <c r="E59" s="13" t="s">
        <v>42</v>
      </c>
      <c r="F59" s="14">
        <v>3745</v>
      </c>
      <c r="G59" s="15">
        <v>608</v>
      </c>
      <c r="H59" s="16" t="s">
        <v>113</v>
      </c>
      <c r="I59" s="29"/>
      <c r="J59" s="29"/>
      <c r="K59" s="29"/>
      <c r="L59" s="29"/>
      <c r="M59" s="29"/>
      <c r="N59" s="29"/>
      <c r="O59" s="29"/>
    </row>
    <row r="60" spans="1:15" ht="36" customHeight="1" x14ac:dyDescent="0.25">
      <c r="A60" s="11">
        <v>1061708095</v>
      </c>
      <c r="B60" s="11" t="s">
        <v>112</v>
      </c>
      <c r="C60" s="12">
        <v>179882</v>
      </c>
      <c r="D60" s="13" t="s">
        <v>74</v>
      </c>
      <c r="E60" s="13" t="s">
        <v>42</v>
      </c>
      <c r="F60" s="14">
        <v>4435</v>
      </c>
      <c r="G60" s="15">
        <v>608</v>
      </c>
      <c r="H60" s="16" t="s">
        <v>113</v>
      </c>
      <c r="I60" s="29"/>
      <c r="J60" s="29"/>
      <c r="K60" s="29"/>
      <c r="L60" s="29"/>
      <c r="M60" s="29"/>
      <c r="N60" s="29"/>
      <c r="O60" s="29"/>
    </row>
    <row r="61" spans="1:15" ht="36" customHeight="1" x14ac:dyDescent="0.25">
      <c r="A61" s="11">
        <v>1061708095</v>
      </c>
      <c r="B61" s="11" t="s">
        <v>112</v>
      </c>
      <c r="C61" s="12">
        <v>179882</v>
      </c>
      <c r="D61" s="13" t="s">
        <v>114</v>
      </c>
      <c r="E61" s="13" t="s">
        <v>42</v>
      </c>
      <c r="F61" s="14">
        <v>18652</v>
      </c>
      <c r="G61" s="15">
        <v>608</v>
      </c>
      <c r="H61" s="16" t="s">
        <v>115</v>
      </c>
      <c r="I61" s="29"/>
      <c r="J61" s="29"/>
      <c r="K61" s="29"/>
      <c r="L61" s="29"/>
      <c r="M61" s="29"/>
      <c r="N61" s="29"/>
      <c r="O61" s="29"/>
    </row>
    <row r="62" spans="1:15" ht="36" customHeight="1" x14ac:dyDescent="0.25">
      <c r="A62" s="11">
        <v>1002849123</v>
      </c>
      <c r="B62" s="11" t="s">
        <v>116</v>
      </c>
      <c r="C62" s="12">
        <v>99365</v>
      </c>
      <c r="D62" s="13" t="s">
        <v>95</v>
      </c>
      <c r="E62" s="13" t="s">
        <v>42</v>
      </c>
      <c r="F62" s="14">
        <v>18465</v>
      </c>
      <c r="G62" s="15">
        <v>608</v>
      </c>
      <c r="H62" s="16" t="s">
        <v>117</v>
      </c>
      <c r="I62" s="29"/>
      <c r="J62" s="29"/>
      <c r="K62" s="29"/>
      <c r="L62" s="29"/>
      <c r="M62" s="29"/>
      <c r="N62" s="29"/>
      <c r="O62" s="29"/>
    </row>
    <row r="63" spans="1:15" ht="36" customHeight="1" x14ac:dyDescent="0.25">
      <c r="A63" s="11">
        <v>1061770341</v>
      </c>
      <c r="B63" s="11" t="s">
        <v>118</v>
      </c>
      <c r="C63" s="12">
        <v>345619</v>
      </c>
      <c r="D63" s="13" t="s">
        <v>119</v>
      </c>
      <c r="E63" s="13" t="s">
        <v>42</v>
      </c>
      <c r="F63" s="14">
        <v>3606</v>
      </c>
      <c r="G63" s="15">
        <v>608</v>
      </c>
      <c r="H63" s="16" t="s">
        <v>120</v>
      </c>
      <c r="I63" s="29"/>
      <c r="J63" s="29"/>
      <c r="K63" s="29"/>
      <c r="L63" s="29"/>
      <c r="M63" s="29"/>
      <c r="N63" s="29"/>
      <c r="O63" s="29"/>
    </row>
    <row r="64" spans="1:15" ht="36" customHeight="1" x14ac:dyDescent="0.25">
      <c r="A64" s="11">
        <v>1061770341</v>
      </c>
      <c r="B64" s="11" t="s">
        <v>118</v>
      </c>
      <c r="C64" s="12">
        <v>345619</v>
      </c>
      <c r="D64" s="13" t="s">
        <v>74</v>
      </c>
      <c r="E64" s="13" t="s">
        <v>42</v>
      </c>
      <c r="F64" s="14">
        <v>4435</v>
      </c>
      <c r="G64" s="15">
        <v>608</v>
      </c>
      <c r="H64" s="16" t="s">
        <v>120</v>
      </c>
      <c r="I64" s="29"/>
      <c r="J64" s="29"/>
      <c r="K64" s="29"/>
      <c r="L64" s="29"/>
      <c r="M64" s="29"/>
      <c r="N64" s="29"/>
      <c r="O64" s="29"/>
    </row>
    <row r="65" spans="1:15" ht="36" customHeight="1" x14ac:dyDescent="0.25">
      <c r="A65" s="11">
        <v>1061770341</v>
      </c>
      <c r="B65" s="11" t="s">
        <v>118</v>
      </c>
      <c r="C65" s="12">
        <v>345619</v>
      </c>
      <c r="D65" s="13" t="s">
        <v>67</v>
      </c>
      <c r="E65" s="13" t="s">
        <v>42</v>
      </c>
      <c r="F65" s="14">
        <v>3745</v>
      </c>
      <c r="G65" s="15">
        <v>608</v>
      </c>
      <c r="H65" s="16" t="s">
        <v>120</v>
      </c>
      <c r="I65" s="29"/>
      <c r="J65" s="29"/>
      <c r="K65" s="29"/>
      <c r="L65" s="29"/>
      <c r="M65" s="29"/>
      <c r="N65" s="29"/>
      <c r="O65" s="29"/>
    </row>
    <row r="66" spans="1:15" ht="36" customHeight="1" x14ac:dyDescent="0.25">
      <c r="A66" s="11">
        <v>1061770341</v>
      </c>
      <c r="B66" s="11" t="s">
        <v>118</v>
      </c>
      <c r="C66" s="12">
        <v>345619</v>
      </c>
      <c r="D66" s="13" t="s">
        <v>121</v>
      </c>
      <c r="E66" s="13" t="s">
        <v>42</v>
      </c>
      <c r="F66" s="14">
        <v>4580</v>
      </c>
      <c r="G66" s="15">
        <v>608</v>
      </c>
      <c r="H66" s="16" t="s">
        <v>120</v>
      </c>
      <c r="I66" s="29"/>
      <c r="J66" s="29"/>
      <c r="K66" s="29"/>
      <c r="L66" s="29"/>
      <c r="M66" s="29"/>
      <c r="N66" s="29"/>
      <c r="O66" s="29"/>
    </row>
    <row r="67" spans="1:15" ht="36" customHeight="1" x14ac:dyDescent="0.25">
      <c r="A67" s="11">
        <v>1007352395</v>
      </c>
      <c r="B67" s="11" t="s">
        <v>122</v>
      </c>
      <c r="C67" s="12">
        <v>1987131</v>
      </c>
      <c r="D67" s="33" t="s">
        <v>123</v>
      </c>
      <c r="E67" s="13" t="s">
        <v>124</v>
      </c>
      <c r="F67" s="14">
        <v>74150</v>
      </c>
      <c r="G67" s="15">
        <v>602</v>
      </c>
      <c r="H67" s="16" t="s">
        <v>125</v>
      </c>
      <c r="I67" s="29"/>
      <c r="J67" s="29"/>
      <c r="K67" s="29"/>
      <c r="L67" s="29"/>
      <c r="M67" s="29"/>
      <c r="N67" s="29"/>
      <c r="O67" s="29"/>
    </row>
    <row r="68" spans="1:15" ht="36" customHeight="1" x14ac:dyDescent="0.25">
      <c r="A68" s="11">
        <v>1007352395</v>
      </c>
      <c r="B68" s="11" t="s">
        <v>122</v>
      </c>
      <c r="C68" s="12">
        <v>1987131</v>
      </c>
      <c r="D68" s="33" t="s">
        <v>123</v>
      </c>
      <c r="E68" s="13" t="s">
        <v>124</v>
      </c>
      <c r="F68" s="14">
        <v>129600</v>
      </c>
      <c r="G68" s="15">
        <v>602</v>
      </c>
      <c r="H68" s="16" t="s">
        <v>125</v>
      </c>
      <c r="I68" s="29"/>
      <c r="J68" s="29"/>
      <c r="K68" s="29"/>
      <c r="L68" s="29"/>
      <c r="M68" s="29"/>
      <c r="N68" s="29"/>
      <c r="O68" s="29"/>
    </row>
    <row r="69" spans="1:15" ht="36" customHeight="1" x14ac:dyDescent="0.25">
      <c r="A69" s="11">
        <v>1007352395</v>
      </c>
      <c r="B69" s="11" t="s">
        <v>122</v>
      </c>
      <c r="C69" s="12">
        <v>1987131</v>
      </c>
      <c r="D69" s="33" t="s">
        <v>123</v>
      </c>
      <c r="E69" s="13" t="s">
        <v>124</v>
      </c>
      <c r="F69" s="14">
        <v>35450</v>
      </c>
      <c r="G69" s="15">
        <v>602</v>
      </c>
      <c r="H69" s="16" t="s">
        <v>125</v>
      </c>
      <c r="I69" s="29"/>
      <c r="J69" s="29"/>
      <c r="K69" s="29"/>
      <c r="L69" s="29"/>
      <c r="M69" s="29"/>
      <c r="N69" s="29"/>
      <c r="O69" s="29"/>
    </row>
    <row r="70" spans="1:15" ht="36" customHeight="1" x14ac:dyDescent="0.25">
      <c r="A70" s="11">
        <v>1007352395</v>
      </c>
      <c r="B70" s="11" t="s">
        <v>122</v>
      </c>
      <c r="C70" s="12">
        <v>1987131</v>
      </c>
      <c r="D70" s="33" t="s">
        <v>123</v>
      </c>
      <c r="E70" s="13" t="s">
        <v>124</v>
      </c>
      <c r="F70" s="14">
        <v>74150</v>
      </c>
      <c r="G70" s="15">
        <v>602</v>
      </c>
      <c r="H70" s="16" t="s">
        <v>126</v>
      </c>
      <c r="I70" s="29"/>
      <c r="J70" s="29"/>
      <c r="K70" s="29"/>
      <c r="L70" s="29"/>
      <c r="M70" s="29"/>
      <c r="N70" s="29"/>
      <c r="O70" s="29"/>
    </row>
    <row r="71" spans="1:15" ht="36" customHeight="1" x14ac:dyDescent="0.25">
      <c r="A71" s="11">
        <v>1007352395</v>
      </c>
      <c r="B71" s="11" t="s">
        <v>122</v>
      </c>
      <c r="C71" s="12">
        <v>1987131</v>
      </c>
      <c r="D71" s="33" t="s">
        <v>123</v>
      </c>
      <c r="E71" s="13" t="s">
        <v>124</v>
      </c>
      <c r="F71" s="14">
        <v>129600</v>
      </c>
      <c r="G71" s="15">
        <v>602</v>
      </c>
      <c r="H71" s="16" t="s">
        <v>126</v>
      </c>
      <c r="I71" s="29"/>
      <c r="J71" s="29"/>
      <c r="K71" s="29"/>
      <c r="L71" s="29"/>
      <c r="M71" s="29"/>
      <c r="N71" s="29"/>
      <c r="O71" s="29"/>
    </row>
    <row r="72" spans="1:15" ht="36" customHeight="1" x14ac:dyDescent="0.25">
      <c r="A72" s="11">
        <v>1007352395</v>
      </c>
      <c r="B72" s="11" t="s">
        <v>122</v>
      </c>
      <c r="C72" s="12">
        <v>1987131</v>
      </c>
      <c r="D72" s="33" t="s">
        <v>123</v>
      </c>
      <c r="E72" s="13" t="s">
        <v>124</v>
      </c>
      <c r="F72" s="14">
        <v>35450</v>
      </c>
      <c r="G72" s="15">
        <v>602</v>
      </c>
      <c r="H72" s="16" t="s">
        <v>126</v>
      </c>
      <c r="I72" s="29"/>
      <c r="J72" s="29"/>
      <c r="K72" s="29"/>
      <c r="L72" s="29"/>
      <c r="M72" s="29"/>
      <c r="N72" s="29"/>
      <c r="O72" s="29"/>
    </row>
    <row r="73" spans="1:15" ht="36" customHeight="1" x14ac:dyDescent="0.25">
      <c r="A73" s="11">
        <v>1007352395</v>
      </c>
      <c r="B73" s="11" t="s">
        <v>122</v>
      </c>
      <c r="C73" s="12">
        <v>1987131</v>
      </c>
      <c r="D73" s="13" t="s">
        <v>127</v>
      </c>
      <c r="E73" s="13" t="s">
        <v>42</v>
      </c>
      <c r="F73" s="14">
        <v>40989</v>
      </c>
      <c r="G73" s="15">
        <v>608</v>
      </c>
      <c r="H73" s="16" t="s">
        <v>128</v>
      </c>
      <c r="I73" s="29"/>
      <c r="J73" s="29"/>
      <c r="K73" s="29"/>
      <c r="L73" s="29"/>
      <c r="M73" s="29"/>
      <c r="N73" s="29"/>
      <c r="O73" s="29"/>
    </row>
    <row r="74" spans="1:15" ht="36" customHeight="1" x14ac:dyDescent="0.25">
      <c r="A74" s="11">
        <v>1061989447</v>
      </c>
      <c r="B74" s="11" t="s">
        <v>129</v>
      </c>
      <c r="C74" s="12">
        <v>1431270</v>
      </c>
      <c r="D74" s="23" t="s">
        <v>20</v>
      </c>
      <c r="E74" s="25" t="s">
        <v>21</v>
      </c>
      <c r="F74" s="14">
        <v>224000</v>
      </c>
      <c r="G74" s="15">
        <v>601</v>
      </c>
      <c r="H74" s="16" t="s">
        <v>130</v>
      </c>
      <c r="I74" s="29"/>
      <c r="J74" s="29"/>
      <c r="K74" s="29"/>
      <c r="L74" s="29"/>
      <c r="M74" s="29"/>
      <c r="N74" s="29"/>
      <c r="O74" s="29"/>
    </row>
    <row r="75" spans="1:15" ht="36" customHeight="1" x14ac:dyDescent="0.25">
      <c r="A75" s="11">
        <v>1061721091</v>
      </c>
      <c r="B75" s="11" t="s">
        <v>131</v>
      </c>
      <c r="C75" s="12">
        <v>974487</v>
      </c>
      <c r="D75" s="13" t="s">
        <v>41</v>
      </c>
      <c r="E75" s="13" t="s">
        <v>42</v>
      </c>
      <c r="F75" s="14">
        <v>12800</v>
      </c>
      <c r="G75" s="15">
        <v>608</v>
      </c>
      <c r="H75" s="16" t="s">
        <v>43</v>
      </c>
      <c r="I75" s="29"/>
      <c r="J75" s="29"/>
      <c r="K75" s="29"/>
      <c r="L75" s="29"/>
      <c r="M75" s="29"/>
      <c r="N75" s="29"/>
      <c r="O75" s="29"/>
    </row>
    <row r="76" spans="1:15" ht="36" customHeight="1" x14ac:dyDescent="0.25">
      <c r="A76" s="11"/>
      <c r="B76" s="11"/>
      <c r="C76" s="12"/>
      <c r="D76" s="13" t="s">
        <v>44</v>
      </c>
      <c r="E76" s="13" t="s">
        <v>42</v>
      </c>
      <c r="F76" s="14">
        <v>15000</v>
      </c>
      <c r="G76" s="15">
        <v>608</v>
      </c>
      <c r="H76" s="16" t="s">
        <v>45</v>
      </c>
      <c r="I76" s="29"/>
      <c r="J76" s="29"/>
      <c r="K76" s="29"/>
      <c r="L76" s="29"/>
      <c r="M76" s="29"/>
      <c r="N76" s="29"/>
      <c r="O76" s="29"/>
    </row>
    <row r="77" spans="1:15" ht="36" customHeight="1" x14ac:dyDescent="0.25">
      <c r="A77" s="11">
        <v>1061707809</v>
      </c>
      <c r="B77" s="11" t="s">
        <v>132</v>
      </c>
      <c r="C77" s="12">
        <v>944917</v>
      </c>
      <c r="D77" s="13" t="s">
        <v>41</v>
      </c>
      <c r="E77" s="13" t="s">
        <v>42</v>
      </c>
      <c r="F77" s="14">
        <v>12800</v>
      </c>
      <c r="G77" s="15">
        <v>608</v>
      </c>
      <c r="H77" s="16" t="s">
        <v>43</v>
      </c>
      <c r="I77" s="29"/>
      <c r="J77" s="29"/>
      <c r="K77" s="29"/>
      <c r="L77" s="29"/>
      <c r="M77" s="29"/>
      <c r="N77" s="29"/>
      <c r="O77" s="29"/>
    </row>
    <row r="78" spans="1:15" ht="36" customHeight="1" x14ac:dyDescent="0.25">
      <c r="A78" s="11">
        <v>25471234</v>
      </c>
      <c r="B78" s="11" t="s">
        <v>133</v>
      </c>
      <c r="C78" s="12">
        <v>1684155</v>
      </c>
      <c r="D78" s="25" t="s">
        <v>83</v>
      </c>
      <c r="E78" s="13" t="s">
        <v>42</v>
      </c>
      <c r="F78" s="14">
        <v>5082</v>
      </c>
      <c r="G78" s="29">
        <v>608</v>
      </c>
      <c r="H78" s="30" t="s">
        <v>86</v>
      </c>
      <c r="I78" s="29"/>
      <c r="J78" s="29"/>
      <c r="K78" s="29"/>
      <c r="L78" s="29"/>
      <c r="M78" s="29"/>
      <c r="N78" s="29"/>
      <c r="O78" s="29"/>
    </row>
    <row r="79" spans="1:15" ht="36" customHeight="1" x14ac:dyDescent="0.25">
      <c r="A79" s="11">
        <v>25471234</v>
      </c>
      <c r="B79" s="11" t="s">
        <v>133</v>
      </c>
      <c r="C79" s="12">
        <v>1684155</v>
      </c>
      <c r="D79" s="25" t="s">
        <v>85</v>
      </c>
      <c r="E79" s="13" t="s">
        <v>42</v>
      </c>
      <c r="F79" s="14">
        <v>185000</v>
      </c>
      <c r="G79" s="29">
        <v>608</v>
      </c>
      <c r="H79" s="30" t="s">
        <v>134</v>
      </c>
      <c r="I79" s="29"/>
      <c r="J79" s="29"/>
      <c r="K79" s="29"/>
      <c r="L79" s="29"/>
      <c r="M79" s="29"/>
      <c r="N79" s="29"/>
      <c r="O79" s="29"/>
    </row>
    <row r="80" spans="1:15" ht="36" customHeight="1" x14ac:dyDescent="0.25">
      <c r="A80" s="11">
        <v>25471234</v>
      </c>
      <c r="B80" s="11" t="s">
        <v>133</v>
      </c>
      <c r="C80" s="12">
        <v>1684155</v>
      </c>
      <c r="D80" s="25" t="s">
        <v>87</v>
      </c>
      <c r="E80" s="13" t="s">
        <v>42</v>
      </c>
      <c r="F80" s="14">
        <v>70400</v>
      </c>
      <c r="G80" s="29">
        <v>608</v>
      </c>
      <c r="H80" s="30" t="s">
        <v>135</v>
      </c>
      <c r="I80" s="29"/>
      <c r="J80" s="29"/>
      <c r="K80" s="29"/>
      <c r="L80" s="29"/>
      <c r="M80" s="29"/>
      <c r="N80" s="29"/>
      <c r="O80" s="29"/>
    </row>
    <row r="81" spans="1:17" ht="36" customHeight="1" x14ac:dyDescent="0.25">
      <c r="A81" s="11">
        <v>25471234</v>
      </c>
      <c r="B81" s="11" t="s">
        <v>133</v>
      </c>
      <c r="C81" s="12">
        <v>1684155</v>
      </c>
      <c r="D81" s="23" t="s">
        <v>20</v>
      </c>
      <c r="E81" s="25" t="s">
        <v>21</v>
      </c>
      <c r="F81" s="14">
        <v>224000</v>
      </c>
      <c r="G81" s="29">
        <v>601</v>
      </c>
      <c r="H81" s="30" t="s">
        <v>136</v>
      </c>
      <c r="I81" s="29"/>
      <c r="J81" s="29"/>
      <c r="K81" s="29"/>
      <c r="L81" s="29"/>
      <c r="M81" s="29"/>
      <c r="N81" s="29"/>
      <c r="O81" s="29"/>
    </row>
    <row r="82" spans="1:17" ht="36" customHeight="1" x14ac:dyDescent="0.25">
      <c r="A82" s="11">
        <v>6460898</v>
      </c>
      <c r="B82" s="11" t="s">
        <v>137</v>
      </c>
      <c r="C82" s="12">
        <v>14911552</v>
      </c>
      <c r="D82" s="33" t="s">
        <v>123</v>
      </c>
      <c r="E82" s="13" t="s">
        <v>124</v>
      </c>
      <c r="F82" s="14">
        <v>863500</v>
      </c>
      <c r="G82" s="15">
        <v>605</v>
      </c>
      <c r="H82" s="16" t="s">
        <v>138</v>
      </c>
      <c r="I82" s="29"/>
      <c r="J82" s="29"/>
      <c r="K82" s="29"/>
      <c r="L82" s="29"/>
      <c r="M82" s="29"/>
      <c r="N82" s="29"/>
      <c r="O82" s="29"/>
    </row>
    <row r="83" spans="1:17" ht="36" customHeight="1" x14ac:dyDescent="0.25">
      <c r="A83" s="11">
        <v>6460898</v>
      </c>
      <c r="B83" s="11" t="s">
        <v>137</v>
      </c>
      <c r="C83" s="12">
        <v>14911552</v>
      </c>
      <c r="D83" s="34" t="s">
        <v>139</v>
      </c>
      <c r="E83" s="25" t="s">
        <v>56</v>
      </c>
      <c r="F83" s="14">
        <v>409400</v>
      </c>
      <c r="G83" s="15">
        <v>606</v>
      </c>
      <c r="H83" s="16" t="s">
        <v>138</v>
      </c>
      <c r="I83" s="29"/>
      <c r="J83" s="29"/>
      <c r="K83" s="29"/>
      <c r="L83" s="29"/>
      <c r="M83" s="29"/>
      <c r="N83" s="29"/>
      <c r="O83" s="29"/>
    </row>
    <row r="84" spans="1:17" ht="36" customHeight="1" x14ac:dyDescent="0.25">
      <c r="A84" s="11">
        <v>6460898</v>
      </c>
      <c r="B84" s="11" t="s">
        <v>137</v>
      </c>
      <c r="C84" s="12">
        <v>14911552</v>
      </c>
      <c r="D84" s="33" t="s">
        <v>123</v>
      </c>
      <c r="E84" s="13" t="s">
        <v>124</v>
      </c>
      <c r="F84" s="14">
        <v>559400</v>
      </c>
      <c r="G84" s="15">
        <v>603</v>
      </c>
      <c r="H84" s="16" t="s">
        <v>138</v>
      </c>
      <c r="I84" s="29"/>
      <c r="J84" s="29"/>
      <c r="K84" s="29"/>
      <c r="L84" s="29"/>
      <c r="M84" s="29"/>
      <c r="N84" s="29"/>
      <c r="O84" s="29"/>
    </row>
    <row r="85" spans="1:17" ht="36" customHeight="1" x14ac:dyDescent="0.25">
      <c r="A85" s="11">
        <v>6460898</v>
      </c>
      <c r="B85" s="11" t="s">
        <v>137</v>
      </c>
      <c r="C85" s="12">
        <v>14911552</v>
      </c>
      <c r="D85" s="33" t="s">
        <v>123</v>
      </c>
      <c r="E85" s="13" t="s">
        <v>124</v>
      </c>
      <c r="F85" s="14">
        <v>165600</v>
      </c>
      <c r="G85" s="15">
        <v>603</v>
      </c>
      <c r="H85" s="16" t="s">
        <v>138</v>
      </c>
      <c r="I85" s="29"/>
      <c r="J85" s="29"/>
      <c r="K85" s="29"/>
      <c r="L85" s="29"/>
      <c r="M85" s="29"/>
      <c r="N85" s="29"/>
      <c r="O85" s="29"/>
    </row>
    <row r="86" spans="1:17" ht="36" customHeight="1" x14ac:dyDescent="0.25">
      <c r="A86" s="11">
        <v>6460898</v>
      </c>
      <c r="B86" s="11" t="s">
        <v>137</v>
      </c>
      <c r="C86" s="12">
        <v>14911552</v>
      </c>
      <c r="D86" s="33" t="s">
        <v>123</v>
      </c>
      <c r="E86" s="13" t="s">
        <v>124</v>
      </c>
      <c r="F86" s="14">
        <v>95050</v>
      </c>
      <c r="G86" s="15">
        <v>603</v>
      </c>
      <c r="H86" s="16" t="s">
        <v>140</v>
      </c>
      <c r="I86" s="29"/>
      <c r="J86" s="29"/>
      <c r="K86" s="29"/>
      <c r="L86" s="29"/>
      <c r="M86" s="29"/>
      <c r="N86" s="29"/>
      <c r="O86" s="29"/>
    </row>
    <row r="87" spans="1:17" ht="36" customHeight="1" x14ac:dyDescent="0.25">
      <c r="A87" s="11">
        <v>6460898</v>
      </c>
      <c r="B87" s="11" t="s">
        <v>137</v>
      </c>
      <c r="C87" s="12">
        <v>14911552</v>
      </c>
      <c r="D87" s="33" t="s">
        <v>123</v>
      </c>
      <c r="E87" s="13" t="s">
        <v>124</v>
      </c>
      <c r="F87" s="14">
        <v>166150</v>
      </c>
      <c r="G87" s="15">
        <v>603</v>
      </c>
      <c r="H87" s="16" t="s">
        <v>140</v>
      </c>
      <c r="I87" s="29"/>
      <c r="J87" s="29"/>
      <c r="K87" s="29"/>
      <c r="L87" s="29"/>
      <c r="M87" s="29"/>
      <c r="N87" s="29"/>
      <c r="O87" s="29"/>
    </row>
    <row r="88" spans="1:17" ht="36" customHeight="1" x14ac:dyDescent="0.25">
      <c r="A88" s="11">
        <v>1007434580</v>
      </c>
      <c r="B88" s="11" t="s">
        <v>141</v>
      </c>
      <c r="C88" s="12">
        <v>955310</v>
      </c>
      <c r="D88" s="34" t="s">
        <v>142</v>
      </c>
      <c r="E88" s="25" t="s">
        <v>56</v>
      </c>
      <c r="F88" s="14">
        <v>10656</v>
      </c>
      <c r="G88" s="15">
        <v>207</v>
      </c>
      <c r="H88" s="16" t="s">
        <v>143</v>
      </c>
      <c r="I88" s="29"/>
      <c r="J88" s="29"/>
      <c r="K88" s="29"/>
      <c r="L88" s="29"/>
      <c r="M88" s="29"/>
      <c r="N88" s="29"/>
      <c r="O88" s="29"/>
    </row>
    <row r="89" spans="1:17" ht="51" x14ac:dyDescent="0.25">
      <c r="A89" s="35">
        <v>25683300</v>
      </c>
      <c r="B89" s="35" t="s">
        <v>144</v>
      </c>
      <c r="C89" s="36">
        <v>18858858</v>
      </c>
      <c r="D89" s="37" t="s">
        <v>145</v>
      </c>
      <c r="E89" s="25" t="s">
        <v>56</v>
      </c>
      <c r="F89" s="38">
        <v>18858858</v>
      </c>
      <c r="G89" s="39">
        <v>113</v>
      </c>
      <c r="H89" s="40" t="s">
        <v>146</v>
      </c>
      <c r="I89" s="39"/>
      <c r="J89" s="41"/>
      <c r="K89" s="42"/>
      <c r="L89" s="43"/>
      <c r="M89" s="42"/>
      <c r="N89" s="42"/>
      <c r="O89" s="42"/>
    </row>
    <row r="90" spans="1:17" ht="36" customHeight="1" x14ac:dyDescent="0.25">
      <c r="A90" s="35">
        <v>10625016</v>
      </c>
      <c r="B90" s="35" t="s">
        <v>147</v>
      </c>
      <c r="C90" s="36">
        <v>4702849</v>
      </c>
      <c r="D90" s="26" t="s">
        <v>31</v>
      </c>
      <c r="E90" s="13" t="s">
        <v>17</v>
      </c>
      <c r="F90" s="44">
        <v>416000</v>
      </c>
      <c r="G90" s="15">
        <v>108</v>
      </c>
      <c r="H90" s="45" t="s">
        <v>148</v>
      </c>
      <c r="I90" s="29"/>
      <c r="J90" s="29"/>
      <c r="K90" s="29"/>
      <c r="L90" s="29"/>
      <c r="M90" s="29"/>
      <c r="N90" s="29"/>
      <c r="O90" s="29"/>
    </row>
    <row r="91" spans="1:17" s="20" customFormat="1" ht="36" customHeight="1" x14ac:dyDescent="0.25">
      <c r="A91" s="35">
        <v>25634134</v>
      </c>
      <c r="B91" s="35" t="s">
        <v>149</v>
      </c>
      <c r="C91" s="36">
        <v>48888</v>
      </c>
      <c r="D91" s="33" t="s">
        <v>123</v>
      </c>
      <c r="E91" s="13" t="s">
        <v>124</v>
      </c>
      <c r="F91" s="44">
        <v>48888</v>
      </c>
      <c r="G91" s="15">
        <v>302</v>
      </c>
      <c r="H91" s="16" t="s">
        <v>150</v>
      </c>
      <c r="I91" s="46"/>
      <c r="J91" s="47"/>
      <c r="K91" s="48"/>
      <c r="L91" s="49"/>
      <c r="M91" s="48"/>
      <c r="N91" s="48"/>
      <c r="O91" s="48"/>
      <c r="P91" s="21"/>
      <c r="Q91" s="50"/>
    </row>
    <row r="92" spans="1:17" s="20" customFormat="1" ht="36" customHeight="1" x14ac:dyDescent="0.25">
      <c r="A92" s="35">
        <v>1062775916</v>
      </c>
      <c r="B92" s="35" t="s">
        <v>151</v>
      </c>
      <c r="C92" s="36">
        <v>32200</v>
      </c>
      <c r="D92" s="33" t="s">
        <v>123</v>
      </c>
      <c r="E92" s="13" t="s">
        <v>124</v>
      </c>
      <c r="F92" s="44">
        <v>32200</v>
      </c>
      <c r="G92" s="15">
        <v>302</v>
      </c>
      <c r="H92" s="16" t="s">
        <v>150</v>
      </c>
      <c r="I92" s="46"/>
      <c r="J92" s="47"/>
      <c r="K92" s="48"/>
      <c r="L92" s="49"/>
      <c r="M92" s="48"/>
      <c r="N92" s="48"/>
      <c r="O92" s="48"/>
      <c r="P92" s="21"/>
      <c r="Q92" s="50"/>
    </row>
    <row r="93" spans="1:17" s="20" customFormat="1" ht="36" customHeight="1" x14ac:dyDescent="0.25">
      <c r="A93" s="35">
        <v>1061787348</v>
      </c>
      <c r="B93" s="35" t="s">
        <v>152</v>
      </c>
      <c r="C93" s="36">
        <v>26900</v>
      </c>
      <c r="D93" s="33" t="s">
        <v>123</v>
      </c>
      <c r="E93" s="13" t="s">
        <v>124</v>
      </c>
      <c r="F93" s="44">
        <v>26900</v>
      </c>
      <c r="G93" s="15">
        <v>302</v>
      </c>
      <c r="H93" s="16" t="s">
        <v>150</v>
      </c>
      <c r="I93" s="46"/>
      <c r="J93" s="47"/>
      <c r="K93" s="48"/>
      <c r="L93" s="49"/>
      <c r="M93" s="48"/>
      <c r="N93" s="48"/>
      <c r="O93" s="48"/>
      <c r="P93" s="21"/>
      <c r="Q93" s="50"/>
    </row>
    <row r="94" spans="1:17" s="20" customFormat="1" ht="36" customHeight="1" x14ac:dyDescent="0.25">
      <c r="A94" s="35">
        <v>1061533700</v>
      </c>
      <c r="B94" s="35" t="s">
        <v>153</v>
      </c>
      <c r="C94" s="36">
        <v>352906</v>
      </c>
      <c r="D94" s="23" t="s">
        <v>20</v>
      </c>
      <c r="E94" s="25" t="s">
        <v>21</v>
      </c>
      <c r="F94" s="2">
        <v>352906</v>
      </c>
      <c r="G94" s="15">
        <v>116</v>
      </c>
      <c r="H94" s="16" t="s">
        <v>154</v>
      </c>
      <c r="I94" s="46"/>
      <c r="J94" s="47"/>
      <c r="K94" s="48"/>
      <c r="L94" s="49"/>
      <c r="M94" s="48"/>
      <c r="N94" s="48"/>
      <c r="O94" s="48"/>
      <c r="P94" s="21"/>
      <c r="Q94" s="50"/>
    </row>
    <row r="95" spans="1:17" s="20" customFormat="1" ht="36" customHeight="1" x14ac:dyDescent="0.25">
      <c r="A95" s="35">
        <v>1061712210</v>
      </c>
      <c r="B95" s="35" t="s">
        <v>155</v>
      </c>
      <c r="C95" s="36">
        <v>32200</v>
      </c>
      <c r="D95" s="33" t="s">
        <v>123</v>
      </c>
      <c r="E95" s="13" t="s">
        <v>124</v>
      </c>
      <c r="F95" s="44">
        <v>26900</v>
      </c>
      <c r="G95" s="15">
        <v>302</v>
      </c>
      <c r="H95" s="16" t="s">
        <v>150</v>
      </c>
      <c r="I95" s="46"/>
      <c r="J95" s="47"/>
      <c r="K95" s="48"/>
      <c r="L95" s="49"/>
      <c r="M95" s="48"/>
      <c r="N95" s="48"/>
      <c r="O95" s="48"/>
      <c r="P95" s="21"/>
      <c r="Q95" s="50"/>
    </row>
    <row r="96" spans="1:17" s="20" customFormat="1" ht="36" customHeight="1" x14ac:dyDescent="0.25">
      <c r="A96" s="35">
        <v>1088732648</v>
      </c>
      <c r="B96" s="35" t="s">
        <v>156</v>
      </c>
      <c r="C96" s="36">
        <v>10463905</v>
      </c>
      <c r="D96" s="33" t="s">
        <v>123</v>
      </c>
      <c r="E96" s="13" t="s">
        <v>124</v>
      </c>
      <c r="F96" s="44">
        <v>10463905</v>
      </c>
      <c r="G96" s="15">
        <v>113</v>
      </c>
      <c r="H96" s="16" t="s">
        <v>157</v>
      </c>
      <c r="I96" s="46"/>
      <c r="J96" s="47"/>
      <c r="K96" s="48"/>
      <c r="L96" s="49"/>
      <c r="M96" s="48"/>
      <c r="N96" s="48"/>
      <c r="O96" s="48"/>
      <c r="P96" s="21"/>
      <c r="Q96" s="50"/>
    </row>
    <row r="97" spans="1:17" s="20" customFormat="1" ht="36" customHeight="1" x14ac:dyDescent="0.25">
      <c r="A97" s="11">
        <v>10525384</v>
      </c>
      <c r="B97" s="11" t="s">
        <v>158</v>
      </c>
      <c r="C97" s="12">
        <v>21154181</v>
      </c>
      <c r="D97" s="13" t="s">
        <v>159</v>
      </c>
      <c r="E97" s="13" t="s">
        <v>124</v>
      </c>
      <c r="F97" s="14">
        <v>216650</v>
      </c>
      <c r="G97" s="15">
        <v>203</v>
      </c>
      <c r="H97" s="16" t="s">
        <v>160</v>
      </c>
      <c r="I97" s="46"/>
      <c r="J97" s="47"/>
      <c r="K97" s="48"/>
      <c r="L97" s="49"/>
      <c r="M97" s="48"/>
      <c r="N97" s="48"/>
      <c r="O97" s="48"/>
      <c r="P97" s="21"/>
      <c r="Q97" s="50"/>
    </row>
    <row r="98" spans="1:17" s="20" customFormat="1" ht="36" customHeight="1" x14ac:dyDescent="0.25">
      <c r="A98" s="11">
        <v>10525384</v>
      </c>
      <c r="B98" s="11" t="s">
        <v>158</v>
      </c>
      <c r="C98" s="12">
        <v>21154181</v>
      </c>
      <c r="D98" s="33" t="s">
        <v>123</v>
      </c>
      <c r="E98" s="13" t="s">
        <v>124</v>
      </c>
      <c r="F98" s="14">
        <v>339977</v>
      </c>
      <c r="G98" s="15">
        <v>430</v>
      </c>
      <c r="H98" s="16" t="s">
        <v>161</v>
      </c>
      <c r="I98" s="46"/>
      <c r="J98" s="47"/>
      <c r="K98" s="48"/>
      <c r="L98" s="49"/>
      <c r="M98" s="48"/>
      <c r="N98" s="48"/>
      <c r="O98" s="48"/>
      <c r="P98" s="21"/>
      <c r="Q98" s="50"/>
    </row>
    <row r="99" spans="1:17" s="20" customFormat="1" ht="36" customHeight="1" x14ac:dyDescent="0.25">
      <c r="A99" s="11">
        <v>10525384</v>
      </c>
      <c r="B99" s="11" t="s">
        <v>158</v>
      </c>
      <c r="C99" s="12">
        <v>21154181</v>
      </c>
      <c r="D99" s="33" t="s">
        <v>123</v>
      </c>
      <c r="E99" s="13" t="s">
        <v>124</v>
      </c>
      <c r="F99" s="14">
        <v>110100</v>
      </c>
      <c r="G99" s="15">
        <v>430</v>
      </c>
      <c r="H99" s="16" t="s">
        <v>161</v>
      </c>
      <c r="I99" s="46"/>
      <c r="J99" s="47"/>
      <c r="K99" s="48"/>
      <c r="L99" s="49"/>
      <c r="M99" s="48"/>
      <c r="N99" s="48"/>
      <c r="O99" s="48"/>
      <c r="P99" s="21"/>
      <c r="Q99" s="50"/>
    </row>
    <row r="100" spans="1:17" s="20" customFormat="1" ht="36" customHeight="1" x14ac:dyDescent="0.25">
      <c r="A100" s="11">
        <v>10525384</v>
      </c>
      <c r="B100" s="11" t="s">
        <v>158</v>
      </c>
      <c r="C100" s="12">
        <v>21154181</v>
      </c>
      <c r="D100" s="13" t="s">
        <v>162</v>
      </c>
      <c r="E100" s="13" t="s">
        <v>42</v>
      </c>
      <c r="F100" s="14">
        <v>40989</v>
      </c>
      <c r="G100" s="15">
        <v>332</v>
      </c>
      <c r="H100" s="16" t="s">
        <v>163</v>
      </c>
      <c r="I100" s="46"/>
      <c r="J100" s="47"/>
      <c r="K100" s="48"/>
      <c r="L100" s="49"/>
      <c r="M100" s="48"/>
      <c r="N100" s="48"/>
      <c r="O100" s="48"/>
      <c r="P100" s="21"/>
      <c r="Q100" s="50"/>
    </row>
    <row r="101" spans="1:17" s="20" customFormat="1" ht="36" customHeight="1" x14ac:dyDescent="0.25">
      <c r="A101" s="11">
        <v>10525384</v>
      </c>
      <c r="B101" s="11" t="s">
        <v>158</v>
      </c>
      <c r="C101" s="12">
        <v>21154181</v>
      </c>
      <c r="D101" s="13" t="s">
        <v>164</v>
      </c>
      <c r="E101" s="13" t="s">
        <v>42</v>
      </c>
      <c r="F101" s="14">
        <v>83362</v>
      </c>
      <c r="G101" s="15">
        <v>332</v>
      </c>
      <c r="H101" s="16" t="s">
        <v>163</v>
      </c>
      <c r="I101" s="46"/>
      <c r="J101" s="47"/>
      <c r="K101" s="48"/>
      <c r="L101" s="49"/>
      <c r="M101" s="48"/>
      <c r="N101" s="48"/>
      <c r="O101" s="48"/>
      <c r="P101" s="21"/>
      <c r="Q101" s="50"/>
    </row>
    <row r="102" spans="1:17" s="20" customFormat="1" ht="36" customHeight="1" x14ac:dyDescent="0.25">
      <c r="A102" s="11">
        <v>10525384</v>
      </c>
      <c r="B102" s="11" t="s">
        <v>158</v>
      </c>
      <c r="C102" s="12">
        <v>21154181</v>
      </c>
      <c r="D102" s="13" t="s">
        <v>165</v>
      </c>
      <c r="E102" s="13" t="s">
        <v>56</v>
      </c>
      <c r="F102" s="14">
        <v>666398</v>
      </c>
      <c r="G102" s="15">
        <v>430</v>
      </c>
      <c r="H102" s="16" t="s">
        <v>166</v>
      </c>
      <c r="I102" s="46"/>
      <c r="J102" s="47"/>
      <c r="K102" s="48"/>
      <c r="L102" s="49"/>
      <c r="M102" s="48"/>
      <c r="N102" s="48"/>
      <c r="O102" s="48"/>
      <c r="P102" s="21"/>
      <c r="Q102" s="50"/>
    </row>
    <row r="103" spans="1:17" s="20" customFormat="1" ht="36" customHeight="1" x14ac:dyDescent="0.25">
      <c r="A103" s="11">
        <v>10525384</v>
      </c>
      <c r="B103" s="11" t="s">
        <v>158</v>
      </c>
      <c r="C103" s="12">
        <v>21154181</v>
      </c>
      <c r="D103" s="34" t="s">
        <v>167</v>
      </c>
      <c r="E103" s="25" t="s">
        <v>56</v>
      </c>
      <c r="F103" s="14">
        <v>516940</v>
      </c>
      <c r="G103" s="15">
        <v>107</v>
      </c>
      <c r="H103" s="16" t="s">
        <v>168</v>
      </c>
      <c r="I103" s="46"/>
      <c r="J103" s="47"/>
      <c r="K103" s="48"/>
      <c r="L103" s="49"/>
      <c r="M103" s="48"/>
      <c r="N103" s="48"/>
      <c r="O103" s="48"/>
      <c r="P103" s="21"/>
      <c r="Q103" s="50"/>
    </row>
    <row r="104" spans="1:17" ht="51" x14ac:dyDescent="0.25">
      <c r="A104" s="26">
        <v>1063813133</v>
      </c>
      <c r="B104" s="26" t="s">
        <v>169</v>
      </c>
      <c r="C104" s="51">
        <v>36100</v>
      </c>
      <c r="D104" s="26" t="s">
        <v>170</v>
      </c>
      <c r="E104" s="52" t="s">
        <v>21</v>
      </c>
      <c r="F104" s="44">
        <v>2000</v>
      </c>
      <c r="G104" s="53">
        <v>202</v>
      </c>
      <c r="H104" s="54" t="s">
        <v>171</v>
      </c>
      <c r="I104" s="29"/>
      <c r="J104" s="29"/>
      <c r="K104" s="29"/>
      <c r="L104" s="29"/>
      <c r="M104" s="29"/>
      <c r="N104" s="29"/>
      <c r="O104" s="29"/>
    </row>
    <row r="105" spans="1:17" ht="51" x14ac:dyDescent="0.25">
      <c r="A105" s="26">
        <v>1063813133</v>
      </c>
      <c r="B105" s="26" t="s">
        <v>169</v>
      </c>
      <c r="C105" s="51">
        <v>36100</v>
      </c>
      <c r="D105" s="26" t="s">
        <v>170</v>
      </c>
      <c r="E105" s="52" t="s">
        <v>21</v>
      </c>
      <c r="F105" s="44">
        <v>2000</v>
      </c>
      <c r="G105" s="53">
        <v>202</v>
      </c>
      <c r="H105" s="54" t="s">
        <v>171</v>
      </c>
      <c r="I105" s="29"/>
      <c r="J105" s="29"/>
      <c r="K105" s="29"/>
      <c r="L105" s="29"/>
      <c r="M105" s="29"/>
      <c r="N105" s="29"/>
      <c r="O105" s="29"/>
    </row>
    <row r="106" spans="1:17" ht="51" x14ac:dyDescent="0.25">
      <c r="A106" s="26">
        <v>1063813133</v>
      </c>
      <c r="B106" s="26" t="s">
        <v>169</v>
      </c>
      <c r="C106" s="51">
        <v>36100</v>
      </c>
      <c r="D106" s="26" t="s">
        <v>170</v>
      </c>
      <c r="E106" s="52" t="s">
        <v>21</v>
      </c>
      <c r="F106" s="44">
        <v>2000</v>
      </c>
      <c r="G106" s="53">
        <v>202</v>
      </c>
      <c r="H106" s="54" t="s">
        <v>171</v>
      </c>
      <c r="I106" s="29"/>
      <c r="J106" s="29"/>
      <c r="K106" s="29"/>
      <c r="L106" s="29"/>
      <c r="M106" s="29"/>
      <c r="N106" s="29"/>
      <c r="O106" s="29"/>
    </row>
    <row r="107" spans="1:17" ht="51" x14ac:dyDescent="0.25">
      <c r="A107" s="26">
        <v>1063813133</v>
      </c>
      <c r="B107" s="26" t="s">
        <v>169</v>
      </c>
      <c r="C107" s="51">
        <v>36100</v>
      </c>
      <c r="D107" s="26" t="s">
        <v>170</v>
      </c>
      <c r="E107" s="52" t="s">
        <v>21</v>
      </c>
      <c r="F107" s="44">
        <v>2000</v>
      </c>
      <c r="G107" s="53">
        <v>202</v>
      </c>
      <c r="H107" s="54" t="s">
        <v>171</v>
      </c>
      <c r="I107" s="29"/>
      <c r="J107" s="29"/>
      <c r="K107" s="29"/>
      <c r="L107" s="29"/>
      <c r="M107" s="29"/>
      <c r="N107" s="29"/>
      <c r="O107" s="29"/>
    </row>
    <row r="108" spans="1:17" ht="51" x14ac:dyDescent="0.25">
      <c r="A108" s="26">
        <v>1063813133</v>
      </c>
      <c r="B108" s="26" t="s">
        <v>169</v>
      </c>
      <c r="C108" s="51">
        <v>36100</v>
      </c>
      <c r="D108" s="26" t="s">
        <v>170</v>
      </c>
      <c r="E108" s="52" t="s">
        <v>21</v>
      </c>
      <c r="F108" s="44">
        <v>2000</v>
      </c>
      <c r="G108" s="53">
        <v>202</v>
      </c>
      <c r="H108" s="54" t="s">
        <v>171</v>
      </c>
      <c r="I108" s="29"/>
      <c r="J108" s="29"/>
      <c r="K108" s="29"/>
      <c r="L108" s="29"/>
      <c r="M108" s="29"/>
      <c r="N108" s="29"/>
      <c r="O108" s="29"/>
    </row>
    <row r="109" spans="1:17" ht="51" x14ac:dyDescent="0.25">
      <c r="A109" s="26">
        <v>1063813133</v>
      </c>
      <c r="B109" s="26" t="s">
        <v>169</v>
      </c>
      <c r="C109" s="51">
        <v>36100</v>
      </c>
      <c r="D109" s="26" t="s">
        <v>170</v>
      </c>
      <c r="E109" s="52" t="s">
        <v>21</v>
      </c>
      <c r="F109" s="44">
        <v>2000</v>
      </c>
      <c r="G109" s="53">
        <v>202</v>
      </c>
      <c r="H109" s="54" t="s">
        <v>171</v>
      </c>
      <c r="I109" s="29"/>
      <c r="J109" s="29"/>
      <c r="K109" s="29"/>
      <c r="L109" s="29"/>
      <c r="M109" s="29"/>
      <c r="N109" s="29"/>
      <c r="O109" s="29"/>
    </row>
    <row r="110" spans="1:17" ht="51" x14ac:dyDescent="0.25">
      <c r="A110" s="26">
        <v>1063813133</v>
      </c>
      <c r="B110" s="26" t="s">
        <v>169</v>
      </c>
      <c r="C110" s="51">
        <v>36100</v>
      </c>
      <c r="D110" s="26" t="s">
        <v>170</v>
      </c>
      <c r="E110" s="52" t="s">
        <v>21</v>
      </c>
      <c r="F110" s="44">
        <v>2000</v>
      </c>
      <c r="G110" s="53">
        <v>202</v>
      </c>
      <c r="H110" s="54" t="s">
        <v>171</v>
      </c>
      <c r="I110" s="29"/>
      <c r="J110" s="29"/>
      <c r="K110" s="29"/>
      <c r="L110" s="29"/>
      <c r="M110" s="29"/>
      <c r="N110" s="29"/>
      <c r="O110" s="29"/>
    </row>
    <row r="111" spans="1:17" ht="51" x14ac:dyDescent="0.25">
      <c r="A111" s="26">
        <v>1063813133</v>
      </c>
      <c r="B111" s="26" t="s">
        <v>169</v>
      </c>
      <c r="C111" s="51">
        <v>36100</v>
      </c>
      <c r="D111" s="26" t="s">
        <v>170</v>
      </c>
      <c r="E111" s="52" t="s">
        <v>21</v>
      </c>
      <c r="F111" s="44">
        <v>2000</v>
      </c>
      <c r="G111" s="53">
        <v>202</v>
      </c>
      <c r="H111" s="54" t="s">
        <v>171</v>
      </c>
      <c r="I111" s="29"/>
      <c r="J111" s="29"/>
      <c r="K111" s="29"/>
      <c r="L111" s="29"/>
      <c r="M111" s="29"/>
      <c r="N111" s="29"/>
      <c r="O111" s="29"/>
    </row>
    <row r="112" spans="1:17" ht="51" x14ac:dyDescent="0.25">
      <c r="A112" s="26">
        <v>1063813133</v>
      </c>
      <c r="B112" s="26" t="s">
        <v>169</v>
      </c>
      <c r="C112" s="51">
        <v>36100</v>
      </c>
      <c r="D112" s="26" t="s">
        <v>170</v>
      </c>
      <c r="E112" s="52" t="s">
        <v>21</v>
      </c>
      <c r="F112" s="44">
        <v>2000</v>
      </c>
      <c r="G112" s="53">
        <v>202</v>
      </c>
      <c r="H112" s="54" t="s">
        <v>171</v>
      </c>
      <c r="I112" s="29"/>
      <c r="J112" s="29"/>
      <c r="K112" s="29"/>
      <c r="L112" s="29"/>
      <c r="M112" s="29"/>
      <c r="N112" s="29"/>
      <c r="O112" s="29"/>
    </row>
    <row r="113" spans="1:15" ht="51" x14ac:dyDescent="0.25">
      <c r="A113" s="26">
        <v>1063813133</v>
      </c>
      <c r="B113" s="26" t="s">
        <v>169</v>
      </c>
      <c r="C113" s="51">
        <v>36100</v>
      </c>
      <c r="D113" s="26" t="s">
        <v>170</v>
      </c>
      <c r="E113" s="52" t="s">
        <v>21</v>
      </c>
      <c r="F113" s="44">
        <v>2000</v>
      </c>
      <c r="G113" s="53">
        <v>202</v>
      </c>
      <c r="H113" s="54" t="s">
        <v>171</v>
      </c>
      <c r="I113" s="29"/>
      <c r="J113" s="29"/>
      <c r="K113" s="29"/>
      <c r="L113" s="29"/>
      <c r="M113" s="29"/>
      <c r="N113" s="29"/>
      <c r="O113" s="29"/>
    </row>
    <row r="114" spans="1:15" ht="51" x14ac:dyDescent="0.25">
      <c r="A114" s="26">
        <v>1063813133</v>
      </c>
      <c r="B114" s="26" t="s">
        <v>169</v>
      </c>
      <c r="C114" s="51">
        <v>36100</v>
      </c>
      <c r="D114" s="26" t="s">
        <v>170</v>
      </c>
      <c r="E114" s="52" t="s">
        <v>21</v>
      </c>
      <c r="F114" s="44">
        <v>2000</v>
      </c>
      <c r="G114" s="53">
        <v>202</v>
      </c>
      <c r="H114" s="54" t="s">
        <v>171</v>
      </c>
      <c r="I114" s="29"/>
      <c r="J114" s="29"/>
      <c r="K114" s="29"/>
      <c r="L114" s="29"/>
      <c r="M114" s="29"/>
      <c r="N114" s="29"/>
      <c r="O114" s="29"/>
    </row>
    <row r="115" spans="1:15" ht="51" x14ac:dyDescent="0.25">
      <c r="A115" s="26">
        <v>6552104</v>
      </c>
      <c r="B115" s="26" t="s">
        <v>172</v>
      </c>
      <c r="C115" s="51">
        <v>36100</v>
      </c>
      <c r="D115" s="26" t="s">
        <v>170</v>
      </c>
      <c r="E115" s="52" t="s">
        <v>21</v>
      </c>
      <c r="F115" s="44">
        <v>2100</v>
      </c>
      <c r="G115" s="53">
        <v>202</v>
      </c>
      <c r="H115" s="54" t="s">
        <v>171</v>
      </c>
      <c r="I115" s="29"/>
      <c r="J115" s="29"/>
      <c r="K115" s="29"/>
      <c r="L115" s="29"/>
      <c r="M115" s="29"/>
      <c r="N115" s="29"/>
      <c r="O115" s="29"/>
    </row>
    <row r="116" spans="1:15" ht="51" x14ac:dyDescent="0.25">
      <c r="A116" s="26">
        <v>4619731</v>
      </c>
      <c r="B116" s="26" t="s">
        <v>173</v>
      </c>
      <c r="C116" s="51">
        <v>36100</v>
      </c>
      <c r="D116" s="26" t="s">
        <v>170</v>
      </c>
      <c r="E116" s="52" t="s">
        <v>21</v>
      </c>
      <c r="F116" s="44">
        <v>2100</v>
      </c>
      <c r="G116" s="53">
        <v>202</v>
      </c>
      <c r="H116" s="54" t="s">
        <v>171</v>
      </c>
      <c r="I116" s="29"/>
      <c r="J116" s="29"/>
      <c r="K116" s="29"/>
      <c r="L116" s="29"/>
      <c r="M116" s="29"/>
      <c r="N116" s="29"/>
      <c r="O116" s="29"/>
    </row>
    <row r="117" spans="1:15" ht="51" x14ac:dyDescent="0.25">
      <c r="A117" s="26">
        <v>4672447</v>
      </c>
      <c r="B117" s="26" t="s">
        <v>174</v>
      </c>
      <c r="C117" s="51">
        <v>36100</v>
      </c>
      <c r="D117" s="26" t="s">
        <v>170</v>
      </c>
      <c r="E117" s="52" t="s">
        <v>21</v>
      </c>
      <c r="F117" s="44">
        <v>2100</v>
      </c>
      <c r="G117" s="53">
        <v>202</v>
      </c>
      <c r="H117" s="54" t="s">
        <v>171</v>
      </c>
      <c r="I117" s="29"/>
      <c r="J117" s="29"/>
      <c r="K117" s="29"/>
      <c r="L117" s="29"/>
      <c r="M117" s="29"/>
      <c r="N117" s="29"/>
      <c r="O117" s="29"/>
    </row>
    <row r="118" spans="1:15" ht="51" x14ac:dyDescent="0.25">
      <c r="A118" s="26">
        <v>4787722</v>
      </c>
      <c r="B118" s="26" t="s">
        <v>175</v>
      </c>
      <c r="C118" s="51">
        <v>36100</v>
      </c>
      <c r="D118" s="26" t="s">
        <v>170</v>
      </c>
      <c r="E118" s="52" t="s">
        <v>21</v>
      </c>
      <c r="F118" s="44">
        <v>2100</v>
      </c>
      <c r="G118" s="53">
        <v>202</v>
      </c>
      <c r="H118" s="54" t="s">
        <v>171</v>
      </c>
      <c r="I118" s="29"/>
      <c r="J118" s="29"/>
      <c r="K118" s="29"/>
      <c r="L118" s="29"/>
      <c r="M118" s="29"/>
      <c r="N118" s="29"/>
      <c r="O118" s="29"/>
    </row>
    <row r="119" spans="1:15" ht="51" x14ac:dyDescent="0.25">
      <c r="A119" s="26">
        <v>25558837</v>
      </c>
      <c r="B119" s="26" t="s">
        <v>176</v>
      </c>
      <c r="C119" s="51">
        <v>36100</v>
      </c>
      <c r="D119" s="26" t="s">
        <v>170</v>
      </c>
      <c r="E119" s="52" t="s">
        <v>21</v>
      </c>
      <c r="F119" s="44">
        <v>2100</v>
      </c>
      <c r="G119" s="53">
        <v>202</v>
      </c>
      <c r="H119" s="54" t="s">
        <v>171</v>
      </c>
      <c r="I119" s="29"/>
      <c r="J119" s="29"/>
      <c r="K119" s="29"/>
      <c r="L119" s="29"/>
      <c r="M119" s="29"/>
      <c r="N119" s="29"/>
      <c r="O119" s="29"/>
    </row>
    <row r="120" spans="1:15" ht="51" x14ac:dyDescent="0.25">
      <c r="A120" s="26">
        <v>1003103432</v>
      </c>
      <c r="B120" s="26" t="s">
        <v>177</v>
      </c>
      <c r="C120" s="51">
        <v>36100</v>
      </c>
      <c r="D120" s="26" t="s">
        <v>170</v>
      </c>
      <c r="E120" s="52" t="s">
        <v>21</v>
      </c>
      <c r="F120" s="44">
        <v>2100</v>
      </c>
      <c r="G120" s="53">
        <v>202</v>
      </c>
      <c r="H120" s="54" t="s">
        <v>171</v>
      </c>
      <c r="I120" s="29"/>
      <c r="J120" s="29"/>
      <c r="K120" s="29"/>
      <c r="L120" s="29"/>
      <c r="M120" s="29"/>
      <c r="N120" s="29"/>
      <c r="O120" s="29"/>
    </row>
    <row r="121" spans="1:15" ht="51" x14ac:dyDescent="0.25">
      <c r="A121" s="26">
        <v>1504700</v>
      </c>
      <c r="B121" s="26" t="s">
        <v>178</v>
      </c>
      <c r="C121" s="51">
        <v>36100</v>
      </c>
      <c r="D121" s="26" t="s">
        <v>170</v>
      </c>
      <c r="E121" s="52" t="s">
        <v>21</v>
      </c>
      <c r="F121" s="44">
        <v>2100</v>
      </c>
      <c r="G121" s="53">
        <v>202</v>
      </c>
      <c r="H121" s="54" t="s">
        <v>171</v>
      </c>
      <c r="I121" s="29"/>
      <c r="J121" s="29"/>
      <c r="K121" s="29"/>
      <c r="L121" s="29"/>
      <c r="M121" s="29"/>
      <c r="N121" s="29"/>
      <c r="O121" s="29"/>
    </row>
    <row r="122" spans="1:15" ht="51" x14ac:dyDescent="0.25">
      <c r="A122" s="26">
        <v>14978052</v>
      </c>
      <c r="B122" s="26" t="s">
        <v>179</v>
      </c>
      <c r="C122" s="51">
        <v>36100</v>
      </c>
      <c r="D122" s="26" t="s">
        <v>170</v>
      </c>
      <c r="E122" s="52" t="s">
        <v>21</v>
      </c>
      <c r="F122" s="44">
        <v>2100</v>
      </c>
      <c r="G122" s="53">
        <v>202</v>
      </c>
      <c r="H122" s="54" t="s">
        <v>171</v>
      </c>
      <c r="I122" s="29"/>
      <c r="J122" s="29"/>
      <c r="K122" s="29"/>
      <c r="L122" s="29"/>
      <c r="M122" s="29"/>
      <c r="N122" s="29"/>
      <c r="O122" s="29"/>
    </row>
    <row r="123" spans="1:15" ht="51" x14ac:dyDescent="0.25">
      <c r="A123" s="26">
        <v>25627510</v>
      </c>
      <c r="B123" s="26" t="s">
        <v>180</v>
      </c>
      <c r="C123" s="51">
        <v>36100</v>
      </c>
      <c r="D123" s="26" t="s">
        <v>170</v>
      </c>
      <c r="E123" s="52" t="s">
        <v>21</v>
      </c>
      <c r="F123" s="44">
        <v>2100</v>
      </c>
      <c r="G123" s="53">
        <v>202</v>
      </c>
      <c r="H123" s="54" t="s">
        <v>171</v>
      </c>
      <c r="I123" s="29"/>
      <c r="J123" s="29"/>
      <c r="K123" s="29"/>
      <c r="L123" s="29"/>
      <c r="M123" s="29"/>
      <c r="N123" s="29"/>
      <c r="O123" s="29"/>
    </row>
    <row r="124" spans="1:15" ht="51" x14ac:dyDescent="0.25">
      <c r="A124" s="26">
        <v>4688925</v>
      </c>
      <c r="B124" s="26" t="s">
        <v>181</v>
      </c>
      <c r="C124" s="51">
        <v>36100</v>
      </c>
      <c r="D124" s="26" t="s">
        <v>170</v>
      </c>
      <c r="E124" s="52" t="s">
        <v>21</v>
      </c>
      <c r="F124" s="44">
        <v>2100</v>
      </c>
      <c r="G124" s="53">
        <v>202</v>
      </c>
      <c r="H124" s="54" t="s">
        <v>171</v>
      </c>
      <c r="I124" s="29"/>
      <c r="J124" s="29"/>
      <c r="K124" s="29"/>
      <c r="L124" s="29"/>
      <c r="M124" s="29"/>
      <c r="N124" s="29"/>
      <c r="O124" s="29"/>
    </row>
    <row r="125" spans="1:15" ht="51" x14ac:dyDescent="0.25">
      <c r="A125" s="26">
        <v>1062776169</v>
      </c>
      <c r="B125" s="26" t="s">
        <v>182</v>
      </c>
      <c r="C125" s="51">
        <v>36100</v>
      </c>
      <c r="D125" s="26" t="s">
        <v>170</v>
      </c>
      <c r="E125" s="52" t="s">
        <v>21</v>
      </c>
      <c r="F125" s="44">
        <v>2100</v>
      </c>
      <c r="G125" s="53">
        <v>202</v>
      </c>
      <c r="H125" s="54" t="s">
        <v>171</v>
      </c>
      <c r="I125" s="29"/>
      <c r="J125" s="29"/>
      <c r="K125" s="29"/>
      <c r="L125" s="29"/>
      <c r="M125" s="29"/>
      <c r="N125" s="29"/>
      <c r="O125" s="29"/>
    </row>
    <row r="126" spans="1:15" ht="51" x14ac:dyDescent="0.25">
      <c r="A126" s="26">
        <v>25550935</v>
      </c>
      <c r="B126" s="26" t="s">
        <v>183</v>
      </c>
      <c r="C126" s="51">
        <v>36100</v>
      </c>
      <c r="D126" s="26" t="s">
        <v>170</v>
      </c>
      <c r="E126" s="52" t="s">
        <v>21</v>
      </c>
      <c r="F126" s="44">
        <v>2100</v>
      </c>
      <c r="G126" s="53">
        <v>202</v>
      </c>
      <c r="H126" s="54" t="s">
        <v>171</v>
      </c>
      <c r="I126" s="29"/>
      <c r="J126" s="29"/>
      <c r="K126" s="29"/>
      <c r="L126" s="29"/>
      <c r="M126" s="29"/>
      <c r="N126" s="29"/>
      <c r="O126" s="29"/>
    </row>
    <row r="127" spans="1:15" ht="51" x14ac:dyDescent="0.25">
      <c r="A127" s="26">
        <v>1058789513</v>
      </c>
      <c r="B127" s="26" t="s">
        <v>184</v>
      </c>
      <c r="C127" s="51">
        <v>36100</v>
      </c>
      <c r="D127" s="26" t="s">
        <v>170</v>
      </c>
      <c r="E127" s="52" t="s">
        <v>21</v>
      </c>
      <c r="F127" s="44">
        <v>2100</v>
      </c>
      <c r="G127" s="53">
        <v>202</v>
      </c>
      <c r="H127" s="54" t="s">
        <v>171</v>
      </c>
      <c r="I127" s="29"/>
      <c r="J127" s="29"/>
      <c r="K127" s="29"/>
      <c r="L127" s="29"/>
      <c r="M127" s="29"/>
      <c r="N127" s="29"/>
      <c r="O127" s="29"/>
    </row>
    <row r="128" spans="1:15" ht="51" x14ac:dyDescent="0.25">
      <c r="A128" s="26">
        <v>25741627</v>
      </c>
      <c r="B128" s="26" t="s">
        <v>185</v>
      </c>
      <c r="C128" s="51">
        <v>36100</v>
      </c>
      <c r="D128" s="26" t="s">
        <v>170</v>
      </c>
      <c r="E128" s="52" t="s">
        <v>21</v>
      </c>
      <c r="F128" s="44">
        <v>2100</v>
      </c>
      <c r="G128" s="53">
        <v>202</v>
      </c>
      <c r="H128" s="54" t="s">
        <v>171</v>
      </c>
      <c r="I128" s="29"/>
      <c r="J128" s="29"/>
      <c r="K128" s="29"/>
      <c r="L128" s="29"/>
      <c r="M128" s="29"/>
      <c r="N128" s="29"/>
      <c r="O128" s="29"/>
    </row>
    <row r="129" spans="1:15" ht="51" x14ac:dyDescent="0.25">
      <c r="A129" s="26">
        <v>25480617</v>
      </c>
      <c r="B129" s="26" t="s">
        <v>186</v>
      </c>
      <c r="C129" s="51">
        <v>36100</v>
      </c>
      <c r="D129" s="26" t="s">
        <v>170</v>
      </c>
      <c r="E129" s="52" t="s">
        <v>21</v>
      </c>
      <c r="F129" s="44">
        <v>2100</v>
      </c>
      <c r="G129" s="53">
        <v>202</v>
      </c>
      <c r="H129" s="54" t="s">
        <v>171</v>
      </c>
      <c r="I129" s="29"/>
      <c r="J129" s="29"/>
      <c r="K129" s="29"/>
      <c r="L129" s="29"/>
      <c r="M129" s="29"/>
      <c r="N129" s="29"/>
      <c r="O129" s="29"/>
    </row>
    <row r="130" spans="1:15" ht="51" x14ac:dyDescent="0.25">
      <c r="A130" s="26">
        <v>25558964</v>
      </c>
      <c r="B130" s="26" t="s">
        <v>187</v>
      </c>
      <c r="C130" s="51">
        <v>36100</v>
      </c>
      <c r="D130" s="26" t="s">
        <v>170</v>
      </c>
      <c r="E130" s="52" t="s">
        <v>21</v>
      </c>
      <c r="F130" s="44">
        <v>2100</v>
      </c>
      <c r="G130" s="53">
        <v>202</v>
      </c>
      <c r="H130" s="54" t="s">
        <v>171</v>
      </c>
      <c r="I130" s="29"/>
      <c r="J130" s="29"/>
      <c r="K130" s="29"/>
      <c r="L130" s="29"/>
      <c r="M130" s="29"/>
      <c r="N130" s="29"/>
      <c r="O130" s="29"/>
    </row>
    <row r="131" spans="1:15" ht="51" x14ac:dyDescent="0.25">
      <c r="A131" s="26">
        <v>1002796711</v>
      </c>
      <c r="B131" s="26" t="s">
        <v>188</v>
      </c>
      <c r="C131" s="51">
        <v>36100</v>
      </c>
      <c r="D131" s="26" t="s">
        <v>170</v>
      </c>
      <c r="E131" s="52" t="s">
        <v>21</v>
      </c>
      <c r="F131" s="44">
        <v>2100</v>
      </c>
      <c r="G131" s="53">
        <v>202</v>
      </c>
      <c r="H131" s="54" t="s">
        <v>171</v>
      </c>
      <c r="I131" s="29"/>
      <c r="J131" s="29"/>
      <c r="K131" s="29"/>
      <c r="L131" s="29"/>
      <c r="M131" s="29"/>
      <c r="N131" s="29"/>
      <c r="O131" s="29"/>
    </row>
    <row r="132" spans="1:15" ht="51" x14ac:dyDescent="0.25">
      <c r="A132" s="26">
        <v>1061762933</v>
      </c>
      <c r="B132" s="26" t="s">
        <v>189</v>
      </c>
      <c r="C132" s="51">
        <v>36100</v>
      </c>
      <c r="D132" s="26" t="s">
        <v>170</v>
      </c>
      <c r="E132" s="52" t="s">
        <v>21</v>
      </c>
      <c r="F132" s="44">
        <v>2100</v>
      </c>
      <c r="G132" s="53">
        <v>202</v>
      </c>
      <c r="H132" s="54" t="s">
        <v>171</v>
      </c>
      <c r="I132" s="29"/>
      <c r="J132" s="29"/>
      <c r="K132" s="29"/>
      <c r="L132" s="29"/>
      <c r="M132" s="29"/>
      <c r="N132" s="29"/>
      <c r="O132" s="29"/>
    </row>
    <row r="133" spans="1:15" ht="51" x14ac:dyDescent="0.25">
      <c r="A133" s="26">
        <v>76321890</v>
      </c>
      <c r="B133" s="26" t="s">
        <v>190</v>
      </c>
      <c r="C133" s="51">
        <v>36100</v>
      </c>
      <c r="D133" s="26" t="s">
        <v>170</v>
      </c>
      <c r="E133" s="52" t="s">
        <v>21</v>
      </c>
      <c r="F133" s="44">
        <v>2100</v>
      </c>
      <c r="G133" s="53">
        <v>202</v>
      </c>
      <c r="H133" s="54" t="s">
        <v>171</v>
      </c>
      <c r="I133" s="29"/>
      <c r="J133" s="29"/>
      <c r="K133" s="29"/>
      <c r="L133" s="29"/>
      <c r="M133" s="29"/>
      <c r="N133" s="29"/>
      <c r="O133" s="29"/>
    </row>
    <row r="134" spans="1:15" ht="51" x14ac:dyDescent="0.25">
      <c r="A134" s="26">
        <v>34658327</v>
      </c>
      <c r="B134" s="26" t="s">
        <v>191</v>
      </c>
      <c r="C134" s="51">
        <v>36100</v>
      </c>
      <c r="D134" s="26" t="s">
        <v>170</v>
      </c>
      <c r="E134" s="52" t="s">
        <v>21</v>
      </c>
      <c r="F134" s="44">
        <v>2100</v>
      </c>
      <c r="G134" s="53">
        <v>202</v>
      </c>
      <c r="H134" s="54" t="s">
        <v>171</v>
      </c>
      <c r="I134" s="29"/>
      <c r="J134" s="29"/>
      <c r="K134" s="29"/>
      <c r="L134" s="29"/>
      <c r="M134" s="29"/>
      <c r="N134" s="29"/>
      <c r="O134" s="29"/>
    </row>
    <row r="135" spans="1:15" ht="51" x14ac:dyDescent="0.25">
      <c r="A135" s="26">
        <v>4696171</v>
      </c>
      <c r="B135" s="26" t="s">
        <v>192</v>
      </c>
      <c r="C135" s="51">
        <v>36100</v>
      </c>
      <c r="D135" s="26" t="s">
        <v>170</v>
      </c>
      <c r="E135" s="52" t="s">
        <v>21</v>
      </c>
      <c r="F135" s="44">
        <v>2100</v>
      </c>
      <c r="G135" s="53">
        <v>202</v>
      </c>
      <c r="H135" s="54" t="s">
        <v>171</v>
      </c>
      <c r="I135" s="29"/>
      <c r="J135" s="29"/>
      <c r="K135" s="29"/>
      <c r="L135" s="29"/>
      <c r="M135" s="29"/>
      <c r="N135" s="29"/>
      <c r="O135" s="29"/>
    </row>
    <row r="136" spans="1:15" ht="51" x14ac:dyDescent="0.25">
      <c r="A136" s="26">
        <v>4741987</v>
      </c>
      <c r="B136" s="26" t="s">
        <v>193</v>
      </c>
      <c r="C136" s="51">
        <v>36100</v>
      </c>
      <c r="D136" s="26" t="s">
        <v>170</v>
      </c>
      <c r="E136" s="52" t="s">
        <v>21</v>
      </c>
      <c r="F136" s="44">
        <v>2100</v>
      </c>
      <c r="G136" s="53">
        <v>202</v>
      </c>
      <c r="H136" s="54" t="s">
        <v>171</v>
      </c>
      <c r="I136" s="29"/>
      <c r="J136" s="29"/>
      <c r="K136" s="29"/>
      <c r="L136" s="29"/>
      <c r="M136" s="29"/>
      <c r="N136" s="29"/>
      <c r="O136" s="29"/>
    </row>
    <row r="137" spans="1:15" ht="51" x14ac:dyDescent="0.25">
      <c r="A137" s="26">
        <v>4645328</v>
      </c>
      <c r="B137" s="26" t="s">
        <v>194</v>
      </c>
      <c r="C137" s="51">
        <v>36100</v>
      </c>
      <c r="D137" s="26" t="s">
        <v>170</v>
      </c>
      <c r="E137" s="52" t="s">
        <v>21</v>
      </c>
      <c r="F137" s="44">
        <v>2100</v>
      </c>
      <c r="G137" s="53">
        <v>202</v>
      </c>
      <c r="H137" s="54" t="s">
        <v>171</v>
      </c>
      <c r="I137" s="29"/>
      <c r="J137" s="29"/>
      <c r="K137" s="29"/>
      <c r="L137" s="29"/>
      <c r="M137" s="29"/>
      <c r="N137" s="29"/>
      <c r="O137" s="29"/>
    </row>
    <row r="138" spans="1:15" ht="51" x14ac:dyDescent="0.25">
      <c r="A138" s="26">
        <v>25628554</v>
      </c>
      <c r="B138" s="26" t="s">
        <v>195</v>
      </c>
      <c r="C138" s="51">
        <v>36100</v>
      </c>
      <c r="D138" s="26" t="s">
        <v>170</v>
      </c>
      <c r="E138" s="52" t="s">
        <v>21</v>
      </c>
      <c r="F138" s="44">
        <v>2100</v>
      </c>
      <c r="G138" s="53">
        <v>202</v>
      </c>
      <c r="H138" s="54" t="s">
        <v>171</v>
      </c>
      <c r="I138" s="29"/>
      <c r="J138" s="29"/>
      <c r="K138" s="29"/>
      <c r="L138" s="29"/>
      <c r="M138" s="29"/>
      <c r="N138" s="29"/>
      <c r="O138" s="29"/>
    </row>
    <row r="139" spans="1:15" ht="51" x14ac:dyDescent="0.25">
      <c r="A139" s="26">
        <v>1519505</v>
      </c>
      <c r="B139" s="26" t="s">
        <v>196</v>
      </c>
      <c r="C139" s="51">
        <v>36100</v>
      </c>
      <c r="D139" s="26" t="s">
        <v>170</v>
      </c>
      <c r="E139" s="52" t="s">
        <v>21</v>
      </c>
      <c r="F139" s="44">
        <v>2100</v>
      </c>
      <c r="G139" s="53">
        <v>202</v>
      </c>
      <c r="H139" s="54" t="s">
        <v>171</v>
      </c>
      <c r="I139" s="29"/>
      <c r="J139" s="29"/>
      <c r="K139" s="29"/>
      <c r="L139" s="29"/>
      <c r="M139" s="29"/>
      <c r="N139" s="29"/>
      <c r="O139" s="29"/>
    </row>
    <row r="140" spans="1:15" ht="51" x14ac:dyDescent="0.25">
      <c r="A140" s="26">
        <v>76319163</v>
      </c>
      <c r="B140" s="26" t="s">
        <v>197</v>
      </c>
      <c r="C140" s="51">
        <v>36100</v>
      </c>
      <c r="D140" s="26" t="s">
        <v>170</v>
      </c>
      <c r="E140" s="52" t="s">
        <v>21</v>
      </c>
      <c r="F140" s="44">
        <v>2100</v>
      </c>
      <c r="G140" s="53">
        <v>202</v>
      </c>
      <c r="H140" s="54" t="s">
        <v>171</v>
      </c>
      <c r="I140" s="29"/>
      <c r="J140" s="29"/>
      <c r="K140" s="29"/>
      <c r="L140" s="29"/>
      <c r="M140" s="29"/>
      <c r="N140" s="29"/>
      <c r="O140" s="29"/>
    </row>
    <row r="141" spans="1:15" ht="51" x14ac:dyDescent="0.25">
      <c r="A141" s="26">
        <v>38870078</v>
      </c>
      <c r="B141" s="26" t="s">
        <v>198</v>
      </c>
      <c r="C141" s="51">
        <v>45100</v>
      </c>
      <c r="D141" s="26" t="s">
        <v>170</v>
      </c>
      <c r="E141" s="52" t="s">
        <v>21</v>
      </c>
      <c r="F141" s="44">
        <v>2600</v>
      </c>
      <c r="G141" s="53">
        <v>202</v>
      </c>
      <c r="H141" s="54" t="s">
        <v>171</v>
      </c>
      <c r="I141" s="29"/>
      <c r="J141" s="29"/>
      <c r="K141" s="29"/>
      <c r="L141" s="29"/>
      <c r="M141" s="29"/>
      <c r="N141" s="29"/>
      <c r="O141" s="29"/>
    </row>
    <row r="142" spans="1:15" ht="51" x14ac:dyDescent="0.25">
      <c r="A142" s="26">
        <v>76296223</v>
      </c>
      <c r="B142" s="26" t="s">
        <v>199</v>
      </c>
      <c r="C142" s="51">
        <v>45100</v>
      </c>
      <c r="D142" s="26" t="s">
        <v>170</v>
      </c>
      <c r="E142" s="52" t="s">
        <v>21</v>
      </c>
      <c r="F142" s="44">
        <v>2600</v>
      </c>
      <c r="G142" s="53">
        <v>202</v>
      </c>
      <c r="H142" s="54" t="s">
        <v>171</v>
      </c>
      <c r="I142" s="29"/>
      <c r="J142" s="29"/>
      <c r="K142" s="29"/>
      <c r="L142" s="29"/>
      <c r="M142" s="29"/>
      <c r="N142" s="29"/>
      <c r="O142" s="29"/>
    </row>
    <row r="143" spans="1:15" ht="51" x14ac:dyDescent="0.25">
      <c r="A143" s="26">
        <v>25561443</v>
      </c>
      <c r="B143" s="26" t="s">
        <v>200</v>
      </c>
      <c r="C143" s="51">
        <v>45100</v>
      </c>
      <c r="D143" s="26" t="s">
        <v>170</v>
      </c>
      <c r="E143" s="52" t="s">
        <v>21</v>
      </c>
      <c r="F143" s="44">
        <v>2600</v>
      </c>
      <c r="G143" s="53">
        <v>202</v>
      </c>
      <c r="H143" s="54" t="s">
        <v>171</v>
      </c>
      <c r="I143" s="29"/>
      <c r="J143" s="29"/>
      <c r="K143" s="29"/>
      <c r="L143" s="29"/>
      <c r="M143" s="29"/>
      <c r="N143" s="29"/>
      <c r="O143" s="29"/>
    </row>
    <row r="144" spans="1:15" ht="51" x14ac:dyDescent="0.25">
      <c r="A144" s="26">
        <v>25274311</v>
      </c>
      <c r="B144" s="26" t="s">
        <v>201</v>
      </c>
      <c r="C144" s="51">
        <v>45100</v>
      </c>
      <c r="D144" s="26" t="s">
        <v>170</v>
      </c>
      <c r="E144" s="52" t="s">
        <v>21</v>
      </c>
      <c r="F144" s="44">
        <v>2600</v>
      </c>
      <c r="G144" s="53">
        <v>202</v>
      </c>
      <c r="H144" s="54" t="s">
        <v>171</v>
      </c>
      <c r="I144" s="29"/>
      <c r="J144" s="29"/>
      <c r="K144" s="29"/>
      <c r="L144" s="29"/>
      <c r="M144" s="29"/>
      <c r="N144" s="29"/>
      <c r="O144" s="29"/>
    </row>
    <row r="145" spans="1:15" ht="51" x14ac:dyDescent="0.25">
      <c r="A145" s="26">
        <v>34558314</v>
      </c>
      <c r="B145" s="26" t="s">
        <v>202</v>
      </c>
      <c r="C145" s="51">
        <v>45100</v>
      </c>
      <c r="D145" s="26" t="s">
        <v>170</v>
      </c>
      <c r="E145" s="52" t="s">
        <v>21</v>
      </c>
      <c r="F145" s="44">
        <v>2600</v>
      </c>
      <c r="G145" s="53">
        <v>202</v>
      </c>
      <c r="H145" s="54" t="s">
        <v>171</v>
      </c>
      <c r="I145" s="29"/>
      <c r="J145" s="29"/>
      <c r="K145" s="29"/>
      <c r="L145" s="29"/>
      <c r="M145" s="29"/>
      <c r="N145" s="29"/>
      <c r="O145" s="29"/>
    </row>
    <row r="146" spans="1:15" ht="51" x14ac:dyDescent="0.25">
      <c r="A146" s="26">
        <v>34317614</v>
      </c>
      <c r="B146" s="26" t="s">
        <v>203</v>
      </c>
      <c r="C146" s="51">
        <v>45100</v>
      </c>
      <c r="D146" s="26" t="s">
        <v>170</v>
      </c>
      <c r="E146" s="52" t="s">
        <v>21</v>
      </c>
      <c r="F146" s="44">
        <v>2600</v>
      </c>
      <c r="G146" s="53">
        <v>202</v>
      </c>
      <c r="H146" s="54" t="s">
        <v>171</v>
      </c>
      <c r="I146" s="29"/>
      <c r="J146" s="29"/>
      <c r="K146" s="29"/>
      <c r="L146" s="29"/>
      <c r="M146" s="29"/>
      <c r="N146" s="29"/>
      <c r="O146" s="29"/>
    </row>
    <row r="147" spans="1:15" ht="51" x14ac:dyDescent="0.25">
      <c r="A147" s="26">
        <v>1063809568</v>
      </c>
      <c r="B147" s="26" t="s">
        <v>204</v>
      </c>
      <c r="C147" s="51">
        <v>45100</v>
      </c>
      <c r="D147" s="26" t="s">
        <v>170</v>
      </c>
      <c r="E147" s="52" t="s">
        <v>21</v>
      </c>
      <c r="F147" s="44">
        <v>2600</v>
      </c>
      <c r="G147" s="53">
        <v>202</v>
      </c>
      <c r="H147" s="54" t="s">
        <v>171</v>
      </c>
      <c r="I147" s="29"/>
      <c r="J147" s="29"/>
      <c r="K147" s="29"/>
      <c r="L147" s="29"/>
      <c r="M147" s="29"/>
      <c r="N147" s="29"/>
      <c r="O147" s="29"/>
    </row>
    <row r="148" spans="1:15" ht="51" x14ac:dyDescent="0.25">
      <c r="A148" s="26">
        <v>10532911</v>
      </c>
      <c r="B148" s="26" t="s">
        <v>205</v>
      </c>
      <c r="C148" s="51">
        <v>45100</v>
      </c>
      <c r="D148" s="26" t="s">
        <v>170</v>
      </c>
      <c r="E148" s="52" t="s">
        <v>21</v>
      </c>
      <c r="F148" s="44">
        <v>2600</v>
      </c>
      <c r="G148" s="53">
        <v>202</v>
      </c>
      <c r="H148" s="54" t="s">
        <v>171</v>
      </c>
      <c r="I148" s="29"/>
      <c r="J148" s="29"/>
      <c r="K148" s="29"/>
      <c r="L148" s="29"/>
      <c r="M148" s="29"/>
      <c r="N148" s="29"/>
      <c r="O148" s="29"/>
    </row>
    <row r="149" spans="1:15" ht="51" x14ac:dyDescent="0.25">
      <c r="A149" s="26">
        <v>25489111</v>
      </c>
      <c r="B149" s="26" t="s">
        <v>206</v>
      </c>
      <c r="C149" s="51">
        <v>45100</v>
      </c>
      <c r="D149" s="26" t="s">
        <v>170</v>
      </c>
      <c r="E149" s="52" t="s">
        <v>21</v>
      </c>
      <c r="F149" s="44">
        <v>2600</v>
      </c>
      <c r="G149" s="53">
        <v>202</v>
      </c>
      <c r="H149" s="54" t="s">
        <v>171</v>
      </c>
      <c r="I149" s="29"/>
      <c r="J149" s="29"/>
      <c r="K149" s="29"/>
      <c r="L149" s="29"/>
      <c r="M149" s="29"/>
      <c r="N149" s="29"/>
      <c r="O149" s="29"/>
    </row>
    <row r="150" spans="1:15" ht="51" x14ac:dyDescent="0.25">
      <c r="A150" s="26">
        <v>34561879</v>
      </c>
      <c r="B150" s="26" t="s">
        <v>207</v>
      </c>
      <c r="C150" s="51">
        <v>45100</v>
      </c>
      <c r="D150" s="26" t="s">
        <v>170</v>
      </c>
      <c r="E150" s="52" t="s">
        <v>21</v>
      </c>
      <c r="F150" s="44">
        <v>2600</v>
      </c>
      <c r="G150" s="53">
        <v>202</v>
      </c>
      <c r="H150" s="54" t="s">
        <v>171</v>
      </c>
      <c r="I150" s="29"/>
      <c r="J150" s="29"/>
      <c r="K150" s="29"/>
      <c r="L150" s="29"/>
      <c r="M150" s="29"/>
      <c r="N150" s="29"/>
      <c r="O150" s="29"/>
    </row>
    <row r="151" spans="1:15" ht="51" x14ac:dyDescent="0.25">
      <c r="A151" s="26">
        <v>1060798446</v>
      </c>
      <c r="B151" s="26" t="s">
        <v>208</v>
      </c>
      <c r="C151" s="51">
        <v>45100</v>
      </c>
      <c r="D151" s="26" t="s">
        <v>170</v>
      </c>
      <c r="E151" s="52" t="s">
        <v>21</v>
      </c>
      <c r="F151" s="44">
        <v>2600</v>
      </c>
      <c r="G151" s="53">
        <v>202</v>
      </c>
      <c r="H151" s="54" t="s">
        <v>171</v>
      </c>
      <c r="I151" s="29"/>
      <c r="J151" s="29"/>
      <c r="K151" s="29"/>
      <c r="L151" s="29"/>
      <c r="M151" s="29"/>
      <c r="N151" s="29"/>
      <c r="O151" s="29"/>
    </row>
    <row r="152" spans="1:15" ht="51" x14ac:dyDescent="0.25">
      <c r="A152" s="26">
        <v>25713199</v>
      </c>
      <c r="B152" s="26" t="s">
        <v>209</v>
      </c>
      <c r="C152" s="51">
        <v>45100</v>
      </c>
      <c r="D152" s="26" t="s">
        <v>170</v>
      </c>
      <c r="E152" s="52" t="s">
        <v>21</v>
      </c>
      <c r="F152" s="44">
        <v>2600</v>
      </c>
      <c r="G152" s="53">
        <v>202</v>
      </c>
      <c r="H152" s="54" t="s">
        <v>171</v>
      </c>
      <c r="I152" s="29"/>
      <c r="J152" s="29"/>
      <c r="K152" s="29"/>
      <c r="L152" s="29"/>
      <c r="M152" s="29"/>
      <c r="N152" s="29"/>
      <c r="O152" s="29"/>
    </row>
    <row r="153" spans="1:15" ht="51" x14ac:dyDescent="0.25">
      <c r="A153" s="26">
        <v>1063810048</v>
      </c>
      <c r="B153" s="26" t="s">
        <v>210</v>
      </c>
      <c r="C153" s="51">
        <v>45100</v>
      </c>
      <c r="D153" s="26" t="s">
        <v>170</v>
      </c>
      <c r="E153" s="52" t="s">
        <v>21</v>
      </c>
      <c r="F153" s="44">
        <v>2600</v>
      </c>
      <c r="G153" s="53">
        <v>202</v>
      </c>
      <c r="H153" s="54" t="s">
        <v>171</v>
      </c>
      <c r="I153" s="29"/>
      <c r="J153" s="29"/>
      <c r="K153" s="29"/>
      <c r="L153" s="29"/>
      <c r="M153" s="29"/>
      <c r="N153" s="29"/>
      <c r="O153" s="29"/>
    </row>
    <row r="154" spans="1:15" ht="51" x14ac:dyDescent="0.25">
      <c r="A154" s="26">
        <v>1061775055</v>
      </c>
      <c r="B154" s="26" t="s">
        <v>211</v>
      </c>
      <c r="C154" s="51">
        <v>45100</v>
      </c>
      <c r="D154" s="26" t="s">
        <v>170</v>
      </c>
      <c r="E154" s="52" t="s">
        <v>21</v>
      </c>
      <c r="F154" s="44">
        <v>2600</v>
      </c>
      <c r="G154" s="53">
        <v>202</v>
      </c>
      <c r="H154" s="54" t="s">
        <v>171</v>
      </c>
      <c r="I154" s="29"/>
      <c r="J154" s="29"/>
      <c r="K154" s="29"/>
      <c r="L154" s="29"/>
      <c r="M154" s="29"/>
      <c r="N154" s="29"/>
      <c r="O154" s="29"/>
    </row>
    <row r="155" spans="1:15" ht="51" x14ac:dyDescent="0.25">
      <c r="A155" s="26">
        <v>1061694921</v>
      </c>
      <c r="B155" s="26" t="s">
        <v>212</v>
      </c>
      <c r="C155" s="51">
        <v>45100</v>
      </c>
      <c r="D155" s="26" t="s">
        <v>170</v>
      </c>
      <c r="E155" s="52" t="s">
        <v>21</v>
      </c>
      <c r="F155" s="44">
        <v>2600</v>
      </c>
      <c r="G155" s="53">
        <v>202</v>
      </c>
      <c r="H155" s="54" t="s">
        <v>171</v>
      </c>
      <c r="I155" s="29"/>
      <c r="J155" s="29"/>
      <c r="K155" s="29"/>
      <c r="L155" s="29"/>
      <c r="M155" s="29"/>
      <c r="N155" s="29"/>
      <c r="O155" s="29"/>
    </row>
    <row r="156" spans="1:15" ht="51" x14ac:dyDescent="0.25">
      <c r="A156" s="26">
        <v>34319893</v>
      </c>
      <c r="B156" s="26" t="s">
        <v>213</v>
      </c>
      <c r="C156" s="51">
        <v>45100</v>
      </c>
      <c r="D156" s="26" t="s">
        <v>170</v>
      </c>
      <c r="E156" s="52" t="s">
        <v>21</v>
      </c>
      <c r="F156" s="44">
        <v>2600</v>
      </c>
      <c r="G156" s="53">
        <v>202</v>
      </c>
      <c r="H156" s="54" t="s">
        <v>171</v>
      </c>
      <c r="I156" s="29"/>
      <c r="J156" s="29"/>
      <c r="K156" s="29"/>
      <c r="L156" s="29"/>
      <c r="M156" s="29"/>
      <c r="N156" s="29"/>
      <c r="O156" s="29"/>
    </row>
    <row r="157" spans="1:15" ht="51" x14ac:dyDescent="0.25">
      <c r="A157" s="26">
        <v>25610450</v>
      </c>
      <c r="B157" s="26" t="s">
        <v>214</v>
      </c>
      <c r="C157" s="51">
        <v>45100</v>
      </c>
      <c r="D157" s="26" t="s">
        <v>170</v>
      </c>
      <c r="E157" s="52" t="s">
        <v>21</v>
      </c>
      <c r="F157" s="44">
        <v>2600</v>
      </c>
      <c r="G157" s="53">
        <v>202</v>
      </c>
      <c r="H157" s="54" t="s">
        <v>171</v>
      </c>
      <c r="I157" s="29"/>
      <c r="J157" s="29"/>
      <c r="K157" s="29"/>
      <c r="L157" s="29"/>
      <c r="M157" s="29"/>
      <c r="N157" s="29"/>
      <c r="O157" s="29"/>
    </row>
    <row r="158" spans="1:15" ht="51" x14ac:dyDescent="0.25">
      <c r="A158" s="26">
        <v>25492729</v>
      </c>
      <c r="B158" s="26" t="s">
        <v>215</v>
      </c>
      <c r="C158" s="51">
        <v>45100</v>
      </c>
      <c r="D158" s="26" t="s">
        <v>170</v>
      </c>
      <c r="E158" s="52" t="s">
        <v>21</v>
      </c>
      <c r="F158" s="44">
        <v>2600</v>
      </c>
      <c r="G158" s="53">
        <v>202</v>
      </c>
      <c r="H158" s="54" t="s">
        <v>171</v>
      </c>
      <c r="I158" s="29"/>
      <c r="J158" s="29"/>
      <c r="K158" s="29"/>
      <c r="L158" s="29"/>
      <c r="M158" s="29"/>
      <c r="N158" s="29"/>
      <c r="O158" s="29"/>
    </row>
    <row r="159" spans="1:15" ht="51" x14ac:dyDescent="0.25">
      <c r="A159" s="26">
        <v>34571398</v>
      </c>
      <c r="B159" s="26" t="s">
        <v>216</v>
      </c>
      <c r="C159" s="51">
        <v>45100</v>
      </c>
      <c r="D159" s="26" t="s">
        <v>170</v>
      </c>
      <c r="E159" s="52" t="s">
        <v>21</v>
      </c>
      <c r="F159" s="44">
        <v>2600</v>
      </c>
      <c r="G159" s="53">
        <v>202</v>
      </c>
      <c r="H159" s="54" t="s">
        <v>171</v>
      </c>
      <c r="I159" s="29"/>
      <c r="J159" s="29"/>
      <c r="K159" s="29"/>
      <c r="L159" s="29"/>
      <c r="M159" s="29"/>
      <c r="N159" s="29"/>
      <c r="O159" s="29"/>
    </row>
    <row r="160" spans="1:15" ht="51" x14ac:dyDescent="0.25">
      <c r="A160" s="26">
        <v>1061804100</v>
      </c>
      <c r="B160" s="26" t="s">
        <v>217</v>
      </c>
      <c r="C160" s="51">
        <v>45100</v>
      </c>
      <c r="D160" s="26" t="s">
        <v>170</v>
      </c>
      <c r="E160" s="52" t="s">
        <v>21</v>
      </c>
      <c r="F160" s="44">
        <v>2600</v>
      </c>
      <c r="G160" s="53">
        <v>202</v>
      </c>
      <c r="H160" s="54" t="s">
        <v>171</v>
      </c>
      <c r="I160" s="29"/>
      <c r="J160" s="29"/>
      <c r="K160" s="29"/>
      <c r="L160" s="29"/>
      <c r="M160" s="29"/>
      <c r="N160" s="29"/>
      <c r="O160" s="29"/>
    </row>
    <row r="161" spans="1:15" ht="51" x14ac:dyDescent="0.25">
      <c r="A161" s="26">
        <v>48572522</v>
      </c>
      <c r="B161" s="26" t="s">
        <v>218</v>
      </c>
      <c r="C161" s="51">
        <v>45100</v>
      </c>
      <c r="D161" s="26" t="s">
        <v>170</v>
      </c>
      <c r="E161" s="52" t="s">
        <v>21</v>
      </c>
      <c r="F161" s="44">
        <v>2600</v>
      </c>
      <c r="G161" s="53">
        <v>202</v>
      </c>
      <c r="H161" s="54" t="s">
        <v>171</v>
      </c>
      <c r="I161" s="29"/>
      <c r="J161" s="29"/>
      <c r="K161" s="29"/>
      <c r="L161" s="29"/>
      <c r="M161" s="29"/>
      <c r="N161" s="29"/>
      <c r="O161" s="29"/>
    </row>
    <row r="162" spans="1:15" ht="51" x14ac:dyDescent="0.25">
      <c r="A162" s="26">
        <v>25712046</v>
      </c>
      <c r="B162" s="26" t="s">
        <v>219</v>
      </c>
      <c r="C162" s="51">
        <v>45100</v>
      </c>
      <c r="D162" s="26" t="s">
        <v>170</v>
      </c>
      <c r="E162" s="52" t="s">
        <v>21</v>
      </c>
      <c r="F162" s="44">
        <v>2600</v>
      </c>
      <c r="G162" s="53">
        <v>202</v>
      </c>
      <c r="H162" s="54" t="s">
        <v>171</v>
      </c>
      <c r="I162" s="29"/>
      <c r="J162" s="29"/>
      <c r="K162" s="29"/>
      <c r="L162" s="29"/>
      <c r="M162" s="29"/>
      <c r="N162" s="29"/>
      <c r="O162" s="29"/>
    </row>
    <row r="163" spans="1:15" ht="51" x14ac:dyDescent="0.25">
      <c r="A163" s="26">
        <v>25264233</v>
      </c>
      <c r="B163" s="26" t="s">
        <v>220</v>
      </c>
      <c r="C163" s="51">
        <v>45100</v>
      </c>
      <c r="D163" s="26" t="s">
        <v>170</v>
      </c>
      <c r="E163" s="52" t="s">
        <v>21</v>
      </c>
      <c r="F163" s="44">
        <v>2600</v>
      </c>
      <c r="G163" s="53">
        <v>202</v>
      </c>
      <c r="H163" s="54" t="s">
        <v>171</v>
      </c>
      <c r="I163" s="29"/>
      <c r="J163" s="29"/>
      <c r="K163" s="29"/>
      <c r="L163" s="29"/>
      <c r="M163" s="29"/>
      <c r="N163" s="29"/>
      <c r="O163" s="29"/>
    </row>
    <row r="164" spans="1:15" ht="51" x14ac:dyDescent="0.25">
      <c r="A164" s="26">
        <v>89000842</v>
      </c>
      <c r="B164" s="26" t="s">
        <v>221</v>
      </c>
      <c r="C164" s="51">
        <v>45100</v>
      </c>
      <c r="D164" s="26" t="s">
        <v>170</v>
      </c>
      <c r="E164" s="52" t="s">
        <v>21</v>
      </c>
      <c r="F164" s="44">
        <v>2600</v>
      </c>
      <c r="G164" s="53">
        <v>202</v>
      </c>
      <c r="H164" s="54" t="s">
        <v>171</v>
      </c>
      <c r="I164" s="29"/>
      <c r="J164" s="29"/>
      <c r="K164" s="29"/>
      <c r="L164" s="29"/>
      <c r="M164" s="29"/>
      <c r="N164" s="29"/>
      <c r="O164" s="29"/>
    </row>
    <row r="165" spans="1:15" ht="51" x14ac:dyDescent="0.25">
      <c r="A165" s="26">
        <v>31907729</v>
      </c>
      <c r="B165" s="26" t="s">
        <v>222</v>
      </c>
      <c r="C165" s="51">
        <v>45100</v>
      </c>
      <c r="D165" s="26" t="s">
        <v>170</v>
      </c>
      <c r="E165" s="52" t="s">
        <v>21</v>
      </c>
      <c r="F165" s="44">
        <v>2600</v>
      </c>
      <c r="G165" s="53">
        <v>202</v>
      </c>
      <c r="H165" s="54" t="s">
        <v>171</v>
      </c>
      <c r="I165" s="29"/>
      <c r="J165" s="29"/>
      <c r="K165" s="29"/>
      <c r="L165" s="29"/>
      <c r="M165" s="29"/>
      <c r="N165" s="29"/>
      <c r="O165" s="29"/>
    </row>
    <row r="166" spans="1:15" ht="51" x14ac:dyDescent="0.25">
      <c r="A166" s="26">
        <v>25312560</v>
      </c>
      <c r="B166" s="26" t="s">
        <v>223</v>
      </c>
      <c r="C166" s="51">
        <v>45100</v>
      </c>
      <c r="D166" s="26" t="s">
        <v>170</v>
      </c>
      <c r="E166" s="52" t="s">
        <v>21</v>
      </c>
      <c r="F166" s="44">
        <v>2600</v>
      </c>
      <c r="G166" s="53">
        <v>202</v>
      </c>
      <c r="H166" s="54" t="s">
        <v>171</v>
      </c>
      <c r="I166" s="29"/>
      <c r="J166" s="29"/>
      <c r="K166" s="29"/>
      <c r="L166" s="29"/>
      <c r="M166" s="29"/>
      <c r="N166" s="29"/>
      <c r="O166" s="29"/>
    </row>
    <row r="167" spans="1:15" ht="51" x14ac:dyDescent="0.25">
      <c r="A167" s="26">
        <v>34569250</v>
      </c>
      <c r="B167" s="26" t="s">
        <v>224</v>
      </c>
      <c r="C167" s="51">
        <v>45100</v>
      </c>
      <c r="D167" s="26" t="s">
        <v>170</v>
      </c>
      <c r="E167" s="52" t="s">
        <v>21</v>
      </c>
      <c r="F167" s="44">
        <v>2600</v>
      </c>
      <c r="G167" s="53">
        <v>202</v>
      </c>
      <c r="H167" s="54" t="s">
        <v>171</v>
      </c>
      <c r="I167" s="29"/>
      <c r="J167" s="29"/>
      <c r="K167" s="29"/>
      <c r="L167" s="29"/>
      <c r="M167" s="29"/>
      <c r="N167" s="29"/>
      <c r="O167" s="29"/>
    </row>
    <row r="168" spans="1:15" ht="51" x14ac:dyDescent="0.25">
      <c r="A168" s="26">
        <v>1063434473</v>
      </c>
      <c r="B168" s="26" t="s">
        <v>225</v>
      </c>
      <c r="C168" s="51">
        <v>45100</v>
      </c>
      <c r="D168" s="26" t="s">
        <v>170</v>
      </c>
      <c r="E168" s="52" t="s">
        <v>21</v>
      </c>
      <c r="F168" s="44">
        <v>2600</v>
      </c>
      <c r="G168" s="53">
        <v>202</v>
      </c>
      <c r="H168" s="54" t="s">
        <v>171</v>
      </c>
      <c r="I168" s="29"/>
      <c r="J168" s="29"/>
      <c r="K168" s="29"/>
      <c r="L168" s="29"/>
      <c r="M168" s="29"/>
      <c r="N168" s="29"/>
      <c r="O168" s="29"/>
    </row>
    <row r="169" spans="1:15" ht="51" x14ac:dyDescent="0.25">
      <c r="A169" s="26">
        <v>76297247</v>
      </c>
      <c r="B169" s="26" t="s">
        <v>226</v>
      </c>
      <c r="C169" s="51">
        <v>45100</v>
      </c>
      <c r="D169" s="26" t="s">
        <v>170</v>
      </c>
      <c r="E169" s="52" t="s">
        <v>21</v>
      </c>
      <c r="F169" s="44">
        <v>2600</v>
      </c>
      <c r="G169" s="53">
        <v>202</v>
      </c>
      <c r="H169" s="54" t="s">
        <v>171</v>
      </c>
      <c r="I169" s="29"/>
      <c r="J169" s="29"/>
      <c r="K169" s="29"/>
      <c r="L169" s="29"/>
      <c r="M169" s="29"/>
      <c r="N169" s="29"/>
      <c r="O169" s="29"/>
    </row>
    <row r="170" spans="1:15" ht="51" x14ac:dyDescent="0.25">
      <c r="A170" s="26">
        <v>1514801</v>
      </c>
      <c r="B170" s="26" t="s">
        <v>227</v>
      </c>
      <c r="C170" s="51">
        <v>45100</v>
      </c>
      <c r="D170" s="26" t="s">
        <v>170</v>
      </c>
      <c r="E170" s="52" t="s">
        <v>21</v>
      </c>
      <c r="F170" s="44">
        <v>2600</v>
      </c>
      <c r="G170" s="53">
        <v>202</v>
      </c>
      <c r="H170" s="54" t="s">
        <v>171</v>
      </c>
      <c r="I170" s="29"/>
      <c r="J170" s="29"/>
      <c r="K170" s="29"/>
      <c r="L170" s="29"/>
      <c r="M170" s="29"/>
      <c r="N170" s="29"/>
      <c r="O170" s="29"/>
    </row>
    <row r="171" spans="1:15" ht="51" x14ac:dyDescent="0.25">
      <c r="A171" s="26">
        <v>34319108</v>
      </c>
      <c r="B171" s="26" t="s">
        <v>228</v>
      </c>
      <c r="C171" s="51">
        <v>45100</v>
      </c>
      <c r="D171" s="26" t="s">
        <v>170</v>
      </c>
      <c r="E171" s="52" t="s">
        <v>21</v>
      </c>
      <c r="F171" s="44">
        <v>2600</v>
      </c>
      <c r="G171" s="53">
        <v>202</v>
      </c>
      <c r="H171" s="54" t="s">
        <v>171</v>
      </c>
      <c r="I171" s="29"/>
      <c r="J171" s="29"/>
      <c r="K171" s="29"/>
      <c r="L171" s="29"/>
      <c r="M171" s="29"/>
      <c r="N171" s="29"/>
      <c r="O171" s="29"/>
    </row>
    <row r="172" spans="1:15" ht="51" x14ac:dyDescent="0.25">
      <c r="A172" s="26">
        <v>25312726</v>
      </c>
      <c r="B172" s="26" t="s">
        <v>229</v>
      </c>
      <c r="C172" s="51">
        <v>45100</v>
      </c>
      <c r="D172" s="26" t="s">
        <v>170</v>
      </c>
      <c r="E172" s="52" t="s">
        <v>21</v>
      </c>
      <c r="F172" s="44">
        <v>2600</v>
      </c>
      <c r="G172" s="53">
        <v>202</v>
      </c>
      <c r="H172" s="54" t="s">
        <v>171</v>
      </c>
      <c r="I172" s="29"/>
      <c r="J172" s="29"/>
      <c r="K172" s="29"/>
      <c r="L172" s="29"/>
      <c r="M172" s="29"/>
      <c r="N172" s="29"/>
      <c r="O172" s="29"/>
    </row>
    <row r="173" spans="1:15" ht="51" x14ac:dyDescent="0.25">
      <c r="A173" s="26">
        <v>1062776775</v>
      </c>
      <c r="B173" s="26" t="s">
        <v>230</v>
      </c>
      <c r="C173" s="51">
        <v>45100</v>
      </c>
      <c r="D173" s="26" t="s">
        <v>170</v>
      </c>
      <c r="E173" s="52" t="s">
        <v>21</v>
      </c>
      <c r="F173" s="44">
        <v>2600</v>
      </c>
      <c r="G173" s="53">
        <v>202</v>
      </c>
      <c r="H173" s="54" t="s">
        <v>171</v>
      </c>
      <c r="I173" s="29"/>
      <c r="J173" s="29"/>
      <c r="K173" s="29"/>
      <c r="L173" s="29"/>
      <c r="M173" s="29"/>
      <c r="N173" s="29"/>
      <c r="O173" s="29"/>
    </row>
    <row r="174" spans="1:15" ht="51" x14ac:dyDescent="0.25">
      <c r="A174" s="26">
        <v>25290206</v>
      </c>
      <c r="B174" s="26" t="s">
        <v>231</v>
      </c>
      <c r="C174" s="51">
        <v>45100</v>
      </c>
      <c r="D174" s="26" t="s">
        <v>170</v>
      </c>
      <c r="E174" s="52" t="s">
        <v>21</v>
      </c>
      <c r="F174" s="44">
        <v>2600</v>
      </c>
      <c r="G174" s="53">
        <v>202</v>
      </c>
      <c r="H174" s="54" t="s">
        <v>171</v>
      </c>
      <c r="I174" s="29"/>
      <c r="J174" s="29"/>
      <c r="K174" s="29"/>
      <c r="L174" s="29"/>
      <c r="M174" s="29"/>
      <c r="N174" s="29"/>
      <c r="O174" s="29"/>
    </row>
    <row r="175" spans="1:15" ht="51" x14ac:dyDescent="0.25">
      <c r="A175" s="26">
        <v>25270717</v>
      </c>
      <c r="B175" s="26" t="s">
        <v>232</v>
      </c>
      <c r="C175" s="51">
        <v>45100</v>
      </c>
      <c r="D175" s="26" t="s">
        <v>170</v>
      </c>
      <c r="E175" s="52" t="s">
        <v>21</v>
      </c>
      <c r="F175" s="44">
        <v>2600</v>
      </c>
      <c r="G175" s="53">
        <v>202</v>
      </c>
      <c r="H175" s="54" t="s">
        <v>171</v>
      </c>
      <c r="I175" s="29"/>
      <c r="J175" s="29"/>
      <c r="K175" s="29"/>
      <c r="L175" s="29"/>
      <c r="M175" s="29"/>
      <c r="N175" s="29"/>
      <c r="O175" s="29"/>
    </row>
    <row r="176" spans="1:15" ht="51" x14ac:dyDescent="0.25">
      <c r="A176" s="26">
        <v>25701726</v>
      </c>
      <c r="B176" s="26" t="s">
        <v>233</v>
      </c>
      <c r="C176" s="51">
        <v>45100</v>
      </c>
      <c r="D176" s="26" t="s">
        <v>170</v>
      </c>
      <c r="E176" s="52" t="s">
        <v>21</v>
      </c>
      <c r="F176" s="44">
        <v>2600</v>
      </c>
      <c r="G176" s="53">
        <v>202</v>
      </c>
      <c r="H176" s="54" t="s">
        <v>171</v>
      </c>
      <c r="I176" s="29"/>
      <c r="J176" s="29"/>
      <c r="K176" s="29"/>
      <c r="L176" s="29"/>
      <c r="M176" s="29"/>
      <c r="N176" s="29"/>
      <c r="O176" s="29"/>
    </row>
    <row r="177" spans="1:15" ht="51" x14ac:dyDescent="0.25">
      <c r="A177" s="26">
        <v>25560089</v>
      </c>
      <c r="B177" s="26" t="s">
        <v>234</v>
      </c>
      <c r="C177" s="51">
        <v>45100</v>
      </c>
      <c r="D177" s="26" t="s">
        <v>170</v>
      </c>
      <c r="E177" s="52" t="s">
        <v>21</v>
      </c>
      <c r="F177" s="44">
        <v>2600</v>
      </c>
      <c r="G177" s="53">
        <v>202</v>
      </c>
      <c r="H177" s="54" t="s">
        <v>171</v>
      </c>
      <c r="I177" s="29"/>
      <c r="J177" s="29"/>
      <c r="K177" s="29"/>
      <c r="L177" s="29"/>
      <c r="M177" s="29"/>
      <c r="N177" s="29"/>
      <c r="O177" s="29"/>
    </row>
    <row r="178" spans="1:15" ht="51" x14ac:dyDescent="0.25">
      <c r="A178" s="26">
        <v>10546132</v>
      </c>
      <c r="B178" s="26" t="s">
        <v>235</v>
      </c>
      <c r="C178" s="51">
        <v>45100</v>
      </c>
      <c r="D178" s="26" t="s">
        <v>170</v>
      </c>
      <c r="E178" s="52" t="s">
        <v>21</v>
      </c>
      <c r="F178" s="44">
        <v>2600</v>
      </c>
      <c r="G178" s="53">
        <v>202</v>
      </c>
      <c r="H178" s="54" t="s">
        <v>171</v>
      </c>
      <c r="I178" s="29"/>
      <c r="J178" s="29"/>
      <c r="K178" s="29"/>
      <c r="L178" s="29"/>
      <c r="M178" s="29"/>
      <c r="N178" s="29"/>
      <c r="O178" s="29"/>
    </row>
    <row r="179" spans="1:15" ht="51" x14ac:dyDescent="0.25">
      <c r="A179" s="26">
        <v>4699220</v>
      </c>
      <c r="B179" s="26" t="s">
        <v>236</v>
      </c>
      <c r="C179" s="51">
        <v>45100</v>
      </c>
      <c r="D179" s="26" t="s">
        <v>170</v>
      </c>
      <c r="E179" s="52" t="s">
        <v>21</v>
      </c>
      <c r="F179" s="44">
        <v>2600</v>
      </c>
      <c r="G179" s="53">
        <v>202</v>
      </c>
      <c r="H179" s="54" t="s">
        <v>171</v>
      </c>
      <c r="I179" s="29"/>
      <c r="J179" s="29"/>
      <c r="K179" s="29"/>
      <c r="L179" s="29"/>
      <c r="M179" s="29"/>
      <c r="N179" s="29"/>
      <c r="O179" s="29"/>
    </row>
    <row r="180" spans="1:15" ht="51" x14ac:dyDescent="0.25">
      <c r="A180" s="26">
        <v>27275145</v>
      </c>
      <c r="B180" s="26" t="s">
        <v>237</v>
      </c>
      <c r="C180" s="51">
        <v>45100</v>
      </c>
      <c r="D180" s="26" t="s">
        <v>170</v>
      </c>
      <c r="E180" s="52" t="s">
        <v>21</v>
      </c>
      <c r="F180" s="44">
        <v>2600</v>
      </c>
      <c r="G180" s="53">
        <v>202</v>
      </c>
      <c r="H180" s="54" t="s">
        <v>171</v>
      </c>
      <c r="I180" s="29"/>
      <c r="J180" s="29"/>
      <c r="K180" s="29"/>
      <c r="L180" s="29"/>
      <c r="M180" s="29"/>
      <c r="N180" s="29"/>
      <c r="O180" s="29"/>
    </row>
    <row r="181" spans="1:15" ht="51" x14ac:dyDescent="0.25">
      <c r="A181" s="26">
        <v>4787243</v>
      </c>
      <c r="B181" s="26" t="s">
        <v>238</v>
      </c>
      <c r="C181" s="51">
        <v>45100</v>
      </c>
      <c r="D181" s="26" t="s">
        <v>170</v>
      </c>
      <c r="E181" s="52" t="s">
        <v>21</v>
      </c>
      <c r="F181" s="44">
        <v>2600</v>
      </c>
      <c r="G181" s="53">
        <v>202</v>
      </c>
      <c r="H181" s="54" t="s">
        <v>171</v>
      </c>
      <c r="I181" s="29"/>
      <c r="J181" s="29"/>
      <c r="K181" s="29"/>
      <c r="L181" s="29"/>
      <c r="M181" s="29"/>
      <c r="N181" s="29"/>
      <c r="O181" s="29"/>
    </row>
    <row r="182" spans="1:15" ht="51" x14ac:dyDescent="0.25">
      <c r="A182" s="26">
        <v>4613216</v>
      </c>
      <c r="B182" s="26" t="s">
        <v>239</v>
      </c>
      <c r="C182" s="51">
        <v>45100</v>
      </c>
      <c r="D182" s="26" t="s">
        <v>170</v>
      </c>
      <c r="E182" s="52" t="s">
        <v>21</v>
      </c>
      <c r="F182" s="44">
        <v>2600</v>
      </c>
      <c r="G182" s="53">
        <v>202</v>
      </c>
      <c r="H182" s="54" t="s">
        <v>171</v>
      </c>
      <c r="I182" s="29"/>
      <c r="J182" s="29"/>
      <c r="K182" s="29"/>
      <c r="L182" s="29"/>
      <c r="M182" s="29"/>
      <c r="N182" s="29"/>
      <c r="O182" s="29"/>
    </row>
    <row r="183" spans="1:15" ht="51" x14ac:dyDescent="0.25">
      <c r="A183" s="26">
        <v>4698127</v>
      </c>
      <c r="B183" s="26" t="s">
        <v>240</v>
      </c>
      <c r="C183" s="51">
        <v>45100</v>
      </c>
      <c r="D183" s="26" t="s">
        <v>170</v>
      </c>
      <c r="E183" s="52" t="s">
        <v>21</v>
      </c>
      <c r="F183" s="44">
        <v>2600</v>
      </c>
      <c r="G183" s="53">
        <v>202</v>
      </c>
      <c r="H183" s="54" t="s">
        <v>171</v>
      </c>
      <c r="I183" s="29"/>
      <c r="J183" s="29"/>
      <c r="K183" s="29"/>
      <c r="L183" s="29"/>
      <c r="M183" s="29"/>
      <c r="N183" s="29"/>
      <c r="O183" s="29"/>
    </row>
    <row r="184" spans="1:15" ht="51" x14ac:dyDescent="0.25">
      <c r="A184" s="26">
        <v>1059243568</v>
      </c>
      <c r="B184" s="26" t="s">
        <v>241</v>
      </c>
      <c r="C184" s="51">
        <v>45100</v>
      </c>
      <c r="D184" s="26" t="s">
        <v>170</v>
      </c>
      <c r="E184" s="52" t="s">
        <v>21</v>
      </c>
      <c r="F184" s="44">
        <v>2600</v>
      </c>
      <c r="G184" s="53">
        <v>202</v>
      </c>
      <c r="H184" s="54" t="s">
        <v>171</v>
      </c>
      <c r="I184" s="29"/>
      <c r="J184" s="29"/>
      <c r="K184" s="29"/>
      <c r="L184" s="29"/>
      <c r="M184" s="29"/>
      <c r="N184" s="29"/>
      <c r="O184" s="29"/>
    </row>
    <row r="185" spans="1:15" ht="51" x14ac:dyDescent="0.25">
      <c r="A185" s="26">
        <v>48570253</v>
      </c>
      <c r="B185" s="26" t="s">
        <v>242</v>
      </c>
      <c r="C185" s="51">
        <v>45100</v>
      </c>
      <c r="D185" s="26" t="s">
        <v>170</v>
      </c>
      <c r="E185" s="52" t="s">
        <v>21</v>
      </c>
      <c r="F185" s="44">
        <v>2600</v>
      </c>
      <c r="G185" s="53">
        <v>202</v>
      </c>
      <c r="H185" s="54" t="s">
        <v>171</v>
      </c>
      <c r="I185" s="29"/>
      <c r="J185" s="29"/>
      <c r="K185" s="29"/>
      <c r="L185" s="29"/>
      <c r="M185" s="29"/>
      <c r="N185" s="29"/>
      <c r="O185" s="29"/>
    </row>
    <row r="186" spans="1:15" ht="51" x14ac:dyDescent="0.25">
      <c r="A186" s="26">
        <v>1061734760</v>
      </c>
      <c r="B186" s="26" t="s">
        <v>243</v>
      </c>
      <c r="C186" s="51">
        <v>45100</v>
      </c>
      <c r="D186" s="26" t="s">
        <v>170</v>
      </c>
      <c r="E186" s="52" t="s">
        <v>21</v>
      </c>
      <c r="F186" s="44">
        <v>2600</v>
      </c>
      <c r="G186" s="53">
        <v>202</v>
      </c>
      <c r="H186" s="54" t="s">
        <v>171</v>
      </c>
      <c r="I186" s="29"/>
      <c r="J186" s="29"/>
      <c r="K186" s="29"/>
      <c r="L186" s="29"/>
      <c r="M186" s="29"/>
      <c r="N186" s="29"/>
      <c r="O186" s="29"/>
    </row>
    <row r="187" spans="1:15" ht="51" x14ac:dyDescent="0.25">
      <c r="A187" s="26">
        <v>25611648</v>
      </c>
      <c r="B187" s="26" t="s">
        <v>244</v>
      </c>
      <c r="C187" s="51">
        <v>45100</v>
      </c>
      <c r="D187" s="26" t="s">
        <v>170</v>
      </c>
      <c r="E187" s="52" t="s">
        <v>21</v>
      </c>
      <c r="F187" s="44">
        <v>2600</v>
      </c>
      <c r="G187" s="53">
        <v>202</v>
      </c>
      <c r="H187" s="54" t="s">
        <v>171</v>
      </c>
      <c r="I187" s="29"/>
      <c r="J187" s="29"/>
      <c r="K187" s="29"/>
      <c r="L187" s="29"/>
      <c r="M187" s="29"/>
      <c r="N187" s="29"/>
      <c r="O187" s="29"/>
    </row>
    <row r="188" spans="1:15" ht="51" x14ac:dyDescent="0.25">
      <c r="A188" s="26">
        <v>25480536</v>
      </c>
      <c r="B188" s="26" t="s">
        <v>245</v>
      </c>
      <c r="C188" s="51">
        <v>45100</v>
      </c>
      <c r="D188" s="26" t="s">
        <v>170</v>
      </c>
      <c r="E188" s="52" t="s">
        <v>21</v>
      </c>
      <c r="F188" s="44">
        <v>2600</v>
      </c>
      <c r="G188" s="53">
        <v>202</v>
      </c>
      <c r="H188" s="54" t="s">
        <v>171</v>
      </c>
      <c r="I188" s="29"/>
      <c r="J188" s="29"/>
      <c r="K188" s="29"/>
      <c r="L188" s="29"/>
      <c r="M188" s="29"/>
      <c r="N188" s="29"/>
      <c r="O188" s="29"/>
    </row>
    <row r="189" spans="1:15" ht="51" x14ac:dyDescent="0.25">
      <c r="A189" s="26">
        <v>4663446</v>
      </c>
      <c r="B189" s="26" t="s">
        <v>246</v>
      </c>
      <c r="C189" s="51">
        <v>45100</v>
      </c>
      <c r="D189" s="26" t="s">
        <v>170</v>
      </c>
      <c r="E189" s="52" t="s">
        <v>21</v>
      </c>
      <c r="F189" s="44">
        <v>2600</v>
      </c>
      <c r="G189" s="53">
        <v>202</v>
      </c>
      <c r="H189" s="54" t="s">
        <v>171</v>
      </c>
      <c r="I189" s="29"/>
      <c r="J189" s="29"/>
      <c r="K189" s="29"/>
      <c r="L189" s="29"/>
      <c r="M189" s="29"/>
      <c r="N189" s="29"/>
      <c r="O189" s="29"/>
    </row>
    <row r="190" spans="1:15" ht="51" x14ac:dyDescent="0.25">
      <c r="A190" s="26">
        <v>1061720894</v>
      </c>
      <c r="B190" s="26" t="s">
        <v>247</v>
      </c>
      <c r="C190" s="51">
        <v>45100</v>
      </c>
      <c r="D190" s="26" t="s">
        <v>170</v>
      </c>
      <c r="E190" s="52" t="s">
        <v>21</v>
      </c>
      <c r="F190" s="44">
        <v>2600</v>
      </c>
      <c r="G190" s="53">
        <v>202</v>
      </c>
      <c r="H190" s="54" t="s">
        <v>171</v>
      </c>
      <c r="I190" s="29"/>
      <c r="J190" s="29"/>
      <c r="K190" s="29"/>
      <c r="L190" s="29"/>
      <c r="M190" s="29"/>
      <c r="N190" s="29"/>
      <c r="O190" s="29"/>
    </row>
    <row r="191" spans="1:15" ht="51" x14ac:dyDescent="0.25">
      <c r="A191" s="26">
        <v>34570883</v>
      </c>
      <c r="B191" s="26" t="s">
        <v>248</v>
      </c>
      <c r="C191" s="51">
        <v>45100</v>
      </c>
      <c r="D191" s="26" t="s">
        <v>170</v>
      </c>
      <c r="E191" s="52" t="s">
        <v>21</v>
      </c>
      <c r="F191" s="44">
        <v>2600</v>
      </c>
      <c r="G191" s="53">
        <v>202</v>
      </c>
      <c r="H191" s="54" t="s">
        <v>171</v>
      </c>
      <c r="I191" s="29"/>
      <c r="J191" s="29"/>
      <c r="K191" s="29"/>
      <c r="L191" s="29"/>
      <c r="M191" s="29"/>
      <c r="N191" s="29"/>
      <c r="O191" s="29"/>
    </row>
    <row r="192" spans="1:15" ht="51" x14ac:dyDescent="0.25">
      <c r="A192" s="26">
        <v>76239303</v>
      </c>
      <c r="B192" s="26" t="s">
        <v>249</v>
      </c>
      <c r="C192" s="51">
        <v>45100</v>
      </c>
      <c r="D192" s="26" t="s">
        <v>170</v>
      </c>
      <c r="E192" s="52" t="s">
        <v>21</v>
      </c>
      <c r="F192" s="44">
        <v>2600</v>
      </c>
      <c r="G192" s="53">
        <v>202</v>
      </c>
      <c r="H192" s="54" t="s">
        <v>171</v>
      </c>
      <c r="I192" s="29"/>
      <c r="J192" s="29"/>
      <c r="K192" s="29"/>
      <c r="L192" s="29"/>
      <c r="M192" s="29"/>
      <c r="N192" s="29"/>
      <c r="O192" s="29"/>
    </row>
    <row r="193" spans="1:15" ht="51" x14ac:dyDescent="0.25">
      <c r="A193" s="26">
        <v>25270717</v>
      </c>
      <c r="B193" s="26" t="s">
        <v>250</v>
      </c>
      <c r="C193" s="51">
        <v>45100</v>
      </c>
      <c r="D193" s="26" t="s">
        <v>170</v>
      </c>
      <c r="E193" s="52" t="s">
        <v>21</v>
      </c>
      <c r="F193" s="44">
        <v>2600</v>
      </c>
      <c r="G193" s="53">
        <v>202</v>
      </c>
      <c r="H193" s="54" t="s">
        <v>171</v>
      </c>
      <c r="I193" s="29"/>
      <c r="J193" s="29"/>
      <c r="K193" s="29"/>
      <c r="L193" s="29"/>
      <c r="M193" s="29"/>
      <c r="N193" s="29"/>
      <c r="O193" s="29"/>
    </row>
    <row r="194" spans="1:15" ht="51" x14ac:dyDescent="0.25">
      <c r="A194" s="26">
        <v>33815581</v>
      </c>
      <c r="B194" s="26" t="s">
        <v>251</v>
      </c>
      <c r="C194" s="51">
        <v>45100</v>
      </c>
      <c r="D194" s="26" t="s">
        <v>170</v>
      </c>
      <c r="E194" s="52" t="s">
        <v>21</v>
      </c>
      <c r="F194" s="44">
        <v>2600</v>
      </c>
      <c r="G194" s="53">
        <v>202</v>
      </c>
      <c r="H194" s="54" t="s">
        <v>171</v>
      </c>
      <c r="I194" s="29"/>
      <c r="J194" s="29"/>
      <c r="K194" s="29"/>
      <c r="L194" s="29"/>
      <c r="M194" s="29"/>
      <c r="N194" s="29"/>
      <c r="O194" s="29"/>
    </row>
    <row r="195" spans="1:15" ht="51" x14ac:dyDescent="0.25">
      <c r="A195" s="26">
        <v>1003150345</v>
      </c>
      <c r="B195" s="26" t="s">
        <v>252</v>
      </c>
      <c r="C195" s="51">
        <v>45100</v>
      </c>
      <c r="D195" s="26" t="s">
        <v>170</v>
      </c>
      <c r="E195" s="52" t="s">
        <v>21</v>
      </c>
      <c r="F195" s="44">
        <v>2600</v>
      </c>
      <c r="G195" s="53">
        <v>202</v>
      </c>
      <c r="H195" s="54" t="s">
        <v>171</v>
      </c>
      <c r="I195" s="29"/>
      <c r="J195" s="29"/>
      <c r="K195" s="29"/>
      <c r="L195" s="29"/>
      <c r="M195" s="29"/>
      <c r="N195" s="29"/>
      <c r="O195" s="29"/>
    </row>
    <row r="196" spans="1:15" ht="51" x14ac:dyDescent="0.25">
      <c r="A196" s="26">
        <v>25349525</v>
      </c>
      <c r="B196" s="26" t="s">
        <v>253</v>
      </c>
      <c r="C196" s="51">
        <v>45100</v>
      </c>
      <c r="D196" s="26" t="s">
        <v>170</v>
      </c>
      <c r="E196" s="52" t="s">
        <v>21</v>
      </c>
      <c r="F196" s="44">
        <v>2600</v>
      </c>
      <c r="G196" s="53">
        <v>202</v>
      </c>
      <c r="H196" s="54" t="s">
        <v>171</v>
      </c>
      <c r="I196" s="29"/>
      <c r="J196" s="29"/>
      <c r="K196" s="29"/>
      <c r="L196" s="29"/>
      <c r="M196" s="29"/>
      <c r="N196" s="29"/>
      <c r="O196" s="29"/>
    </row>
    <row r="197" spans="1:15" ht="51" x14ac:dyDescent="0.25">
      <c r="A197" s="26">
        <v>25742100</v>
      </c>
      <c r="B197" s="26" t="s">
        <v>254</v>
      </c>
      <c r="C197" s="51">
        <v>45100</v>
      </c>
      <c r="D197" s="26" t="s">
        <v>170</v>
      </c>
      <c r="E197" s="52" t="s">
        <v>21</v>
      </c>
      <c r="F197" s="44">
        <v>2600</v>
      </c>
      <c r="G197" s="53">
        <v>202</v>
      </c>
      <c r="H197" s="54" t="s">
        <v>171</v>
      </c>
      <c r="I197" s="29"/>
      <c r="J197" s="29"/>
      <c r="K197" s="29"/>
      <c r="L197" s="29"/>
      <c r="M197" s="29"/>
      <c r="N197" s="29"/>
      <c r="O197" s="29"/>
    </row>
    <row r="198" spans="1:15" ht="51" x14ac:dyDescent="0.25">
      <c r="A198" s="26">
        <v>25311922</v>
      </c>
      <c r="B198" s="26" t="s">
        <v>255</v>
      </c>
      <c r="C198" s="51">
        <v>45100</v>
      </c>
      <c r="D198" s="26" t="s">
        <v>170</v>
      </c>
      <c r="E198" s="52" t="s">
        <v>21</v>
      </c>
      <c r="F198" s="44">
        <v>2600</v>
      </c>
      <c r="G198" s="53">
        <v>202</v>
      </c>
      <c r="H198" s="54" t="s">
        <v>171</v>
      </c>
      <c r="I198" s="29"/>
      <c r="J198" s="29"/>
      <c r="K198" s="29"/>
      <c r="L198" s="29"/>
      <c r="M198" s="29"/>
      <c r="N198" s="29"/>
      <c r="O198" s="29"/>
    </row>
    <row r="199" spans="1:15" ht="51" x14ac:dyDescent="0.25">
      <c r="A199" s="26">
        <v>76300543</v>
      </c>
      <c r="B199" s="26" t="s">
        <v>256</v>
      </c>
      <c r="C199" s="51">
        <v>45100</v>
      </c>
      <c r="D199" s="26" t="s">
        <v>170</v>
      </c>
      <c r="E199" s="52" t="s">
        <v>21</v>
      </c>
      <c r="F199" s="44">
        <v>2600</v>
      </c>
      <c r="G199" s="53">
        <v>202</v>
      </c>
      <c r="H199" s="54" t="s">
        <v>171</v>
      </c>
      <c r="I199" s="29"/>
      <c r="J199" s="29"/>
      <c r="K199" s="29"/>
      <c r="L199" s="29"/>
      <c r="M199" s="29"/>
      <c r="N199" s="29"/>
      <c r="O199" s="29"/>
    </row>
    <row r="200" spans="1:15" ht="51" x14ac:dyDescent="0.25">
      <c r="A200" s="26">
        <v>34570107</v>
      </c>
      <c r="B200" s="26" t="s">
        <v>257</v>
      </c>
      <c r="C200" s="51">
        <v>45100</v>
      </c>
      <c r="D200" s="26" t="s">
        <v>170</v>
      </c>
      <c r="E200" s="52" t="s">
        <v>21</v>
      </c>
      <c r="F200" s="44">
        <v>2600</v>
      </c>
      <c r="G200" s="53">
        <v>202</v>
      </c>
      <c r="H200" s="54" t="s">
        <v>171</v>
      </c>
      <c r="I200" s="29"/>
      <c r="J200" s="29"/>
      <c r="K200" s="29"/>
      <c r="L200" s="29"/>
      <c r="M200" s="29"/>
      <c r="N200" s="29"/>
      <c r="O200" s="29"/>
    </row>
    <row r="201" spans="1:15" ht="51" x14ac:dyDescent="0.25">
      <c r="A201" s="26">
        <v>25706768</v>
      </c>
      <c r="B201" s="26" t="s">
        <v>258</v>
      </c>
      <c r="C201" s="51">
        <v>45100</v>
      </c>
      <c r="D201" s="26" t="s">
        <v>170</v>
      </c>
      <c r="E201" s="52" t="s">
        <v>21</v>
      </c>
      <c r="F201" s="44">
        <v>2600</v>
      </c>
      <c r="G201" s="53">
        <v>202</v>
      </c>
      <c r="H201" s="54" t="s">
        <v>171</v>
      </c>
      <c r="I201" s="29"/>
      <c r="J201" s="29"/>
      <c r="K201" s="29"/>
      <c r="L201" s="29"/>
      <c r="M201" s="29"/>
      <c r="N201" s="29"/>
      <c r="O201" s="29"/>
    </row>
    <row r="202" spans="1:15" ht="51" x14ac:dyDescent="0.25">
      <c r="A202" s="26">
        <v>34655745</v>
      </c>
      <c r="B202" s="26" t="s">
        <v>259</v>
      </c>
      <c r="C202" s="51">
        <v>45100</v>
      </c>
      <c r="D202" s="26" t="s">
        <v>170</v>
      </c>
      <c r="E202" s="52" t="s">
        <v>21</v>
      </c>
      <c r="F202" s="44">
        <v>2600</v>
      </c>
      <c r="G202" s="53">
        <v>202</v>
      </c>
      <c r="H202" s="54" t="s">
        <v>171</v>
      </c>
      <c r="I202" s="29"/>
      <c r="J202" s="29"/>
      <c r="K202" s="29"/>
      <c r="L202" s="29"/>
      <c r="M202" s="29"/>
      <c r="N202" s="29"/>
      <c r="O202" s="29"/>
    </row>
    <row r="203" spans="1:15" ht="51" x14ac:dyDescent="0.25">
      <c r="A203" s="26">
        <v>1063813179</v>
      </c>
      <c r="B203" s="26" t="s">
        <v>260</v>
      </c>
      <c r="C203" s="51">
        <v>45100</v>
      </c>
      <c r="D203" s="26" t="s">
        <v>170</v>
      </c>
      <c r="E203" s="52" t="s">
        <v>21</v>
      </c>
      <c r="F203" s="44">
        <v>2600</v>
      </c>
      <c r="G203" s="53">
        <v>202</v>
      </c>
      <c r="H203" s="54" t="s">
        <v>171</v>
      </c>
      <c r="I203" s="29"/>
      <c r="J203" s="29"/>
      <c r="K203" s="29"/>
      <c r="L203" s="29"/>
      <c r="M203" s="29"/>
      <c r="N203" s="29"/>
      <c r="O203" s="29"/>
    </row>
    <row r="204" spans="1:15" ht="51" x14ac:dyDescent="0.25">
      <c r="A204" s="26">
        <v>1064436790</v>
      </c>
      <c r="B204" s="26" t="s">
        <v>261</v>
      </c>
      <c r="C204" s="51">
        <v>45100</v>
      </c>
      <c r="D204" s="26" t="s">
        <v>170</v>
      </c>
      <c r="E204" s="52" t="s">
        <v>21</v>
      </c>
      <c r="F204" s="44">
        <v>2600</v>
      </c>
      <c r="G204" s="53">
        <v>202</v>
      </c>
      <c r="H204" s="54" t="s">
        <v>171</v>
      </c>
      <c r="I204" s="29"/>
      <c r="J204" s="29"/>
      <c r="K204" s="29"/>
      <c r="L204" s="29"/>
      <c r="M204" s="29"/>
      <c r="N204" s="29"/>
      <c r="O204" s="29"/>
    </row>
    <row r="205" spans="1:15" ht="51" x14ac:dyDescent="0.25">
      <c r="A205" s="26">
        <v>1029601224</v>
      </c>
      <c r="B205" s="26" t="s">
        <v>262</v>
      </c>
      <c r="C205" s="51">
        <v>45100</v>
      </c>
      <c r="D205" s="26" t="s">
        <v>170</v>
      </c>
      <c r="E205" s="52" t="s">
        <v>21</v>
      </c>
      <c r="F205" s="44">
        <v>2600</v>
      </c>
      <c r="G205" s="53">
        <v>202</v>
      </c>
      <c r="H205" s="54" t="s">
        <v>171</v>
      </c>
      <c r="I205" s="29"/>
      <c r="J205" s="29"/>
      <c r="K205" s="29"/>
      <c r="L205" s="29"/>
      <c r="M205" s="29"/>
      <c r="N205" s="29"/>
      <c r="O205" s="29"/>
    </row>
    <row r="206" spans="1:15" ht="51" x14ac:dyDescent="0.25">
      <c r="A206" s="26">
        <v>25741828</v>
      </c>
      <c r="B206" s="26" t="s">
        <v>263</v>
      </c>
      <c r="C206" s="51">
        <v>45100</v>
      </c>
      <c r="D206" s="26" t="s">
        <v>170</v>
      </c>
      <c r="E206" s="52" t="s">
        <v>21</v>
      </c>
      <c r="F206" s="44">
        <v>2600</v>
      </c>
      <c r="G206" s="53">
        <v>202</v>
      </c>
      <c r="H206" s="54" t="s">
        <v>171</v>
      </c>
      <c r="I206" s="29"/>
      <c r="J206" s="29"/>
      <c r="K206" s="29"/>
      <c r="L206" s="29"/>
      <c r="M206" s="29"/>
      <c r="N206" s="29"/>
      <c r="O206" s="29"/>
    </row>
    <row r="207" spans="1:15" ht="51" x14ac:dyDescent="0.25">
      <c r="A207" s="26">
        <v>1059244163</v>
      </c>
      <c r="B207" s="26" t="s">
        <v>264</v>
      </c>
      <c r="C207" s="51">
        <v>45100</v>
      </c>
      <c r="D207" s="26" t="s">
        <v>170</v>
      </c>
      <c r="E207" s="52" t="s">
        <v>21</v>
      </c>
      <c r="F207" s="44">
        <v>2600</v>
      </c>
      <c r="G207" s="53">
        <v>202</v>
      </c>
      <c r="H207" s="54" t="s">
        <v>171</v>
      </c>
      <c r="I207" s="29"/>
      <c r="J207" s="29"/>
      <c r="K207" s="29"/>
      <c r="L207" s="29"/>
      <c r="M207" s="29"/>
      <c r="N207" s="29"/>
      <c r="O207" s="29"/>
    </row>
    <row r="208" spans="1:15" ht="51" x14ac:dyDescent="0.25">
      <c r="A208" s="26">
        <v>25687670</v>
      </c>
      <c r="B208" s="26" t="s">
        <v>265</v>
      </c>
      <c r="C208" s="51">
        <v>45100</v>
      </c>
      <c r="D208" s="26" t="s">
        <v>170</v>
      </c>
      <c r="E208" s="52" t="s">
        <v>21</v>
      </c>
      <c r="F208" s="44">
        <v>2600</v>
      </c>
      <c r="G208" s="53">
        <v>202</v>
      </c>
      <c r="H208" s="54" t="s">
        <v>171</v>
      </c>
      <c r="I208" s="29"/>
      <c r="J208" s="29"/>
      <c r="K208" s="29"/>
      <c r="L208" s="29"/>
      <c r="M208" s="29"/>
      <c r="N208" s="29"/>
      <c r="O208" s="29"/>
    </row>
    <row r="209" spans="1:15" ht="51" x14ac:dyDescent="0.25">
      <c r="A209" s="26">
        <v>36282936</v>
      </c>
      <c r="B209" s="26" t="s">
        <v>266</v>
      </c>
      <c r="C209" s="51">
        <v>45100</v>
      </c>
      <c r="D209" s="26" t="s">
        <v>170</v>
      </c>
      <c r="E209" s="52" t="s">
        <v>21</v>
      </c>
      <c r="F209" s="44">
        <v>2600</v>
      </c>
      <c r="G209" s="53">
        <v>202</v>
      </c>
      <c r="H209" s="54" t="s">
        <v>171</v>
      </c>
      <c r="I209" s="29"/>
      <c r="J209" s="29"/>
      <c r="K209" s="29"/>
      <c r="L209" s="29"/>
      <c r="M209" s="29"/>
      <c r="N209" s="29"/>
      <c r="O209" s="29"/>
    </row>
    <row r="210" spans="1:15" ht="51" x14ac:dyDescent="0.25">
      <c r="A210" s="26">
        <v>4699856</v>
      </c>
      <c r="B210" s="26" t="s">
        <v>267</v>
      </c>
      <c r="C210" s="51">
        <v>45100</v>
      </c>
      <c r="D210" s="26" t="s">
        <v>170</v>
      </c>
      <c r="E210" s="52" t="s">
        <v>21</v>
      </c>
      <c r="F210" s="44">
        <v>2600</v>
      </c>
      <c r="G210" s="53">
        <v>202</v>
      </c>
      <c r="H210" s="54" t="s">
        <v>171</v>
      </c>
      <c r="I210" s="29"/>
      <c r="J210" s="29"/>
      <c r="K210" s="29"/>
      <c r="L210" s="29"/>
      <c r="M210" s="29"/>
      <c r="N210" s="29"/>
      <c r="O210" s="29"/>
    </row>
    <row r="211" spans="1:15" ht="51" x14ac:dyDescent="0.25">
      <c r="A211" s="26">
        <v>34571252</v>
      </c>
      <c r="B211" s="26" t="s">
        <v>268</v>
      </c>
      <c r="C211" s="51">
        <v>45100</v>
      </c>
      <c r="D211" s="26" t="s">
        <v>170</v>
      </c>
      <c r="E211" s="52" t="s">
        <v>21</v>
      </c>
      <c r="F211" s="44">
        <v>2600</v>
      </c>
      <c r="G211" s="53">
        <v>202</v>
      </c>
      <c r="H211" s="54" t="s">
        <v>171</v>
      </c>
      <c r="I211" s="29"/>
      <c r="J211" s="29"/>
      <c r="K211" s="29"/>
      <c r="L211" s="29"/>
      <c r="M211" s="29"/>
      <c r="N211" s="29"/>
      <c r="O211" s="29"/>
    </row>
    <row r="212" spans="1:15" ht="51" x14ac:dyDescent="0.25">
      <c r="A212" s="26">
        <v>10533631</v>
      </c>
      <c r="B212" s="26" t="s">
        <v>269</v>
      </c>
      <c r="C212" s="51">
        <v>45100</v>
      </c>
      <c r="D212" s="26" t="s">
        <v>170</v>
      </c>
      <c r="E212" s="52" t="s">
        <v>21</v>
      </c>
      <c r="F212" s="44">
        <v>2600</v>
      </c>
      <c r="G212" s="53">
        <v>202</v>
      </c>
      <c r="H212" s="54" t="s">
        <v>171</v>
      </c>
      <c r="I212" s="29"/>
      <c r="J212" s="29"/>
      <c r="K212" s="29"/>
      <c r="L212" s="29"/>
      <c r="M212" s="29"/>
      <c r="N212" s="29"/>
      <c r="O212" s="29"/>
    </row>
    <row r="213" spans="1:15" ht="38.25" customHeight="1" x14ac:dyDescent="0.2">
      <c r="A213" s="246">
        <v>10601010593</v>
      </c>
      <c r="B213" s="246" t="s">
        <v>270</v>
      </c>
      <c r="C213" s="247">
        <v>2114550</v>
      </c>
      <c r="D213" s="55" t="s">
        <v>271</v>
      </c>
      <c r="E213" s="56" t="s">
        <v>272</v>
      </c>
      <c r="F213" s="57">
        <v>512900</v>
      </c>
      <c r="G213" s="55">
        <v>601</v>
      </c>
      <c r="H213" s="55" t="s">
        <v>273</v>
      </c>
      <c r="I213" s="58"/>
      <c r="J213" s="58"/>
      <c r="K213" s="58"/>
      <c r="L213" s="58"/>
      <c r="M213" s="58"/>
      <c r="N213" s="58"/>
      <c r="O213" s="29"/>
    </row>
    <row r="214" spans="1:15" ht="25.5" x14ac:dyDescent="0.2">
      <c r="A214" s="246"/>
      <c r="B214" s="246"/>
      <c r="C214" s="248"/>
      <c r="D214" s="55" t="s">
        <v>271</v>
      </c>
      <c r="E214" s="56" t="s">
        <v>272</v>
      </c>
      <c r="F214" s="57">
        <v>54288</v>
      </c>
      <c r="G214" s="55">
        <v>606</v>
      </c>
      <c r="H214" s="55" t="s">
        <v>274</v>
      </c>
      <c r="I214" s="58"/>
      <c r="J214" s="58"/>
      <c r="K214" s="58"/>
      <c r="L214" s="58"/>
      <c r="M214" s="58"/>
      <c r="N214" s="58"/>
      <c r="O214" s="59"/>
    </row>
    <row r="215" spans="1:15" ht="25.5" x14ac:dyDescent="0.2">
      <c r="A215" s="60">
        <v>105878873503</v>
      </c>
      <c r="B215" s="60" t="s">
        <v>275</v>
      </c>
      <c r="C215" s="61">
        <v>1827852</v>
      </c>
      <c r="D215" s="55" t="s">
        <v>271</v>
      </c>
      <c r="E215" s="56" t="s">
        <v>272</v>
      </c>
      <c r="F215" s="57">
        <v>54288</v>
      </c>
      <c r="G215" s="55">
        <v>606</v>
      </c>
      <c r="H215" s="55" t="s">
        <v>274</v>
      </c>
      <c r="I215" s="58"/>
      <c r="J215" s="58"/>
      <c r="K215" s="58"/>
      <c r="L215" s="58"/>
      <c r="M215" s="58"/>
      <c r="N215" s="58"/>
      <c r="O215" s="56"/>
    </row>
    <row r="216" spans="1:15" ht="38.25" customHeight="1" x14ac:dyDescent="0.2">
      <c r="A216" s="246">
        <v>10627789051</v>
      </c>
      <c r="B216" s="246" t="s">
        <v>276</v>
      </c>
      <c r="C216" s="247">
        <v>1487903</v>
      </c>
      <c r="D216" s="62" t="s">
        <v>277</v>
      </c>
      <c r="E216" s="56" t="s">
        <v>272</v>
      </c>
      <c r="F216" s="57">
        <v>440600</v>
      </c>
      <c r="G216" s="55">
        <v>601</v>
      </c>
      <c r="H216" s="55" t="s">
        <v>278</v>
      </c>
      <c r="I216" s="58"/>
      <c r="J216" s="58"/>
      <c r="K216" s="58"/>
      <c r="L216" s="58"/>
      <c r="M216" s="58"/>
      <c r="N216" s="58"/>
      <c r="O216" s="56"/>
    </row>
    <row r="217" spans="1:15" ht="28.5" x14ac:dyDescent="0.2">
      <c r="A217" s="246"/>
      <c r="B217" s="246"/>
      <c r="C217" s="249"/>
      <c r="D217" s="63" t="s">
        <v>279</v>
      </c>
      <c r="E217" s="56" t="s">
        <v>272</v>
      </c>
      <c r="F217" s="57">
        <v>54288</v>
      </c>
      <c r="G217" s="55">
        <v>606</v>
      </c>
      <c r="H217" s="55" t="s">
        <v>274</v>
      </c>
      <c r="I217" s="58"/>
      <c r="J217" s="58"/>
      <c r="K217" s="58"/>
      <c r="L217" s="58"/>
      <c r="M217" s="58"/>
      <c r="N217" s="58"/>
      <c r="O217" s="56"/>
    </row>
    <row r="218" spans="1:15" ht="15" x14ac:dyDescent="0.2">
      <c r="A218" s="246"/>
      <c r="B218" s="246"/>
      <c r="C218" s="248"/>
      <c r="D218" s="55" t="s">
        <v>280</v>
      </c>
      <c r="E218" s="56" t="s">
        <v>42</v>
      </c>
      <c r="F218" s="57">
        <v>12427</v>
      </c>
      <c r="G218" s="55">
        <v>608</v>
      </c>
      <c r="H218" s="55" t="s">
        <v>281</v>
      </c>
      <c r="I218" s="58"/>
      <c r="J218" s="58"/>
      <c r="K218" s="58"/>
      <c r="L218" s="58"/>
      <c r="M218" s="58"/>
      <c r="N218" s="58"/>
      <c r="O218" s="56"/>
    </row>
    <row r="219" spans="1:15" ht="38.25" customHeight="1" x14ac:dyDescent="0.2">
      <c r="A219" s="60">
        <v>343295682</v>
      </c>
      <c r="B219" s="60" t="s">
        <v>282</v>
      </c>
      <c r="C219" s="61">
        <v>801025</v>
      </c>
      <c r="D219" s="63" t="s">
        <v>279</v>
      </c>
      <c r="E219" s="56" t="s">
        <v>272</v>
      </c>
      <c r="F219" s="57">
        <v>354500</v>
      </c>
      <c r="G219" s="55">
        <v>601</v>
      </c>
      <c r="H219" s="55" t="s">
        <v>283</v>
      </c>
      <c r="I219" s="58"/>
      <c r="J219" s="58"/>
      <c r="K219" s="58"/>
      <c r="L219" s="58"/>
      <c r="M219" s="58"/>
      <c r="N219" s="58"/>
      <c r="O219" s="56"/>
    </row>
    <row r="220" spans="1:15" ht="28.5" x14ac:dyDescent="0.2">
      <c r="A220" s="60">
        <v>1061545209</v>
      </c>
      <c r="B220" s="60" t="s">
        <v>284</v>
      </c>
      <c r="C220" s="61">
        <v>1863088</v>
      </c>
      <c r="D220" s="63" t="s">
        <v>279</v>
      </c>
      <c r="E220" s="56" t="s">
        <v>272</v>
      </c>
      <c r="F220" s="57">
        <v>54288</v>
      </c>
      <c r="G220" s="55">
        <v>606</v>
      </c>
      <c r="H220" s="55" t="s">
        <v>285</v>
      </c>
      <c r="I220" s="58"/>
      <c r="J220" s="58"/>
      <c r="K220" s="58"/>
      <c r="L220" s="58"/>
      <c r="M220" s="58"/>
      <c r="N220" s="58"/>
      <c r="O220" s="56"/>
    </row>
    <row r="221" spans="1:15" ht="38.25" customHeight="1" x14ac:dyDescent="0.2">
      <c r="A221" s="60">
        <v>2060109914</v>
      </c>
      <c r="B221" s="60" t="s">
        <v>286</v>
      </c>
      <c r="C221" s="61">
        <v>12231915</v>
      </c>
      <c r="D221" s="63" t="s">
        <v>279</v>
      </c>
      <c r="E221" s="56" t="s">
        <v>272</v>
      </c>
      <c r="F221" s="57">
        <v>553600</v>
      </c>
      <c r="G221" s="55">
        <v>601</v>
      </c>
      <c r="H221" s="55" t="s">
        <v>287</v>
      </c>
      <c r="I221" s="58"/>
      <c r="J221" s="58"/>
      <c r="K221" s="58"/>
      <c r="L221" s="58"/>
      <c r="M221" s="58"/>
      <c r="N221" s="58"/>
      <c r="O221" s="56"/>
    </row>
    <row r="222" spans="1:15" ht="15" x14ac:dyDescent="0.2">
      <c r="A222" s="60">
        <v>1029625174</v>
      </c>
      <c r="B222" s="60" t="s">
        <v>288</v>
      </c>
      <c r="C222" s="61">
        <v>7261225</v>
      </c>
      <c r="D222" s="55" t="s">
        <v>289</v>
      </c>
      <c r="E222" s="56" t="s">
        <v>124</v>
      </c>
      <c r="F222" s="57">
        <v>246900</v>
      </c>
      <c r="G222" s="55">
        <v>109</v>
      </c>
      <c r="H222" s="55" t="s">
        <v>290</v>
      </c>
      <c r="I222" s="58"/>
      <c r="J222" s="58"/>
      <c r="K222" s="58"/>
      <c r="L222" s="58"/>
      <c r="M222" s="58"/>
      <c r="N222" s="58"/>
      <c r="O222" s="56"/>
    </row>
    <row r="223" spans="1:15" ht="38.25" customHeight="1" x14ac:dyDescent="0.2">
      <c r="A223" s="60">
        <v>10675336961</v>
      </c>
      <c r="B223" s="60" t="s">
        <v>291</v>
      </c>
      <c r="C223" s="61">
        <v>6746466</v>
      </c>
      <c r="D223" s="63" t="s">
        <v>279</v>
      </c>
      <c r="E223" s="56" t="s">
        <v>272</v>
      </c>
      <c r="F223" s="57">
        <v>440600</v>
      </c>
      <c r="G223" s="55">
        <v>601</v>
      </c>
      <c r="H223" s="55" t="s">
        <v>292</v>
      </c>
      <c r="I223" s="58"/>
      <c r="J223" s="58"/>
      <c r="K223" s="58"/>
      <c r="L223" s="58"/>
      <c r="M223" s="58"/>
      <c r="N223" s="58"/>
      <c r="O223" s="56"/>
    </row>
    <row r="224" spans="1:15" ht="15" x14ac:dyDescent="0.2">
      <c r="A224" s="60">
        <v>10644398151</v>
      </c>
      <c r="B224" s="60" t="s">
        <v>293</v>
      </c>
      <c r="C224" s="61">
        <v>5720231</v>
      </c>
      <c r="D224" s="55" t="s">
        <v>289</v>
      </c>
      <c r="E224" s="56" t="s">
        <v>124</v>
      </c>
      <c r="F224" s="57">
        <v>247000</v>
      </c>
      <c r="G224" s="55">
        <v>109</v>
      </c>
      <c r="H224" s="55" t="s">
        <v>294</v>
      </c>
      <c r="I224" s="58"/>
      <c r="J224" s="58"/>
      <c r="K224" s="58"/>
      <c r="L224" s="58"/>
      <c r="M224" s="58"/>
      <c r="N224" s="58"/>
      <c r="O224" s="56"/>
    </row>
    <row r="225" spans="1:15" ht="38.25" x14ac:dyDescent="0.2">
      <c r="A225" s="60">
        <v>10615393141</v>
      </c>
      <c r="B225" s="60" t="s">
        <v>295</v>
      </c>
      <c r="C225" s="61">
        <v>4007270</v>
      </c>
      <c r="D225" s="63" t="s">
        <v>279</v>
      </c>
      <c r="E225" s="56" t="s">
        <v>272</v>
      </c>
      <c r="F225" s="57">
        <v>953500</v>
      </c>
      <c r="G225" s="55">
        <v>101</v>
      </c>
      <c r="H225" s="55" t="s">
        <v>296</v>
      </c>
      <c r="I225" s="58"/>
      <c r="J225" s="58"/>
      <c r="K225" s="58"/>
      <c r="L225" s="58"/>
      <c r="M225" s="58"/>
      <c r="N225" s="58"/>
      <c r="O225" s="56"/>
    </row>
    <row r="226" spans="1:15" ht="38.25" x14ac:dyDescent="0.2">
      <c r="A226" s="246">
        <v>10617654861</v>
      </c>
      <c r="B226" s="246" t="s">
        <v>297</v>
      </c>
      <c r="C226" s="247">
        <v>3731123</v>
      </c>
      <c r="D226" s="63" t="s">
        <v>279</v>
      </c>
      <c r="E226" s="56" t="s">
        <v>272</v>
      </c>
      <c r="F226" s="57">
        <v>440600</v>
      </c>
      <c r="G226" s="55">
        <v>601</v>
      </c>
      <c r="H226" s="55" t="s">
        <v>298</v>
      </c>
      <c r="I226" s="58"/>
      <c r="J226" s="58"/>
      <c r="K226" s="58"/>
      <c r="L226" s="58"/>
      <c r="M226" s="58"/>
      <c r="N226" s="58"/>
      <c r="O226" s="56"/>
    </row>
    <row r="227" spans="1:15" ht="38.25" customHeight="1" x14ac:dyDescent="0.2">
      <c r="A227" s="246"/>
      <c r="B227" s="246"/>
      <c r="C227" s="249"/>
      <c r="D227" s="63" t="s">
        <v>279</v>
      </c>
      <c r="E227" s="56" t="s">
        <v>272</v>
      </c>
      <c r="F227" s="57">
        <v>276800</v>
      </c>
      <c r="G227" s="55">
        <v>601</v>
      </c>
      <c r="H227" s="55" t="s">
        <v>299</v>
      </c>
      <c r="I227" s="58"/>
      <c r="J227" s="58"/>
      <c r="K227" s="58"/>
      <c r="L227" s="58"/>
      <c r="M227" s="58"/>
      <c r="N227" s="58"/>
      <c r="O227" s="56"/>
    </row>
    <row r="228" spans="1:15" ht="28.5" x14ac:dyDescent="0.2">
      <c r="A228" s="246"/>
      <c r="B228" s="246"/>
      <c r="C228" s="248"/>
      <c r="D228" s="63" t="s">
        <v>279</v>
      </c>
      <c r="E228" s="56" t="s">
        <v>272</v>
      </c>
      <c r="F228" s="57">
        <v>54288</v>
      </c>
      <c r="G228" s="55">
        <v>606</v>
      </c>
      <c r="H228" s="55" t="s">
        <v>285</v>
      </c>
      <c r="I228" s="58"/>
      <c r="J228" s="58"/>
      <c r="K228" s="58"/>
      <c r="L228" s="58"/>
      <c r="M228" s="58"/>
      <c r="N228" s="58"/>
      <c r="O228" s="56"/>
    </row>
    <row r="229" spans="1:15" ht="28.5" x14ac:dyDescent="0.2">
      <c r="A229" s="60">
        <v>10596009963</v>
      </c>
      <c r="B229" s="60" t="s">
        <v>300</v>
      </c>
      <c r="C229" s="61">
        <v>3083934</v>
      </c>
      <c r="D229" s="63" t="s">
        <v>279</v>
      </c>
      <c r="E229" s="56" t="s">
        <v>272</v>
      </c>
      <c r="F229" s="57">
        <v>54288</v>
      </c>
      <c r="G229" s="55">
        <v>606</v>
      </c>
      <c r="H229" s="55" t="s">
        <v>285</v>
      </c>
      <c r="I229" s="58"/>
      <c r="J229" s="58"/>
      <c r="K229" s="58"/>
      <c r="L229" s="58"/>
      <c r="M229" s="58"/>
      <c r="N229" s="58"/>
      <c r="O229" s="56"/>
    </row>
    <row r="230" spans="1:15" ht="28.5" x14ac:dyDescent="0.2">
      <c r="A230" s="246">
        <v>10638083663</v>
      </c>
      <c r="B230" s="246" t="s">
        <v>301</v>
      </c>
      <c r="C230" s="247">
        <v>14563559</v>
      </c>
      <c r="D230" s="63" t="s">
        <v>279</v>
      </c>
      <c r="E230" s="56" t="s">
        <v>272</v>
      </c>
      <c r="F230" s="57">
        <v>163302</v>
      </c>
      <c r="G230" s="55">
        <v>206</v>
      </c>
      <c r="H230" s="55" t="s">
        <v>302</v>
      </c>
      <c r="I230" s="58"/>
      <c r="J230" s="58"/>
      <c r="K230" s="58"/>
      <c r="L230" s="58"/>
      <c r="M230" s="58"/>
      <c r="N230" s="58"/>
      <c r="O230" s="56"/>
    </row>
    <row r="231" spans="1:15" ht="28.5" x14ac:dyDescent="0.2">
      <c r="A231" s="246"/>
      <c r="B231" s="246"/>
      <c r="C231" s="249"/>
      <c r="D231" s="63" t="s">
        <v>279</v>
      </c>
      <c r="E231" s="56" t="s">
        <v>272</v>
      </c>
      <c r="F231" s="57">
        <v>115625</v>
      </c>
      <c r="G231" s="55">
        <v>206</v>
      </c>
      <c r="H231" s="55" t="s">
        <v>303</v>
      </c>
      <c r="I231" s="58"/>
      <c r="J231" s="58"/>
      <c r="K231" s="58"/>
      <c r="L231" s="58"/>
      <c r="M231" s="58"/>
      <c r="N231" s="58"/>
      <c r="O231" s="56"/>
    </row>
    <row r="232" spans="1:15" ht="51" x14ac:dyDescent="0.2">
      <c r="A232" s="246"/>
      <c r="B232" s="246"/>
      <c r="C232" s="248"/>
      <c r="D232" s="63" t="s">
        <v>279</v>
      </c>
      <c r="E232" s="56" t="s">
        <v>272</v>
      </c>
      <c r="F232" s="57">
        <v>881200</v>
      </c>
      <c r="G232" s="55">
        <v>601</v>
      </c>
      <c r="H232" s="55" t="s">
        <v>304</v>
      </c>
      <c r="I232" s="58"/>
      <c r="J232" s="58"/>
      <c r="K232" s="58"/>
      <c r="L232" s="58"/>
      <c r="M232" s="58"/>
      <c r="N232" s="58"/>
      <c r="O232" s="56"/>
    </row>
    <row r="233" spans="1:15" ht="38.25" x14ac:dyDescent="0.2">
      <c r="A233" s="60">
        <v>10338069031</v>
      </c>
      <c r="B233" s="60" t="s">
        <v>305</v>
      </c>
      <c r="C233" s="61">
        <v>29658516</v>
      </c>
      <c r="D233" s="63" t="s">
        <v>279</v>
      </c>
      <c r="E233" s="56" t="s">
        <v>272</v>
      </c>
      <c r="F233" s="57">
        <v>1107200</v>
      </c>
      <c r="G233" s="55">
        <v>601</v>
      </c>
      <c r="H233" s="55" t="s">
        <v>306</v>
      </c>
      <c r="I233" s="58"/>
      <c r="J233" s="58"/>
      <c r="K233" s="58"/>
      <c r="L233" s="58"/>
      <c r="M233" s="58"/>
      <c r="N233" s="58"/>
      <c r="O233" s="56"/>
    </row>
    <row r="234" spans="1:15" ht="38.25" x14ac:dyDescent="0.2">
      <c r="A234" s="246">
        <v>10601031116</v>
      </c>
      <c r="B234" s="246" t="s">
        <v>307</v>
      </c>
      <c r="C234" s="247">
        <v>67917709</v>
      </c>
      <c r="D234" s="63" t="s">
        <v>279</v>
      </c>
      <c r="E234" s="56" t="s">
        <v>272</v>
      </c>
      <c r="F234" s="57">
        <v>953500</v>
      </c>
      <c r="G234" s="55">
        <v>101</v>
      </c>
      <c r="H234" s="55" t="s">
        <v>308</v>
      </c>
      <c r="I234" s="58"/>
      <c r="J234" s="58"/>
      <c r="K234" s="58"/>
      <c r="L234" s="58"/>
      <c r="M234" s="58"/>
      <c r="N234" s="58"/>
      <c r="O234" s="56"/>
    </row>
    <row r="235" spans="1:15" ht="38.25" x14ac:dyDescent="0.2">
      <c r="A235" s="246"/>
      <c r="B235" s="246"/>
      <c r="C235" s="249"/>
      <c r="D235" s="63" t="s">
        <v>279</v>
      </c>
      <c r="E235" s="56" t="s">
        <v>272</v>
      </c>
      <c r="F235" s="57">
        <v>881200</v>
      </c>
      <c r="G235" s="55">
        <v>601</v>
      </c>
      <c r="H235" s="55" t="s">
        <v>309</v>
      </c>
      <c r="I235" s="58"/>
      <c r="J235" s="58"/>
      <c r="K235" s="58"/>
      <c r="L235" s="58"/>
      <c r="M235" s="58"/>
      <c r="N235" s="58"/>
      <c r="O235" s="56"/>
    </row>
    <row r="236" spans="1:15" ht="25.5" x14ac:dyDescent="0.2">
      <c r="A236" s="246"/>
      <c r="B236" s="246"/>
      <c r="C236" s="249"/>
      <c r="D236" s="33" t="s">
        <v>310</v>
      </c>
      <c r="E236" s="56" t="s">
        <v>272</v>
      </c>
      <c r="F236" s="57">
        <v>163302</v>
      </c>
      <c r="G236" s="55">
        <v>206</v>
      </c>
      <c r="H236" s="55" t="s">
        <v>302</v>
      </c>
      <c r="I236" s="58"/>
      <c r="J236" s="58"/>
      <c r="K236" s="58"/>
      <c r="L236" s="58"/>
      <c r="M236" s="58"/>
      <c r="N236" s="58"/>
      <c r="O236" s="56"/>
    </row>
    <row r="237" spans="1:15" ht="25.5" x14ac:dyDescent="0.2">
      <c r="A237" s="246"/>
      <c r="B237" s="246"/>
      <c r="C237" s="249"/>
      <c r="D237" s="33" t="s">
        <v>310</v>
      </c>
      <c r="E237" s="56" t="s">
        <v>272</v>
      </c>
      <c r="F237" s="57">
        <v>115625</v>
      </c>
      <c r="G237" s="55">
        <v>206</v>
      </c>
      <c r="H237" s="55" t="s">
        <v>303</v>
      </c>
      <c r="I237" s="58"/>
      <c r="J237" s="58"/>
      <c r="K237" s="58"/>
      <c r="L237" s="58"/>
      <c r="M237" s="58"/>
      <c r="N237" s="58"/>
      <c r="O237" s="56"/>
    </row>
    <row r="238" spans="1:15" ht="25.5" x14ac:dyDescent="0.2">
      <c r="A238" s="246"/>
      <c r="B238" s="246"/>
      <c r="C238" s="249"/>
      <c r="D238" s="55" t="s">
        <v>289</v>
      </c>
      <c r="E238" s="56" t="s">
        <v>124</v>
      </c>
      <c r="F238" s="57">
        <v>247000</v>
      </c>
      <c r="G238" s="55">
        <v>109</v>
      </c>
      <c r="H238" s="55" t="s">
        <v>311</v>
      </c>
      <c r="I238" s="58"/>
      <c r="J238" s="58"/>
      <c r="K238" s="58"/>
      <c r="L238" s="58"/>
      <c r="M238" s="58"/>
      <c r="N238" s="58"/>
      <c r="O238" s="56"/>
    </row>
    <row r="239" spans="1:15" ht="25.5" x14ac:dyDescent="0.2">
      <c r="A239" s="246"/>
      <c r="B239" s="246"/>
      <c r="C239" s="248"/>
      <c r="D239" s="55" t="s">
        <v>289</v>
      </c>
      <c r="E239" s="56" t="s">
        <v>124</v>
      </c>
      <c r="F239" s="57">
        <v>247000</v>
      </c>
      <c r="G239" s="55">
        <v>109</v>
      </c>
      <c r="H239" s="55" t="s">
        <v>312</v>
      </c>
      <c r="I239" s="58"/>
      <c r="J239" s="58"/>
      <c r="K239" s="58"/>
      <c r="L239" s="58"/>
      <c r="M239" s="58"/>
      <c r="N239" s="58"/>
      <c r="O239" s="56"/>
    </row>
    <row r="240" spans="1:15" ht="15" x14ac:dyDescent="0.2">
      <c r="A240" s="60">
        <v>10601031115</v>
      </c>
      <c r="B240" s="60" t="s">
        <v>313</v>
      </c>
      <c r="C240" s="61">
        <v>53026038</v>
      </c>
      <c r="D240" s="55" t="s">
        <v>289</v>
      </c>
      <c r="E240" s="56" t="s">
        <v>124</v>
      </c>
      <c r="F240" s="57">
        <v>247000</v>
      </c>
      <c r="G240" s="55">
        <v>109</v>
      </c>
      <c r="H240" s="55" t="s">
        <v>314</v>
      </c>
      <c r="I240" s="58"/>
      <c r="J240" s="58"/>
      <c r="K240" s="58"/>
      <c r="L240" s="58"/>
      <c r="M240" s="58"/>
      <c r="N240" s="58"/>
      <c r="O240" s="56"/>
    </row>
    <row r="241" spans="1:15" ht="25.5" x14ac:dyDescent="0.2">
      <c r="A241" s="60">
        <v>254648364</v>
      </c>
      <c r="B241" s="60" t="s">
        <v>315</v>
      </c>
      <c r="C241" s="61">
        <v>15895525</v>
      </c>
      <c r="D241" s="55" t="s">
        <v>289</v>
      </c>
      <c r="E241" s="56" t="s">
        <v>124</v>
      </c>
      <c r="F241" s="57">
        <v>247000</v>
      </c>
      <c r="G241" s="55">
        <v>109</v>
      </c>
      <c r="H241" s="55" t="s">
        <v>316</v>
      </c>
      <c r="I241" s="58"/>
      <c r="J241" s="58"/>
      <c r="K241" s="58"/>
      <c r="L241" s="58"/>
      <c r="M241" s="58"/>
      <c r="N241" s="58"/>
      <c r="O241" s="56"/>
    </row>
    <row r="242" spans="1:15" ht="38.25" customHeight="1" x14ac:dyDescent="0.2">
      <c r="A242" s="246">
        <v>1060109195</v>
      </c>
      <c r="B242" s="246" t="s">
        <v>317</v>
      </c>
      <c r="C242" s="247">
        <v>14753617</v>
      </c>
      <c r="D242" s="64" t="s">
        <v>318</v>
      </c>
      <c r="E242" s="56" t="s">
        <v>272</v>
      </c>
      <c r="F242" s="57">
        <v>440600</v>
      </c>
      <c r="G242" s="55">
        <v>601</v>
      </c>
      <c r="H242" s="65" t="s">
        <v>319</v>
      </c>
      <c r="I242" s="58"/>
      <c r="J242" s="58"/>
      <c r="K242" s="58"/>
      <c r="L242" s="58"/>
      <c r="M242" s="58"/>
      <c r="N242" s="58"/>
      <c r="O242" s="56"/>
    </row>
    <row r="243" spans="1:15" ht="25.5" x14ac:dyDescent="0.2">
      <c r="A243" s="246"/>
      <c r="B243" s="246"/>
      <c r="C243" s="248"/>
      <c r="D243" s="33" t="s">
        <v>318</v>
      </c>
      <c r="E243" s="56" t="s">
        <v>272</v>
      </c>
      <c r="F243" s="57">
        <v>888000</v>
      </c>
      <c r="G243" s="66">
        <v>106</v>
      </c>
      <c r="H243" s="55" t="s">
        <v>320</v>
      </c>
      <c r="I243" s="58"/>
      <c r="J243" s="58"/>
      <c r="K243" s="58"/>
      <c r="L243" s="58"/>
      <c r="M243" s="58"/>
      <c r="N243" s="58"/>
      <c r="O243" s="56"/>
    </row>
    <row r="244" spans="1:15" ht="38.25" x14ac:dyDescent="0.2">
      <c r="A244" s="246">
        <v>10596000011</v>
      </c>
      <c r="B244" s="246" t="s">
        <v>321</v>
      </c>
      <c r="C244" s="247">
        <v>12679097</v>
      </c>
      <c r="D244" s="63" t="s">
        <v>318</v>
      </c>
      <c r="E244" s="56" t="s">
        <v>272</v>
      </c>
      <c r="F244" s="57">
        <v>1321800</v>
      </c>
      <c r="G244" s="55">
        <v>601</v>
      </c>
      <c r="H244" s="55" t="s">
        <v>322</v>
      </c>
      <c r="I244" s="58"/>
      <c r="J244" s="58"/>
      <c r="K244" s="58"/>
      <c r="L244" s="58"/>
      <c r="M244" s="58"/>
      <c r="N244" s="58"/>
      <c r="O244" s="56"/>
    </row>
    <row r="245" spans="1:15" ht="38.25" x14ac:dyDescent="0.2">
      <c r="A245" s="246"/>
      <c r="B245" s="246"/>
      <c r="C245" s="248"/>
      <c r="D245" s="33" t="s">
        <v>318</v>
      </c>
      <c r="E245" s="56" t="s">
        <v>272</v>
      </c>
      <c r="F245" s="57">
        <v>553600</v>
      </c>
      <c r="G245" s="55">
        <v>601</v>
      </c>
      <c r="H245" s="55" t="s">
        <v>323</v>
      </c>
      <c r="I245" s="58"/>
      <c r="J245" s="58"/>
      <c r="K245" s="58"/>
      <c r="L245" s="58"/>
      <c r="M245" s="58"/>
      <c r="N245" s="58"/>
      <c r="O245" s="56"/>
    </row>
    <row r="246" spans="1:15" ht="28.5" x14ac:dyDescent="0.2">
      <c r="A246" s="246">
        <v>10619884872</v>
      </c>
      <c r="B246" s="246" t="s">
        <v>324</v>
      </c>
      <c r="C246" s="247">
        <v>7549537</v>
      </c>
      <c r="D246" s="28" t="s">
        <v>325</v>
      </c>
      <c r="E246" s="56" t="s">
        <v>272</v>
      </c>
      <c r="F246" s="57">
        <v>163302</v>
      </c>
      <c r="G246" s="55">
        <v>206</v>
      </c>
      <c r="H246" s="55" t="s">
        <v>302</v>
      </c>
      <c r="I246" s="58"/>
      <c r="J246" s="58"/>
      <c r="K246" s="58"/>
      <c r="L246" s="58"/>
      <c r="M246" s="58"/>
      <c r="N246" s="58"/>
      <c r="O246" s="56"/>
    </row>
    <row r="247" spans="1:15" ht="28.5" x14ac:dyDescent="0.2">
      <c r="A247" s="246"/>
      <c r="B247" s="246"/>
      <c r="C247" s="248"/>
      <c r="D247" s="67" t="s">
        <v>325</v>
      </c>
      <c r="E247" s="56" t="s">
        <v>272</v>
      </c>
      <c r="F247" s="57">
        <v>115625</v>
      </c>
      <c r="G247" s="55">
        <v>206</v>
      </c>
      <c r="H247" s="55" t="s">
        <v>303</v>
      </c>
      <c r="I247" s="58"/>
      <c r="J247" s="58"/>
      <c r="K247" s="58"/>
      <c r="L247" s="58"/>
      <c r="M247" s="58"/>
      <c r="N247" s="58"/>
      <c r="O247" s="56"/>
    </row>
    <row r="248" spans="1:15" ht="28.5" x14ac:dyDescent="0.2">
      <c r="A248" s="23">
        <v>15299463</v>
      </c>
      <c r="B248" s="23" t="s">
        <v>326</v>
      </c>
      <c r="C248" s="57">
        <v>5153053</v>
      </c>
      <c r="D248" s="28" t="s">
        <v>325</v>
      </c>
      <c r="E248" s="56" t="s">
        <v>272</v>
      </c>
      <c r="F248" s="57">
        <v>57600</v>
      </c>
      <c r="G248" s="23">
        <v>601</v>
      </c>
      <c r="H248" s="23" t="s">
        <v>327</v>
      </c>
      <c r="I248" s="23"/>
      <c r="J248" s="23"/>
      <c r="K248" s="23"/>
      <c r="L248" s="23"/>
      <c r="M248" s="23"/>
      <c r="N248" s="23"/>
      <c r="O248" s="56"/>
    </row>
    <row r="249" spans="1:15" ht="63.75" x14ac:dyDescent="0.2">
      <c r="A249" s="23">
        <v>1478778</v>
      </c>
      <c r="B249" s="23" t="s">
        <v>328</v>
      </c>
      <c r="C249" s="57">
        <v>5364746</v>
      </c>
      <c r="D249" s="23" t="s">
        <v>20</v>
      </c>
      <c r="E249" s="25" t="s">
        <v>21</v>
      </c>
      <c r="F249" s="57">
        <f>211500*2</f>
        <v>423000</v>
      </c>
      <c r="G249" s="23">
        <v>601</v>
      </c>
      <c r="H249" s="23" t="s">
        <v>329</v>
      </c>
      <c r="I249" s="23"/>
      <c r="J249" s="23"/>
      <c r="K249" s="23"/>
      <c r="L249" s="23"/>
      <c r="M249" s="23"/>
      <c r="N249" s="23"/>
      <c r="O249" s="56"/>
    </row>
    <row r="250" spans="1:15" ht="51" x14ac:dyDescent="0.2">
      <c r="A250" s="23">
        <v>2560687</v>
      </c>
      <c r="B250" s="23" t="s">
        <v>330</v>
      </c>
      <c r="C250" s="57">
        <v>32369687</v>
      </c>
      <c r="D250" s="23" t="s">
        <v>331</v>
      </c>
      <c r="E250" s="56" t="s">
        <v>17</v>
      </c>
      <c r="F250" s="57">
        <v>421000</v>
      </c>
      <c r="G250" s="23">
        <v>601</v>
      </c>
      <c r="H250" s="23" t="s">
        <v>332</v>
      </c>
      <c r="I250" s="23"/>
      <c r="J250" s="23"/>
      <c r="K250" s="23"/>
      <c r="L250" s="23"/>
      <c r="M250" s="23"/>
      <c r="N250" s="23"/>
      <c r="O250" s="56"/>
    </row>
    <row r="251" spans="1:15" ht="38.25" x14ac:dyDescent="0.2">
      <c r="A251" s="23"/>
      <c r="B251" s="23"/>
      <c r="C251" s="57"/>
      <c r="D251" s="23" t="s">
        <v>20</v>
      </c>
      <c r="E251" s="25" t="s">
        <v>21</v>
      </c>
      <c r="F251" s="57">
        <f>211500*3</f>
        <v>634500</v>
      </c>
      <c r="G251" s="23">
        <v>601</v>
      </c>
      <c r="H251" s="23" t="s">
        <v>333</v>
      </c>
      <c r="I251" s="23"/>
      <c r="J251" s="23"/>
      <c r="K251" s="23"/>
      <c r="L251" s="23"/>
      <c r="M251" s="23"/>
      <c r="N251" s="23"/>
      <c r="O251" s="56"/>
    </row>
    <row r="252" spans="1:15" ht="217.5" x14ac:dyDescent="0.25">
      <c r="A252" s="68">
        <v>25296773</v>
      </c>
      <c r="B252" s="68" t="s">
        <v>334</v>
      </c>
      <c r="C252" s="69">
        <v>2422800</v>
      </c>
      <c r="D252" s="26" t="s">
        <v>31</v>
      </c>
      <c r="E252" s="13" t="s">
        <v>17</v>
      </c>
      <c r="F252" s="14">
        <v>807600</v>
      </c>
      <c r="G252" s="70">
        <v>202</v>
      </c>
      <c r="H252" s="71" t="s">
        <v>335</v>
      </c>
      <c r="I252" s="72"/>
      <c r="J252" s="23"/>
      <c r="K252" s="23"/>
      <c r="L252" s="23"/>
      <c r="M252" s="73">
        <v>807600</v>
      </c>
      <c r="N252" s="74" t="s">
        <v>336</v>
      </c>
      <c r="O252" s="56"/>
    </row>
    <row r="253" spans="1:15" ht="25.5" x14ac:dyDescent="0.2">
      <c r="A253" s="75">
        <v>1002876692</v>
      </c>
      <c r="B253" s="75">
        <v>805028</v>
      </c>
      <c r="C253" s="57">
        <v>154100</v>
      </c>
      <c r="D253" s="26" t="s">
        <v>31</v>
      </c>
      <c r="E253" s="13" t="s">
        <v>17</v>
      </c>
      <c r="F253" s="57">
        <v>21802</v>
      </c>
      <c r="G253" s="70">
        <v>208</v>
      </c>
      <c r="H253" s="76" t="s">
        <v>337</v>
      </c>
      <c r="I253" s="72"/>
      <c r="J253" s="77"/>
      <c r="K253" s="23"/>
      <c r="L253" s="23"/>
      <c r="M253" s="23"/>
      <c r="N253" s="77"/>
      <c r="O253" s="56"/>
    </row>
    <row r="254" spans="1:15" ht="25.5" x14ac:dyDescent="0.2">
      <c r="A254" s="78">
        <v>25570692</v>
      </c>
      <c r="B254" s="78">
        <v>805015</v>
      </c>
      <c r="C254" s="57">
        <v>6228907</v>
      </c>
      <c r="D254" s="75" t="s">
        <v>338</v>
      </c>
      <c r="E254" s="56" t="s">
        <v>42</v>
      </c>
      <c r="F254" s="57">
        <v>43069</v>
      </c>
      <c r="G254" s="70">
        <v>108</v>
      </c>
      <c r="H254" s="76" t="s">
        <v>339</v>
      </c>
      <c r="I254" s="72"/>
      <c r="J254" s="77"/>
      <c r="K254" s="23"/>
      <c r="L254" s="23"/>
      <c r="M254" s="23"/>
      <c r="N254" s="77"/>
      <c r="O254" s="56"/>
    </row>
    <row r="255" spans="1:15" ht="25.5" x14ac:dyDescent="0.2">
      <c r="A255" s="78">
        <v>1058975358</v>
      </c>
      <c r="B255" s="78">
        <v>804967</v>
      </c>
      <c r="C255" s="57">
        <v>154100</v>
      </c>
      <c r="D255" s="26" t="s">
        <v>31</v>
      </c>
      <c r="E255" s="13" t="s">
        <v>17</v>
      </c>
      <c r="F255" s="57">
        <v>21802</v>
      </c>
      <c r="G255" s="70">
        <v>208</v>
      </c>
      <c r="H255" s="76" t="s">
        <v>337</v>
      </c>
      <c r="I255" s="72"/>
      <c r="J255" s="77"/>
      <c r="K255" s="23"/>
      <c r="L255" s="23"/>
      <c r="M255" s="23"/>
      <c r="N255" s="77"/>
      <c r="O255" s="56"/>
    </row>
    <row r="256" spans="1:15" ht="25.5" x14ac:dyDescent="0.2">
      <c r="A256" s="78">
        <v>10625016</v>
      </c>
      <c r="B256" s="78">
        <v>804950</v>
      </c>
      <c r="C256" s="57">
        <v>3547726</v>
      </c>
      <c r="D256" s="75" t="s">
        <v>338</v>
      </c>
      <c r="E256" s="56" t="s">
        <v>42</v>
      </c>
      <c r="F256" s="57">
        <v>86138</v>
      </c>
      <c r="G256" s="70">
        <v>108</v>
      </c>
      <c r="H256" s="76" t="s">
        <v>340</v>
      </c>
      <c r="I256" s="72"/>
      <c r="J256" s="77"/>
      <c r="K256" s="23"/>
      <c r="L256" s="23"/>
      <c r="M256" s="23"/>
      <c r="N256" s="77"/>
      <c r="O256" s="56"/>
    </row>
    <row r="257" spans="1:15" ht="25.5" x14ac:dyDescent="0.2">
      <c r="A257" s="78">
        <v>1061684574</v>
      </c>
      <c r="B257" s="78">
        <v>804898</v>
      </c>
      <c r="C257" s="57">
        <v>166527</v>
      </c>
      <c r="D257" s="26" t="s">
        <v>341</v>
      </c>
      <c r="E257" s="13" t="s">
        <v>17</v>
      </c>
      <c r="F257" s="57">
        <v>21802</v>
      </c>
      <c r="G257" s="70">
        <v>208</v>
      </c>
      <c r="H257" s="76" t="s">
        <v>337</v>
      </c>
      <c r="I257" s="72"/>
      <c r="J257" s="77"/>
      <c r="K257" s="23"/>
      <c r="L257" s="23"/>
      <c r="M257" s="23"/>
      <c r="N257" s="77"/>
      <c r="O257" s="56"/>
    </row>
    <row r="258" spans="1:15" ht="25.5" x14ac:dyDescent="0.2">
      <c r="A258" s="78">
        <v>1061700956</v>
      </c>
      <c r="B258" s="78">
        <v>804684</v>
      </c>
      <c r="C258" s="57">
        <v>154100</v>
      </c>
      <c r="D258" s="26" t="s">
        <v>341</v>
      </c>
      <c r="E258" s="13" t="s">
        <v>17</v>
      </c>
      <c r="F258" s="57">
        <v>21802</v>
      </c>
      <c r="G258" s="70">
        <v>208</v>
      </c>
      <c r="H258" s="76" t="s">
        <v>337</v>
      </c>
      <c r="I258" s="72"/>
      <c r="J258" s="77"/>
      <c r="K258" s="23"/>
      <c r="L258" s="23"/>
      <c r="M258" s="23"/>
      <c r="N258" s="77"/>
      <c r="O258" s="56"/>
    </row>
    <row r="259" spans="1:15" ht="25.5" x14ac:dyDescent="0.2">
      <c r="A259" s="78">
        <v>1063812141</v>
      </c>
      <c r="B259" s="78">
        <v>804886</v>
      </c>
      <c r="C259" s="57">
        <v>116300</v>
      </c>
      <c r="D259" s="32" t="s">
        <v>341</v>
      </c>
      <c r="E259" s="13" t="s">
        <v>17</v>
      </c>
      <c r="F259" s="57">
        <v>21802</v>
      </c>
      <c r="G259" s="70">
        <v>208</v>
      </c>
      <c r="H259" s="76" t="s">
        <v>337</v>
      </c>
      <c r="I259" s="72"/>
      <c r="J259" s="77"/>
      <c r="K259" s="23"/>
      <c r="L259" s="23"/>
      <c r="M259" s="23"/>
      <c r="N259" s="77"/>
      <c r="O259" s="56"/>
    </row>
    <row r="260" spans="1:15" ht="25.5" x14ac:dyDescent="0.2">
      <c r="A260" s="78">
        <v>25748785</v>
      </c>
      <c r="B260" s="78">
        <v>802843</v>
      </c>
      <c r="C260" s="79">
        <v>3015985</v>
      </c>
      <c r="D260" s="32" t="s">
        <v>341</v>
      </c>
      <c r="E260" s="13" t="s">
        <v>17</v>
      </c>
      <c r="F260" s="57">
        <v>403800</v>
      </c>
      <c r="G260" s="70">
        <v>108</v>
      </c>
      <c r="H260" s="76" t="s">
        <v>342</v>
      </c>
      <c r="I260" s="72"/>
      <c r="J260" s="77"/>
      <c r="K260" s="23"/>
      <c r="L260" s="23"/>
      <c r="M260" s="23"/>
      <c r="N260" s="77"/>
      <c r="O260" s="56"/>
    </row>
    <row r="261" spans="1:15" ht="25.5" customHeight="1" x14ac:dyDescent="0.2">
      <c r="A261" s="78">
        <v>34613464</v>
      </c>
      <c r="B261" s="78">
        <v>803118</v>
      </c>
      <c r="C261" s="79">
        <v>2862480</v>
      </c>
      <c r="D261" s="75" t="s">
        <v>338</v>
      </c>
      <c r="E261" s="56" t="s">
        <v>42</v>
      </c>
      <c r="F261" s="57">
        <v>129207</v>
      </c>
      <c r="G261" s="70">
        <v>108</v>
      </c>
      <c r="H261" s="76" t="s">
        <v>343</v>
      </c>
      <c r="I261" s="72"/>
      <c r="J261" s="77"/>
      <c r="K261" s="23"/>
      <c r="L261" s="23"/>
      <c r="M261" s="23"/>
      <c r="N261" s="77"/>
      <c r="O261" s="56"/>
    </row>
    <row r="262" spans="1:15" ht="25.5" x14ac:dyDescent="0.2">
      <c r="A262" s="78">
        <v>25687669</v>
      </c>
      <c r="B262" s="78">
        <v>802107</v>
      </c>
      <c r="C262" s="79">
        <v>860627</v>
      </c>
      <c r="D262" s="32" t="s">
        <v>341</v>
      </c>
      <c r="E262" s="13" t="s">
        <v>17</v>
      </c>
      <c r="F262" s="57">
        <v>22000</v>
      </c>
      <c r="G262" s="70">
        <v>208</v>
      </c>
      <c r="H262" s="76" t="s">
        <v>344</v>
      </c>
      <c r="I262" s="72"/>
      <c r="J262" s="77"/>
      <c r="K262" s="23"/>
      <c r="L262" s="23"/>
      <c r="M262" s="23"/>
      <c r="N262" s="77"/>
      <c r="O262" s="56"/>
    </row>
    <row r="263" spans="1:15" ht="25.5" x14ac:dyDescent="0.2">
      <c r="A263" s="78">
        <v>1058787919</v>
      </c>
      <c r="B263" s="78">
        <v>795898</v>
      </c>
      <c r="C263" s="79">
        <v>116300</v>
      </c>
      <c r="D263" s="32" t="s">
        <v>341</v>
      </c>
      <c r="E263" s="13" t="s">
        <v>17</v>
      </c>
      <c r="F263" s="57">
        <v>21802</v>
      </c>
      <c r="G263" s="70">
        <v>208</v>
      </c>
      <c r="H263" s="76" t="s">
        <v>337</v>
      </c>
      <c r="I263" s="72"/>
      <c r="J263" s="77"/>
      <c r="K263" s="23"/>
      <c r="L263" s="23"/>
      <c r="M263" s="23"/>
      <c r="N263" s="77"/>
      <c r="O263" s="56"/>
    </row>
    <row r="264" spans="1:15" ht="25.5" x14ac:dyDescent="0.2">
      <c r="A264" s="78">
        <v>34315297</v>
      </c>
      <c r="B264" s="78">
        <v>795962</v>
      </c>
      <c r="C264" s="57">
        <v>1165892</v>
      </c>
      <c r="D264" s="32" t="s">
        <v>341</v>
      </c>
      <c r="E264" s="13" t="s">
        <v>17</v>
      </c>
      <c r="F264" s="57">
        <v>21802</v>
      </c>
      <c r="G264" s="70">
        <v>208</v>
      </c>
      <c r="H264" s="76" t="s">
        <v>337</v>
      </c>
      <c r="I264" s="72"/>
      <c r="J264" s="77"/>
      <c r="K264" s="23"/>
      <c r="L264" s="23"/>
      <c r="M264" s="23"/>
      <c r="N264" s="77"/>
      <c r="O264" s="56"/>
    </row>
    <row r="265" spans="1:15" ht="25.5" customHeight="1" x14ac:dyDescent="0.2">
      <c r="A265" s="78">
        <v>1058933489</v>
      </c>
      <c r="B265" s="78">
        <v>796998</v>
      </c>
      <c r="C265" s="79">
        <v>95313</v>
      </c>
      <c r="D265" s="75" t="s">
        <v>345</v>
      </c>
      <c r="E265" s="56" t="s">
        <v>56</v>
      </c>
      <c r="F265" s="57">
        <v>11133</v>
      </c>
      <c r="G265" s="70">
        <v>106</v>
      </c>
      <c r="H265" s="76" t="s">
        <v>346</v>
      </c>
      <c r="I265" s="72"/>
      <c r="J265" s="77"/>
      <c r="K265" s="23"/>
      <c r="L265" s="23"/>
      <c r="M265" s="23"/>
      <c r="N265" s="77"/>
      <c r="O265" s="56"/>
    </row>
    <row r="266" spans="1:15" ht="25.5" x14ac:dyDescent="0.2">
      <c r="A266" s="78">
        <v>34524761</v>
      </c>
      <c r="B266" s="78">
        <v>797347</v>
      </c>
      <c r="C266" s="57">
        <v>2453778</v>
      </c>
      <c r="D266" s="75" t="s">
        <v>338</v>
      </c>
      <c r="E266" s="56" t="s">
        <v>42</v>
      </c>
      <c r="F266" s="57">
        <v>43069</v>
      </c>
      <c r="G266" s="70">
        <v>108</v>
      </c>
      <c r="H266" s="76" t="s">
        <v>347</v>
      </c>
      <c r="I266" s="72"/>
      <c r="J266" s="77"/>
      <c r="K266" s="23"/>
      <c r="L266" s="23"/>
      <c r="M266" s="23"/>
      <c r="N266" s="77"/>
      <c r="O266" s="56"/>
    </row>
    <row r="267" spans="1:15" ht="25.5" customHeight="1" x14ac:dyDescent="0.2">
      <c r="A267" s="78">
        <v>1518142</v>
      </c>
      <c r="B267" s="78">
        <v>797594</v>
      </c>
      <c r="C267" s="79">
        <v>3044334</v>
      </c>
      <c r="D267" s="26" t="s">
        <v>31</v>
      </c>
      <c r="E267" s="13" t="s">
        <v>17</v>
      </c>
      <c r="F267" s="57">
        <v>11000</v>
      </c>
      <c r="G267" s="70">
        <v>208</v>
      </c>
      <c r="H267" s="76" t="s">
        <v>348</v>
      </c>
      <c r="I267" s="72"/>
      <c r="J267" s="77"/>
      <c r="K267" s="23"/>
      <c r="L267" s="23"/>
      <c r="M267" s="23"/>
      <c r="N267" s="77"/>
      <c r="O267" s="56"/>
    </row>
    <row r="268" spans="1:15" ht="25.5" x14ac:dyDescent="0.2">
      <c r="A268" s="78">
        <v>1058975358</v>
      </c>
      <c r="B268" s="78">
        <v>804274</v>
      </c>
      <c r="C268" s="57">
        <v>154100</v>
      </c>
      <c r="D268" s="26" t="s">
        <v>31</v>
      </c>
      <c r="E268" s="13" t="s">
        <v>17</v>
      </c>
      <c r="F268" s="57">
        <v>21802</v>
      </c>
      <c r="G268" s="70">
        <v>208</v>
      </c>
      <c r="H268" s="76" t="s">
        <v>337</v>
      </c>
      <c r="I268" s="80"/>
      <c r="J268" s="81"/>
      <c r="K268" s="82"/>
      <c r="L268" s="82"/>
      <c r="M268" s="82"/>
      <c r="N268" s="81"/>
      <c r="O268" s="56"/>
    </row>
    <row r="269" spans="1:15" ht="89.25" x14ac:dyDescent="0.2">
      <c r="A269" s="75">
        <v>1002876692</v>
      </c>
      <c r="B269" s="75">
        <v>805028</v>
      </c>
      <c r="C269" s="57">
        <v>154100</v>
      </c>
      <c r="D269" s="26" t="s">
        <v>31</v>
      </c>
      <c r="E269" s="13" t="s">
        <v>17</v>
      </c>
      <c r="F269" s="57">
        <v>21802</v>
      </c>
      <c r="G269" s="70">
        <v>208</v>
      </c>
      <c r="H269" s="76" t="s">
        <v>337</v>
      </c>
      <c r="I269" s="72">
        <v>0</v>
      </c>
      <c r="J269" s="77"/>
      <c r="K269" s="23"/>
      <c r="L269" s="72">
        <v>21802</v>
      </c>
      <c r="M269" s="23">
        <v>0</v>
      </c>
      <c r="N269" s="77" t="s">
        <v>349</v>
      </c>
      <c r="O269" s="56"/>
    </row>
    <row r="270" spans="1:15" ht="76.5" x14ac:dyDescent="0.2">
      <c r="A270" s="78">
        <v>25570692</v>
      </c>
      <c r="B270" s="78">
        <v>805015</v>
      </c>
      <c r="C270" s="57">
        <v>6228907</v>
      </c>
      <c r="D270" s="75" t="s">
        <v>338</v>
      </c>
      <c r="E270" s="56" t="s">
        <v>42</v>
      </c>
      <c r="F270" s="57">
        <v>43069</v>
      </c>
      <c r="G270" s="70">
        <v>108</v>
      </c>
      <c r="H270" s="76" t="s">
        <v>339</v>
      </c>
      <c r="I270" s="72"/>
      <c r="J270" s="77"/>
      <c r="K270" s="23"/>
      <c r="L270" s="72">
        <v>43069</v>
      </c>
      <c r="M270" s="23">
        <v>0</v>
      </c>
      <c r="N270" s="77" t="s">
        <v>350</v>
      </c>
      <c r="O270" s="56"/>
    </row>
    <row r="271" spans="1:15" ht="89.25" x14ac:dyDescent="0.2">
      <c r="A271" s="78">
        <v>1058975358</v>
      </c>
      <c r="B271" s="78">
        <v>804967</v>
      </c>
      <c r="C271" s="57">
        <v>154100</v>
      </c>
      <c r="D271" s="26" t="s">
        <v>31</v>
      </c>
      <c r="E271" s="13" t="s">
        <v>17</v>
      </c>
      <c r="F271" s="57">
        <v>21802</v>
      </c>
      <c r="G271" s="70">
        <v>208</v>
      </c>
      <c r="H271" s="76" t="s">
        <v>337</v>
      </c>
      <c r="I271" s="72"/>
      <c r="J271" s="77"/>
      <c r="K271" s="23"/>
      <c r="L271" s="72">
        <v>21802</v>
      </c>
      <c r="M271" s="23"/>
      <c r="N271" s="77" t="s">
        <v>349</v>
      </c>
      <c r="O271" s="56"/>
    </row>
    <row r="272" spans="1:15" ht="76.5" x14ac:dyDescent="0.2">
      <c r="A272" s="78">
        <v>10625016</v>
      </c>
      <c r="B272" s="78">
        <v>804950</v>
      </c>
      <c r="C272" s="57">
        <v>3547726</v>
      </c>
      <c r="D272" s="75" t="s">
        <v>338</v>
      </c>
      <c r="E272" s="56" t="s">
        <v>42</v>
      </c>
      <c r="F272" s="57">
        <v>86138</v>
      </c>
      <c r="G272" s="70">
        <v>108</v>
      </c>
      <c r="H272" s="76" t="s">
        <v>340</v>
      </c>
      <c r="I272" s="72"/>
      <c r="J272" s="77"/>
      <c r="K272" s="23"/>
      <c r="L272" s="72">
        <v>86138</v>
      </c>
      <c r="M272" s="23"/>
      <c r="N272" s="77" t="s">
        <v>350</v>
      </c>
      <c r="O272" s="56"/>
    </row>
    <row r="273" spans="1:15" ht="89.25" x14ac:dyDescent="0.2">
      <c r="A273" s="78">
        <v>1061684574</v>
      </c>
      <c r="B273" s="78">
        <v>804898</v>
      </c>
      <c r="C273" s="57">
        <v>166527</v>
      </c>
      <c r="D273" s="26" t="s">
        <v>31</v>
      </c>
      <c r="E273" s="13" t="s">
        <v>17</v>
      </c>
      <c r="F273" s="57">
        <v>21802</v>
      </c>
      <c r="G273" s="70">
        <v>208</v>
      </c>
      <c r="H273" s="76" t="s">
        <v>337</v>
      </c>
      <c r="I273" s="72"/>
      <c r="J273" s="77"/>
      <c r="K273" s="23"/>
      <c r="L273" s="72">
        <v>21802</v>
      </c>
      <c r="M273" s="23"/>
      <c r="N273" s="77" t="s">
        <v>349</v>
      </c>
      <c r="O273" s="56"/>
    </row>
    <row r="274" spans="1:15" ht="89.25" x14ac:dyDescent="0.2">
      <c r="A274" s="78">
        <v>1061700956</v>
      </c>
      <c r="B274" s="78">
        <v>804684</v>
      </c>
      <c r="C274" s="57">
        <v>154100</v>
      </c>
      <c r="D274" s="26" t="s">
        <v>31</v>
      </c>
      <c r="E274" s="13" t="s">
        <v>17</v>
      </c>
      <c r="F274" s="57">
        <v>21802</v>
      </c>
      <c r="G274" s="70">
        <v>208</v>
      </c>
      <c r="H274" s="76" t="s">
        <v>337</v>
      </c>
      <c r="I274" s="72"/>
      <c r="J274" s="77"/>
      <c r="K274" s="23"/>
      <c r="L274" s="72">
        <v>21802</v>
      </c>
      <c r="M274" s="23"/>
      <c r="N274" s="77" t="s">
        <v>349</v>
      </c>
      <c r="O274" s="56"/>
    </row>
    <row r="275" spans="1:15" ht="89.25" x14ac:dyDescent="0.2">
      <c r="A275" s="78">
        <v>1063812141</v>
      </c>
      <c r="B275" s="78">
        <v>804886</v>
      </c>
      <c r="C275" s="57">
        <v>116300</v>
      </c>
      <c r="D275" s="26" t="s">
        <v>31</v>
      </c>
      <c r="E275" s="13" t="s">
        <v>17</v>
      </c>
      <c r="F275" s="57">
        <v>21802</v>
      </c>
      <c r="G275" s="70">
        <v>208</v>
      </c>
      <c r="H275" s="76" t="s">
        <v>337</v>
      </c>
      <c r="I275" s="72"/>
      <c r="J275" s="77"/>
      <c r="K275" s="23"/>
      <c r="L275" s="72">
        <v>21802</v>
      </c>
      <c r="M275" s="23"/>
      <c r="N275" s="77" t="s">
        <v>349</v>
      </c>
      <c r="O275" s="56"/>
    </row>
    <row r="276" spans="1:15" ht="127.5" x14ac:dyDescent="0.2">
      <c r="A276" s="78">
        <v>25748785</v>
      </c>
      <c r="B276" s="78">
        <v>802843</v>
      </c>
      <c r="C276" s="79">
        <v>3015985</v>
      </c>
      <c r="D276" s="26" t="s">
        <v>31</v>
      </c>
      <c r="E276" s="13" t="s">
        <v>17</v>
      </c>
      <c r="F276" s="57">
        <v>403800</v>
      </c>
      <c r="G276" s="70">
        <v>108</v>
      </c>
      <c r="H276" s="76" t="s">
        <v>342</v>
      </c>
      <c r="I276" s="72"/>
      <c r="J276" s="77"/>
      <c r="K276" s="23"/>
      <c r="L276" s="23"/>
      <c r="M276" s="72">
        <v>392817</v>
      </c>
      <c r="N276" s="77" t="s">
        <v>351</v>
      </c>
      <c r="O276" s="56"/>
    </row>
    <row r="277" spans="1:15" ht="76.5" x14ac:dyDescent="0.2">
      <c r="A277" s="78">
        <v>34613464</v>
      </c>
      <c r="B277" s="78">
        <v>803118</v>
      </c>
      <c r="C277" s="79">
        <v>2862480</v>
      </c>
      <c r="D277" s="75" t="s">
        <v>338</v>
      </c>
      <c r="E277" s="56" t="s">
        <v>42</v>
      </c>
      <c r="F277" s="57">
        <v>129207</v>
      </c>
      <c r="G277" s="70">
        <v>108</v>
      </c>
      <c r="H277" s="76" t="s">
        <v>343</v>
      </c>
      <c r="I277" s="72"/>
      <c r="J277" s="77"/>
      <c r="K277" s="23"/>
      <c r="L277" s="72">
        <v>129207</v>
      </c>
      <c r="M277" s="23"/>
      <c r="N277" s="77" t="s">
        <v>350</v>
      </c>
      <c r="O277" s="56"/>
    </row>
    <row r="278" spans="1:15" ht="25.5" x14ac:dyDescent="0.2">
      <c r="A278" s="78">
        <v>25687669</v>
      </c>
      <c r="B278" s="78">
        <v>802107</v>
      </c>
      <c r="C278" s="79">
        <v>860627</v>
      </c>
      <c r="D278" s="26" t="s">
        <v>31</v>
      </c>
      <c r="E278" s="13" t="s">
        <v>17</v>
      </c>
      <c r="F278" s="57">
        <v>22000</v>
      </c>
      <c r="G278" s="70">
        <v>208</v>
      </c>
      <c r="H278" s="76" t="s">
        <v>344</v>
      </c>
      <c r="I278" s="72"/>
      <c r="J278" s="77"/>
      <c r="K278" s="23"/>
      <c r="L278" s="23"/>
      <c r="M278" s="23"/>
      <c r="N278" s="77" t="s">
        <v>352</v>
      </c>
      <c r="O278" s="56"/>
    </row>
    <row r="279" spans="1:15" ht="89.25" x14ac:dyDescent="0.2">
      <c r="A279" s="78">
        <v>1058787919</v>
      </c>
      <c r="B279" s="78">
        <v>795898</v>
      </c>
      <c r="C279" s="79">
        <v>116300</v>
      </c>
      <c r="D279" s="26" t="s">
        <v>31</v>
      </c>
      <c r="E279" s="13" t="s">
        <v>17</v>
      </c>
      <c r="F279" s="57">
        <v>21802</v>
      </c>
      <c r="G279" s="70">
        <v>208</v>
      </c>
      <c r="H279" s="76" t="s">
        <v>337</v>
      </c>
      <c r="I279" s="72"/>
      <c r="J279" s="77"/>
      <c r="K279" s="23"/>
      <c r="L279" s="72">
        <v>21802</v>
      </c>
      <c r="M279" s="23"/>
      <c r="N279" s="77" t="s">
        <v>349</v>
      </c>
      <c r="O279" s="56"/>
    </row>
    <row r="280" spans="1:15" ht="89.25" x14ac:dyDescent="0.2">
      <c r="A280" s="78">
        <v>34315297</v>
      </c>
      <c r="B280" s="78">
        <v>795962</v>
      </c>
      <c r="C280" s="57">
        <v>1165892</v>
      </c>
      <c r="D280" s="26" t="s">
        <v>31</v>
      </c>
      <c r="E280" s="13" t="s">
        <v>17</v>
      </c>
      <c r="F280" s="57">
        <v>21802</v>
      </c>
      <c r="G280" s="70">
        <v>208</v>
      </c>
      <c r="H280" s="76" t="s">
        <v>337</v>
      </c>
      <c r="I280" s="72"/>
      <c r="J280" s="77"/>
      <c r="K280" s="23"/>
      <c r="L280" s="72">
        <v>21802</v>
      </c>
      <c r="M280" s="23"/>
      <c r="N280" s="77" t="s">
        <v>349</v>
      </c>
      <c r="O280" s="56"/>
    </row>
    <row r="281" spans="1:15" ht="25.5" x14ac:dyDescent="0.2">
      <c r="A281" s="78">
        <v>1058933489</v>
      </c>
      <c r="B281" s="78">
        <v>796998</v>
      </c>
      <c r="C281" s="79">
        <v>95313</v>
      </c>
      <c r="D281" s="83" t="s">
        <v>353</v>
      </c>
      <c r="E281" s="56" t="s">
        <v>124</v>
      </c>
      <c r="F281" s="57">
        <v>11133</v>
      </c>
      <c r="G281" s="70">
        <v>106</v>
      </c>
      <c r="H281" s="76" t="s">
        <v>346</v>
      </c>
      <c r="I281" s="72"/>
      <c r="J281" s="77"/>
      <c r="K281" s="23"/>
      <c r="L281" s="23"/>
      <c r="M281" s="23"/>
      <c r="N281" s="77" t="s">
        <v>352</v>
      </c>
      <c r="O281" s="56"/>
    </row>
    <row r="282" spans="1:15" ht="76.5" x14ac:dyDescent="0.2">
      <c r="A282" s="78">
        <v>34524761</v>
      </c>
      <c r="B282" s="78">
        <v>797347</v>
      </c>
      <c r="C282" s="57">
        <v>2453778</v>
      </c>
      <c r="D282" s="75" t="s">
        <v>338</v>
      </c>
      <c r="E282" s="56" t="s">
        <v>42</v>
      </c>
      <c r="F282" s="57">
        <v>43069</v>
      </c>
      <c r="G282" s="70">
        <v>108</v>
      </c>
      <c r="H282" s="76" t="s">
        <v>347</v>
      </c>
      <c r="I282" s="72"/>
      <c r="J282" s="77"/>
      <c r="K282" s="23"/>
      <c r="L282" s="72">
        <v>43069</v>
      </c>
      <c r="M282" s="23"/>
      <c r="N282" s="77" t="s">
        <v>350</v>
      </c>
      <c r="O282" s="56"/>
    </row>
    <row r="283" spans="1:15" ht="25.5" customHeight="1" x14ac:dyDescent="0.2">
      <c r="A283" s="78">
        <v>1518142</v>
      </c>
      <c r="B283" s="78">
        <v>797594</v>
      </c>
      <c r="C283" s="79">
        <v>3044334</v>
      </c>
      <c r="D283" s="26" t="s">
        <v>31</v>
      </c>
      <c r="E283" s="13" t="s">
        <v>17</v>
      </c>
      <c r="F283" s="57">
        <v>11000</v>
      </c>
      <c r="G283" s="70">
        <v>208</v>
      </c>
      <c r="H283" s="76" t="s">
        <v>348</v>
      </c>
      <c r="I283" s="72"/>
      <c r="J283" s="77"/>
      <c r="K283" s="23"/>
      <c r="L283" s="23"/>
      <c r="M283" s="23"/>
      <c r="N283" s="77"/>
      <c r="O283" s="56"/>
    </row>
    <row r="284" spans="1:15" ht="89.25" x14ac:dyDescent="0.2">
      <c r="A284" s="78">
        <v>1058975358</v>
      </c>
      <c r="B284" s="78">
        <v>804274</v>
      </c>
      <c r="C284" s="57">
        <v>154100</v>
      </c>
      <c r="D284" s="26" t="s">
        <v>31</v>
      </c>
      <c r="E284" s="13" t="s">
        <v>17</v>
      </c>
      <c r="F284" s="57">
        <v>21802</v>
      </c>
      <c r="G284" s="70">
        <v>208</v>
      </c>
      <c r="H284" s="76" t="s">
        <v>337</v>
      </c>
      <c r="I284" s="80"/>
      <c r="J284" s="81"/>
      <c r="K284" s="82"/>
      <c r="L284" s="84">
        <v>21802</v>
      </c>
      <c r="M284" s="85"/>
      <c r="N284" s="77" t="s">
        <v>349</v>
      </c>
      <c r="O284" s="56"/>
    </row>
    <row r="285" spans="1:15" ht="38.25" x14ac:dyDescent="0.25">
      <c r="A285" s="86">
        <v>1063813133</v>
      </c>
      <c r="B285" s="86" t="s">
        <v>169</v>
      </c>
      <c r="C285" s="14">
        <v>35200</v>
      </c>
      <c r="D285" s="86" t="s">
        <v>170</v>
      </c>
      <c r="E285" s="56" t="s">
        <v>21</v>
      </c>
      <c r="F285" s="14">
        <v>2000</v>
      </c>
      <c r="G285" s="87">
        <v>202</v>
      </c>
      <c r="H285" s="88" t="s">
        <v>354</v>
      </c>
      <c r="I285" s="87"/>
      <c r="J285" s="87"/>
      <c r="K285" s="87"/>
      <c r="L285" s="87"/>
      <c r="M285" s="87"/>
      <c r="N285" s="87"/>
      <c r="O285" s="56"/>
    </row>
    <row r="286" spans="1:15" ht="33.75" x14ac:dyDescent="0.3">
      <c r="A286" s="89">
        <v>27088412</v>
      </c>
      <c r="B286" s="89" t="s">
        <v>355</v>
      </c>
      <c r="C286" s="14">
        <v>42500</v>
      </c>
      <c r="D286" s="32" t="s">
        <v>356</v>
      </c>
      <c r="E286" s="56" t="s">
        <v>28</v>
      </c>
      <c r="F286" s="90">
        <v>9300</v>
      </c>
      <c r="G286" s="91">
        <v>202</v>
      </c>
      <c r="H286" s="92" t="s">
        <v>357</v>
      </c>
      <c r="I286" s="31"/>
      <c r="J286" s="31"/>
      <c r="K286" s="93"/>
      <c r="L286" s="31"/>
      <c r="M286" s="31"/>
      <c r="N286" s="31"/>
      <c r="O286" s="56"/>
    </row>
    <row r="287" spans="1:15" ht="33.75" x14ac:dyDescent="0.3">
      <c r="A287" s="89">
        <v>1061786765</v>
      </c>
      <c r="B287" s="89" t="s">
        <v>358</v>
      </c>
      <c r="C287" s="14">
        <v>42500</v>
      </c>
      <c r="D287" s="32" t="s">
        <v>356</v>
      </c>
      <c r="E287" s="56" t="s">
        <v>28</v>
      </c>
      <c r="F287" s="90">
        <v>9300</v>
      </c>
      <c r="G287" s="91">
        <v>202</v>
      </c>
      <c r="H287" s="92" t="s">
        <v>357</v>
      </c>
      <c r="I287" s="31"/>
      <c r="J287" s="31"/>
      <c r="K287" s="93"/>
      <c r="L287" s="31"/>
      <c r="M287" s="31"/>
      <c r="N287" s="31"/>
      <c r="O287" s="56"/>
    </row>
    <row r="288" spans="1:15" ht="33.75" x14ac:dyDescent="0.3">
      <c r="A288" s="89">
        <v>25560386</v>
      </c>
      <c r="B288" s="89" t="s">
        <v>359</v>
      </c>
      <c r="C288" s="14">
        <v>42500</v>
      </c>
      <c r="D288" s="32" t="s">
        <v>356</v>
      </c>
      <c r="E288" s="56" t="s">
        <v>28</v>
      </c>
      <c r="F288" s="90">
        <v>9300</v>
      </c>
      <c r="G288" s="91">
        <v>202</v>
      </c>
      <c r="H288" s="92" t="s">
        <v>357</v>
      </c>
      <c r="I288" s="31"/>
      <c r="J288" s="31"/>
      <c r="K288" s="93"/>
      <c r="L288" s="31"/>
      <c r="M288" s="31"/>
      <c r="N288" s="31"/>
      <c r="O288" s="56"/>
    </row>
    <row r="289" spans="1:15" ht="33.75" x14ac:dyDescent="0.3">
      <c r="A289" s="89">
        <v>1061224207</v>
      </c>
      <c r="B289" s="89" t="s">
        <v>360</v>
      </c>
      <c r="C289" s="14">
        <v>42500</v>
      </c>
      <c r="D289" s="32" t="s">
        <v>356</v>
      </c>
      <c r="E289" s="56" t="s">
        <v>28</v>
      </c>
      <c r="F289" s="90">
        <v>9300</v>
      </c>
      <c r="G289" s="91">
        <v>202</v>
      </c>
      <c r="H289" s="92" t="s">
        <v>357</v>
      </c>
      <c r="I289" s="31"/>
      <c r="J289" s="31"/>
      <c r="K289" s="93"/>
      <c r="L289" s="31"/>
      <c r="M289" s="31"/>
      <c r="N289" s="31"/>
      <c r="O289" s="56"/>
    </row>
    <row r="290" spans="1:15" ht="33.75" x14ac:dyDescent="0.3">
      <c r="A290" s="89">
        <v>38757179</v>
      </c>
      <c r="B290" s="89" t="s">
        <v>361</v>
      </c>
      <c r="C290" s="14">
        <v>51888</v>
      </c>
      <c r="D290" s="32" t="s">
        <v>356</v>
      </c>
      <c r="E290" s="56" t="s">
        <v>28</v>
      </c>
      <c r="F290" s="14">
        <v>9400</v>
      </c>
      <c r="G290" s="91">
        <v>202</v>
      </c>
      <c r="H290" s="92" t="s">
        <v>357</v>
      </c>
      <c r="I290" s="31"/>
      <c r="J290" s="31"/>
      <c r="K290" s="93"/>
      <c r="L290" s="31"/>
      <c r="M290" s="31"/>
      <c r="N290" s="31"/>
      <c r="O290" s="56"/>
    </row>
    <row r="291" spans="1:15" ht="33.75" x14ac:dyDescent="0.3">
      <c r="A291" s="89">
        <v>1061740963</v>
      </c>
      <c r="B291" s="89" t="s">
        <v>362</v>
      </c>
      <c r="C291" s="14">
        <v>51888</v>
      </c>
      <c r="D291" s="32" t="s">
        <v>356</v>
      </c>
      <c r="E291" s="56" t="s">
        <v>28</v>
      </c>
      <c r="F291" s="14">
        <v>9400</v>
      </c>
      <c r="G291" s="91">
        <v>202</v>
      </c>
      <c r="H291" s="92" t="s">
        <v>363</v>
      </c>
      <c r="I291" s="31"/>
      <c r="J291" s="31"/>
      <c r="K291" s="93"/>
      <c r="L291" s="31"/>
      <c r="M291" s="31"/>
      <c r="N291" s="31"/>
      <c r="O291" s="56"/>
    </row>
    <row r="292" spans="1:15" ht="33.75" x14ac:dyDescent="0.3">
      <c r="A292" s="89">
        <v>4626571</v>
      </c>
      <c r="B292" s="89" t="s">
        <v>364</v>
      </c>
      <c r="C292" s="14">
        <v>51900</v>
      </c>
      <c r="D292" s="32" t="s">
        <v>356</v>
      </c>
      <c r="E292" s="56" t="s">
        <v>28</v>
      </c>
      <c r="F292" s="14">
        <v>9400</v>
      </c>
      <c r="G292" s="91">
        <v>202</v>
      </c>
      <c r="H292" s="92" t="s">
        <v>363</v>
      </c>
      <c r="I292" s="31"/>
      <c r="J292" s="31"/>
      <c r="K292" s="93"/>
      <c r="L292" s="31"/>
      <c r="M292" s="31"/>
      <c r="N292" s="31"/>
      <c r="O292" s="56"/>
    </row>
    <row r="293" spans="1:15" ht="33.75" x14ac:dyDescent="0.3">
      <c r="A293" s="89">
        <v>1518931</v>
      </c>
      <c r="B293" s="89" t="s">
        <v>365</v>
      </c>
      <c r="C293" s="14">
        <v>51900</v>
      </c>
      <c r="D293" s="32" t="s">
        <v>356</v>
      </c>
      <c r="E293" s="56" t="s">
        <v>28</v>
      </c>
      <c r="F293" s="14">
        <v>9400</v>
      </c>
      <c r="G293" s="91">
        <v>202</v>
      </c>
      <c r="H293" s="92" t="s">
        <v>363</v>
      </c>
      <c r="I293" s="31"/>
      <c r="J293" s="31"/>
      <c r="K293" s="93"/>
      <c r="L293" s="31"/>
      <c r="M293" s="31"/>
      <c r="N293" s="31"/>
      <c r="O293" s="56"/>
    </row>
    <row r="294" spans="1:15" ht="33.75" x14ac:dyDescent="0.3">
      <c r="A294" s="89">
        <v>34326979</v>
      </c>
      <c r="B294" s="89" t="s">
        <v>366</v>
      </c>
      <c r="C294" s="14">
        <v>51900</v>
      </c>
      <c r="D294" s="32" t="s">
        <v>356</v>
      </c>
      <c r="E294" s="56" t="s">
        <v>28</v>
      </c>
      <c r="F294" s="14">
        <v>9400</v>
      </c>
      <c r="G294" s="91">
        <v>202</v>
      </c>
      <c r="H294" s="92" t="s">
        <v>363</v>
      </c>
      <c r="I294" s="31"/>
      <c r="J294" s="31"/>
      <c r="K294" s="93"/>
      <c r="L294" s="31"/>
      <c r="M294" s="31"/>
      <c r="N294" s="31"/>
      <c r="O294" s="56"/>
    </row>
    <row r="295" spans="1:15" ht="22.5" x14ac:dyDescent="0.3">
      <c r="A295" s="89">
        <v>25341254</v>
      </c>
      <c r="B295" s="89" t="s">
        <v>367</v>
      </c>
      <c r="C295" s="14">
        <v>42500</v>
      </c>
      <c r="D295" s="32" t="s">
        <v>356</v>
      </c>
      <c r="E295" s="56" t="s">
        <v>28</v>
      </c>
      <c r="F295" s="90">
        <v>9300</v>
      </c>
      <c r="G295" s="91">
        <v>202</v>
      </c>
      <c r="H295" s="92" t="s">
        <v>368</v>
      </c>
      <c r="I295" s="31"/>
      <c r="J295" s="31"/>
      <c r="K295" s="93"/>
      <c r="L295" s="31"/>
      <c r="M295" s="31"/>
      <c r="N295" s="31"/>
      <c r="O295" s="56"/>
    </row>
    <row r="296" spans="1:15" ht="22.5" x14ac:dyDescent="0.3">
      <c r="A296" s="89">
        <v>25273735</v>
      </c>
      <c r="B296" s="89" t="s">
        <v>369</v>
      </c>
      <c r="C296" s="14">
        <v>42500</v>
      </c>
      <c r="D296" s="32" t="s">
        <v>356</v>
      </c>
      <c r="E296" s="56" t="s">
        <v>28</v>
      </c>
      <c r="F296" s="90">
        <v>9300</v>
      </c>
      <c r="G296" s="91">
        <v>202</v>
      </c>
      <c r="H296" s="92" t="s">
        <v>368</v>
      </c>
      <c r="I296" s="31"/>
      <c r="J296" s="31"/>
      <c r="K296" s="93"/>
      <c r="L296" s="31"/>
      <c r="M296" s="31"/>
      <c r="N296" s="31"/>
      <c r="O296" s="56"/>
    </row>
    <row r="297" spans="1:15" ht="22.5" x14ac:dyDescent="0.3">
      <c r="A297" s="89">
        <v>1064433289</v>
      </c>
      <c r="B297" s="89" t="s">
        <v>370</v>
      </c>
      <c r="C297" s="14">
        <v>42500</v>
      </c>
      <c r="D297" s="32" t="s">
        <v>356</v>
      </c>
      <c r="E297" s="56" t="s">
        <v>28</v>
      </c>
      <c r="F297" s="90">
        <v>9300</v>
      </c>
      <c r="G297" s="91">
        <v>202</v>
      </c>
      <c r="H297" s="92" t="s">
        <v>368</v>
      </c>
      <c r="I297" s="31"/>
      <c r="J297" s="31"/>
      <c r="K297" s="93"/>
      <c r="L297" s="31"/>
      <c r="M297" s="31"/>
      <c r="N297" s="31"/>
      <c r="O297" s="56"/>
    </row>
    <row r="298" spans="1:15" ht="22.5" x14ac:dyDescent="0.3">
      <c r="A298" s="89">
        <v>25415043</v>
      </c>
      <c r="B298" s="89" t="s">
        <v>371</v>
      </c>
      <c r="C298" s="14">
        <v>42500</v>
      </c>
      <c r="D298" s="32" t="s">
        <v>356</v>
      </c>
      <c r="E298" s="56" t="s">
        <v>28</v>
      </c>
      <c r="F298" s="90">
        <v>9300</v>
      </c>
      <c r="G298" s="91">
        <v>202</v>
      </c>
      <c r="H298" s="92" t="s">
        <v>368</v>
      </c>
      <c r="I298" s="31"/>
      <c r="J298" s="31"/>
      <c r="K298" s="93"/>
      <c r="L298" s="31"/>
      <c r="M298" s="31"/>
      <c r="N298" s="31"/>
      <c r="O298" s="56"/>
    </row>
    <row r="299" spans="1:15" ht="22.5" x14ac:dyDescent="0.3">
      <c r="A299" s="89">
        <v>1029623237</v>
      </c>
      <c r="B299" s="89" t="s">
        <v>372</v>
      </c>
      <c r="C299" s="14">
        <v>42500</v>
      </c>
      <c r="D299" s="32" t="s">
        <v>356</v>
      </c>
      <c r="E299" s="56" t="s">
        <v>28</v>
      </c>
      <c r="F299" s="90">
        <v>9300</v>
      </c>
      <c r="G299" s="91">
        <v>202</v>
      </c>
      <c r="H299" s="92" t="s">
        <v>368</v>
      </c>
      <c r="I299" s="31"/>
      <c r="J299" s="31"/>
      <c r="K299" s="93"/>
      <c r="L299" s="31"/>
      <c r="M299" s="31"/>
      <c r="N299" s="31"/>
      <c r="O299" s="56"/>
    </row>
    <row r="300" spans="1:15" ht="22.5" x14ac:dyDescent="0.3">
      <c r="A300" s="89">
        <v>1063807243</v>
      </c>
      <c r="B300" s="89" t="s">
        <v>373</v>
      </c>
      <c r="C300" s="14">
        <v>42500</v>
      </c>
      <c r="D300" s="32" t="s">
        <v>356</v>
      </c>
      <c r="E300" s="56" t="s">
        <v>28</v>
      </c>
      <c r="F300" s="90">
        <v>9300</v>
      </c>
      <c r="G300" s="91">
        <v>202</v>
      </c>
      <c r="H300" s="92" t="s">
        <v>368</v>
      </c>
      <c r="I300" s="31"/>
      <c r="J300" s="31"/>
      <c r="K300" s="93"/>
      <c r="L300" s="31"/>
      <c r="M300" s="31"/>
      <c r="N300" s="31"/>
      <c r="O300" s="56"/>
    </row>
    <row r="301" spans="1:15" ht="22.5" x14ac:dyDescent="0.3">
      <c r="A301" s="89">
        <v>1061601572</v>
      </c>
      <c r="B301" s="89" t="s">
        <v>374</v>
      </c>
      <c r="C301" s="14">
        <v>42500</v>
      </c>
      <c r="D301" s="32" t="s">
        <v>356</v>
      </c>
      <c r="E301" s="56" t="s">
        <v>28</v>
      </c>
      <c r="F301" s="90">
        <v>9300</v>
      </c>
      <c r="G301" s="91">
        <v>202</v>
      </c>
      <c r="H301" s="92" t="s">
        <v>368</v>
      </c>
      <c r="I301" s="31"/>
      <c r="J301" s="31"/>
      <c r="K301" s="93"/>
      <c r="L301" s="31"/>
      <c r="M301" s="31"/>
      <c r="N301" s="31"/>
      <c r="O301" s="56"/>
    </row>
    <row r="302" spans="1:15" ht="22.5" x14ac:dyDescent="0.3">
      <c r="A302" s="89">
        <v>10546132</v>
      </c>
      <c r="B302" s="89" t="s">
        <v>375</v>
      </c>
      <c r="C302" s="14">
        <v>42500</v>
      </c>
      <c r="D302" s="32" t="s">
        <v>356</v>
      </c>
      <c r="E302" s="56" t="s">
        <v>28</v>
      </c>
      <c r="F302" s="90">
        <v>9300</v>
      </c>
      <c r="G302" s="91">
        <v>202</v>
      </c>
      <c r="H302" s="92" t="s">
        <v>368</v>
      </c>
      <c r="I302" s="31"/>
      <c r="J302" s="31"/>
      <c r="K302" s="93"/>
      <c r="L302" s="31"/>
      <c r="M302" s="31"/>
      <c r="N302" s="31"/>
      <c r="O302" s="56"/>
    </row>
    <row r="303" spans="1:15" ht="22.5" x14ac:dyDescent="0.3">
      <c r="A303" s="89">
        <v>10539362</v>
      </c>
      <c r="B303" s="89" t="s">
        <v>376</v>
      </c>
      <c r="C303" s="14">
        <v>42500</v>
      </c>
      <c r="D303" s="32" t="s">
        <v>356</v>
      </c>
      <c r="E303" s="56" t="s">
        <v>28</v>
      </c>
      <c r="F303" s="90">
        <v>9300</v>
      </c>
      <c r="G303" s="91">
        <v>202</v>
      </c>
      <c r="H303" s="92" t="s">
        <v>368</v>
      </c>
      <c r="I303" s="31"/>
      <c r="J303" s="31"/>
      <c r="K303" s="93"/>
      <c r="L303" s="31"/>
      <c r="M303" s="31"/>
      <c r="N303" s="31"/>
      <c r="O303" s="56"/>
    </row>
    <row r="304" spans="1:15" ht="22.5" x14ac:dyDescent="0.3">
      <c r="A304" s="89">
        <v>10510013</v>
      </c>
      <c r="B304" s="89" t="s">
        <v>377</v>
      </c>
      <c r="C304" s="14">
        <v>42500</v>
      </c>
      <c r="D304" s="32" t="s">
        <v>356</v>
      </c>
      <c r="E304" s="56" t="s">
        <v>28</v>
      </c>
      <c r="F304" s="90">
        <v>9300</v>
      </c>
      <c r="G304" s="91">
        <v>202</v>
      </c>
      <c r="H304" s="92" t="s">
        <v>368</v>
      </c>
      <c r="I304" s="31"/>
      <c r="J304" s="31"/>
      <c r="K304" s="93"/>
      <c r="L304" s="31"/>
      <c r="M304" s="31"/>
      <c r="N304" s="31"/>
      <c r="O304" s="56"/>
    </row>
    <row r="305" spans="1:15" ht="22.5" x14ac:dyDescent="0.3">
      <c r="A305" s="89">
        <v>34360224</v>
      </c>
      <c r="B305" s="89" t="s">
        <v>378</v>
      </c>
      <c r="C305" s="14">
        <v>42500</v>
      </c>
      <c r="D305" s="32" t="s">
        <v>356</v>
      </c>
      <c r="E305" s="56" t="s">
        <v>28</v>
      </c>
      <c r="F305" s="90">
        <v>9300</v>
      </c>
      <c r="G305" s="91">
        <v>202</v>
      </c>
      <c r="H305" s="92" t="s">
        <v>368</v>
      </c>
      <c r="I305" s="31"/>
      <c r="J305" s="31"/>
      <c r="K305" s="93"/>
      <c r="L305" s="31"/>
      <c r="M305" s="31"/>
      <c r="N305" s="31"/>
      <c r="O305" s="56"/>
    </row>
    <row r="306" spans="1:15" ht="22.5" x14ac:dyDescent="0.3">
      <c r="A306" s="89">
        <v>25310973</v>
      </c>
      <c r="B306" s="89" t="s">
        <v>379</v>
      </c>
      <c r="C306" s="14">
        <v>42500</v>
      </c>
      <c r="D306" s="32" t="s">
        <v>356</v>
      </c>
      <c r="E306" s="56" t="s">
        <v>28</v>
      </c>
      <c r="F306" s="90">
        <v>9300</v>
      </c>
      <c r="G306" s="91">
        <v>202</v>
      </c>
      <c r="H306" s="92" t="s">
        <v>368</v>
      </c>
      <c r="I306" s="31"/>
      <c r="J306" s="31"/>
      <c r="K306" s="93"/>
      <c r="L306" s="31"/>
      <c r="M306" s="31"/>
      <c r="N306" s="31"/>
      <c r="O306" s="56"/>
    </row>
    <row r="307" spans="1:15" ht="22.5" x14ac:dyDescent="0.3">
      <c r="A307" s="89">
        <v>34551905</v>
      </c>
      <c r="B307" s="89" t="s">
        <v>380</v>
      </c>
      <c r="C307" s="14">
        <v>42500</v>
      </c>
      <c r="D307" s="32" t="s">
        <v>356</v>
      </c>
      <c r="E307" s="56" t="s">
        <v>28</v>
      </c>
      <c r="F307" s="90">
        <v>9300</v>
      </c>
      <c r="G307" s="91">
        <v>202</v>
      </c>
      <c r="H307" s="92" t="s">
        <v>368</v>
      </c>
      <c r="I307" s="31"/>
      <c r="J307" s="31"/>
      <c r="K307" s="93"/>
      <c r="L307" s="31"/>
      <c r="M307" s="31"/>
      <c r="N307" s="31"/>
      <c r="O307" s="56"/>
    </row>
    <row r="308" spans="1:15" ht="22.5" x14ac:dyDescent="0.3">
      <c r="A308" s="89">
        <v>1061772485</v>
      </c>
      <c r="B308" s="89" t="s">
        <v>381</v>
      </c>
      <c r="C308" s="14">
        <v>42500</v>
      </c>
      <c r="D308" s="32" t="s">
        <v>356</v>
      </c>
      <c r="E308" s="56" t="s">
        <v>28</v>
      </c>
      <c r="F308" s="90">
        <v>9300</v>
      </c>
      <c r="G308" s="91">
        <v>202</v>
      </c>
      <c r="H308" s="92" t="s">
        <v>368</v>
      </c>
      <c r="I308" s="31"/>
      <c r="J308" s="31"/>
      <c r="K308" s="93"/>
      <c r="L308" s="31"/>
      <c r="M308" s="31"/>
      <c r="N308" s="31"/>
      <c r="O308" s="56"/>
    </row>
    <row r="309" spans="1:15" ht="22.5" x14ac:dyDescent="0.3">
      <c r="A309" s="89">
        <v>34637656</v>
      </c>
      <c r="B309" s="89" t="s">
        <v>382</v>
      </c>
      <c r="C309" s="14">
        <v>42500</v>
      </c>
      <c r="D309" s="32" t="s">
        <v>356</v>
      </c>
      <c r="E309" s="56" t="s">
        <v>28</v>
      </c>
      <c r="F309" s="90">
        <v>9300</v>
      </c>
      <c r="G309" s="91">
        <v>202</v>
      </c>
      <c r="H309" s="92" t="s">
        <v>368</v>
      </c>
      <c r="I309" s="31"/>
      <c r="J309" s="31"/>
      <c r="K309" s="93"/>
      <c r="L309" s="31"/>
      <c r="M309" s="31"/>
      <c r="N309" s="31"/>
      <c r="O309" s="56"/>
    </row>
    <row r="310" spans="1:15" ht="22.5" x14ac:dyDescent="0.3">
      <c r="A310" s="89">
        <v>1061750042</v>
      </c>
      <c r="B310" s="89" t="s">
        <v>383</v>
      </c>
      <c r="C310" s="14">
        <v>42500</v>
      </c>
      <c r="D310" s="32" t="s">
        <v>356</v>
      </c>
      <c r="E310" s="56" t="s">
        <v>28</v>
      </c>
      <c r="F310" s="90">
        <v>9300</v>
      </c>
      <c r="G310" s="91">
        <v>202</v>
      </c>
      <c r="H310" s="92" t="s">
        <v>368</v>
      </c>
      <c r="I310" s="31"/>
      <c r="J310" s="31"/>
      <c r="K310" s="93"/>
      <c r="L310" s="31"/>
      <c r="M310" s="31"/>
      <c r="N310" s="31"/>
      <c r="O310" s="56"/>
    </row>
    <row r="311" spans="1:15" ht="22.5" x14ac:dyDescent="0.3">
      <c r="A311" s="89">
        <v>1058966631</v>
      </c>
      <c r="B311" s="89" t="s">
        <v>384</v>
      </c>
      <c r="C311" s="14">
        <v>42500</v>
      </c>
      <c r="D311" s="32" t="s">
        <v>356</v>
      </c>
      <c r="E311" s="56" t="s">
        <v>28</v>
      </c>
      <c r="F311" s="90">
        <v>9300</v>
      </c>
      <c r="G311" s="91">
        <v>202</v>
      </c>
      <c r="H311" s="92" t="s">
        <v>368</v>
      </c>
      <c r="I311" s="31"/>
      <c r="J311" s="31"/>
      <c r="K311" s="93"/>
      <c r="L311" s="31"/>
      <c r="M311" s="31"/>
      <c r="N311" s="31"/>
      <c r="O311" s="56"/>
    </row>
    <row r="312" spans="1:15" ht="22.5" x14ac:dyDescent="0.3">
      <c r="A312" s="89">
        <v>10521154</v>
      </c>
      <c r="B312" s="89" t="s">
        <v>385</v>
      </c>
      <c r="C312" s="14">
        <v>42500</v>
      </c>
      <c r="D312" s="32" t="s">
        <v>356</v>
      </c>
      <c r="E312" s="56" t="s">
        <v>28</v>
      </c>
      <c r="F312" s="90">
        <v>9300</v>
      </c>
      <c r="G312" s="91">
        <v>202</v>
      </c>
      <c r="H312" s="92" t="s">
        <v>368</v>
      </c>
      <c r="I312" s="31"/>
      <c r="J312" s="31"/>
      <c r="K312" s="93"/>
      <c r="L312" s="31"/>
      <c r="M312" s="31"/>
      <c r="N312" s="31"/>
      <c r="O312" s="56"/>
    </row>
    <row r="313" spans="1:15" ht="22.5" x14ac:dyDescent="0.3">
      <c r="A313" s="89">
        <v>25488811</v>
      </c>
      <c r="B313" s="89" t="s">
        <v>386</v>
      </c>
      <c r="C313" s="14">
        <v>42500</v>
      </c>
      <c r="D313" s="32" t="s">
        <v>356</v>
      </c>
      <c r="E313" s="56" t="s">
        <v>28</v>
      </c>
      <c r="F313" s="90">
        <v>9300</v>
      </c>
      <c r="G313" s="91">
        <v>202</v>
      </c>
      <c r="H313" s="92" t="s">
        <v>368</v>
      </c>
      <c r="I313" s="31"/>
      <c r="J313" s="31"/>
      <c r="K313" s="93"/>
      <c r="L313" s="31"/>
      <c r="M313" s="31"/>
      <c r="N313" s="31"/>
      <c r="O313" s="56"/>
    </row>
    <row r="314" spans="1:15" ht="22.5" x14ac:dyDescent="0.3">
      <c r="A314" s="89">
        <v>1063434471</v>
      </c>
      <c r="B314" s="89" t="s">
        <v>387</v>
      </c>
      <c r="C314" s="14">
        <v>42500</v>
      </c>
      <c r="D314" s="32" t="s">
        <v>356</v>
      </c>
      <c r="E314" s="56" t="s">
        <v>28</v>
      </c>
      <c r="F314" s="90">
        <v>9300</v>
      </c>
      <c r="G314" s="91">
        <v>202</v>
      </c>
      <c r="H314" s="92" t="s">
        <v>368</v>
      </c>
      <c r="I314" s="31"/>
      <c r="J314" s="31"/>
      <c r="K314" s="93"/>
      <c r="L314" s="31"/>
      <c r="M314" s="31"/>
      <c r="N314" s="31"/>
      <c r="O314" s="56"/>
    </row>
    <row r="315" spans="1:15" ht="22.5" x14ac:dyDescent="0.3">
      <c r="A315" s="89">
        <v>25404263</v>
      </c>
      <c r="B315" s="89" t="s">
        <v>388</v>
      </c>
      <c r="C315" s="14">
        <v>42500</v>
      </c>
      <c r="D315" s="32" t="s">
        <v>356</v>
      </c>
      <c r="E315" s="56" t="s">
        <v>28</v>
      </c>
      <c r="F315" s="90">
        <v>9300</v>
      </c>
      <c r="G315" s="91">
        <v>202</v>
      </c>
      <c r="H315" s="92" t="s">
        <v>368</v>
      </c>
      <c r="I315" s="31"/>
      <c r="J315" s="31"/>
      <c r="K315" s="93"/>
      <c r="L315" s="31"/>
      <c r="M315" s="31"/>
      <c r="N315" s="31"/>
      <c r="O315" s="56"/>
    </row>
    <row r="316" spans="1:15" ht="22.5" x14ac:dyDescent="0.3">
      <c r="A316" s="89">
        <v>25299807</v>
      </c>
      <c r="B316" s="89" t="s">
        <v>389</v>
      </c>
      <c r="C316" s="14">
        <v>42500</v>
      </c>
      <c r="D316" s="32" t="s">
        <v>356</v>
      </c>
      <c r="E316" s="56" t="s">
        <v>28</v>
      </c>
      <c r="F316" s="90">
        <v>9300</v>
      </c>
      <c r="G316" s="91">
        <v>202</v>
      </c>
      <c r="H316" s="92" t="s">
        <v>368</v>
      </c>
      <c r="I316" s="31"/>
      <c r="J316" s="31"/>
      <c r="K316" s="93"/>
      <c r="L316" s="31"/>
      <c r="M316" s="31"/>
      <c r="N316" s="31"/>
      <c r="O316" s="56"/>
    </row>
    <row r="317" spans="1:15" ht="22.5" x14ac:dyDescent="0.3">
      <c r="A317" s="89">
        <v>25641902</v>
      </c>
      <c r="B317" s="89" t="s">
        <v>390</v>
      </c>
      <c r="C317" s="14">
        <v>42500</v>
      </c>
      <c r="D317" s="32" t="s">
        <v>356</v>
      </c>
      <c r="E317" s="56" t="s">
        <v>28</v>
      </c>
      <c r="F317" s="90">
        <v>9300</v>
      </c>
      <c r="G317" s="91">
        <v>202</v>
      </c>
      <c r="H317" s="92" t="s">
        <v>368</v>
      </c>
      <c r="I317" s="31"/>
      <c r="J317" s="31"/>
      <c r="K317" s="93"/>
      <c r="L317" s="31"/>
      <c r="M317" s="31"/>
      <c r="N317" s="31"/>
      <c r="O317" s="56"/>
    </row>
    <row r="318" spans="1:15" ht="22.5" x14ac:dyDescent="0.3">
      <c r="A318" s="89">
        <v>1060236824</v>
      </c>
      <c r="B318" s="89" t="s">
        <v>391</v>
      </c>
      <c r="C318" s="14">
        <v>42500</v>
      </c>
      <c r="D318" s="32" t="s">
        <v>356</v>
      </c>
      <c r="E318" s="56" t="s">
        <v>28</v>
      </c>
      <c r="F318" s="90">
        <v>9300</v>
      </c>
      <c r="G318" s="91">
        <v>202</v>
      </c>
      <c r="H318" s="92" t="s">
        <v>368</v>
      </c>
      <c r="I318" s="31"/>
      <c r="J318" s="31"/>
      <c r="K318" s="93"/>
      <c r="L318" s="31"/>
      <c r="M318" s="31"/>
      <c r="N318" s="31"/>
      <c r="O318" s="56"/>
    </row>
    <row r="319" spans="1:15" ht="22.5" x14ac:dyDescent="0.3">
      <c r="A319" s="89">
        <v>34323727</v>
      </c>
      <c r="B319" s="89" t="s">
        <v>392</v>
      </c>
      <c r="C319" s="14">
        <v>42500</v>
      </c>
      <c r="D319" s="32" t="s">
        <v>356</v>
      </c>
      <c r="E319" s="56" t="s">
        <v>28</v>
      </c>
      <c r="F319" s="90">
        <v>9300</v>
      </c>
      <c r="G319" s="91">
        <v>202</v>
      </c>
      <c r="H319" s="92" t="s">
        <v>368</v>
      </c>
      <c r="I319" s="31"/>
      <c r="J319" s="31"/>
      <c r="K319" s="93"/>
      <c r="L319" s="31"/>
      <c r="M319" s="31"/>
      <c r="N319" s="31"/>
      <c r="O319" s="56"/>
    </row>
    <row r="320" spans="1:15" ht="22.5" x14ac:dyDescent="0.3">
      <c r="A320" s="89">
        <v>1061533725</v>
      </c>
      <c r="B320" s="89" t="s">
        <v>393</v>
      </c>
      <c r="C320" s="14">
        <v>42500</v>
      </c>
      <c r="D320" s="32" t="s">
        <v>356</v>
      </c>
      <c r="E320" s="56" t="s">
        <v>28</v>
      </c>
      <c r="F320" s="90">
        <v>9300</v>
      </c>
      <c r="G320" s="91">
        <v>202</v>
      </c>
      <c r="H320" s="92" t="s">
        <v>368</v>
      </c>
      <c r="I320" s="31"/>
      <c r="J320" s="31"/>
      <c r="K320" s="93"/>
      <c r="L320" s="31"/>
      <c r="M320" s="31"/>
      <c r="N320" s="31"/>
      <c r="O320" s="56"/>
    </row>
    <row r="321" spans="1:15" ht="22.5" x14ac:dyDescent="0.3">
      <c r="A321" s="89">
        <v>25305601</v>
      </c>
      <c r="B321" s="89" t="s">
        <v>394</v>
      </c>
      <c r="C321" s="14">
        <v>42500</v>
      </c>
      <c r="D321" s="32" t="s">
        <v>356</v>
      </c>
      <c r="E321" s="56" t="s">
        <v>28</v>
      </c>
      <c r="F321" s="90">
        <v>9300</v>
      </c>
      <c r="G321" s="91">
        <v>202</v>
      </c>
      <c r="H321" s="92" t="s">
        <v>368</v>
      </c>
      <c r="I321" s="31"/>
      <c r="J321" s="31"/>
      <c r="K321" s="93"/>
      <c r="L321" s="31"/>
      <c r="M321" s="31"/>
      <c r="N321" s="31"/>
      <c r="O321" s="56"/>
    </row>
    <row r="322" spans="1:15" ht="22.5" x14ac:dyDescent="0.3">
      <c r="A322" s="89">
        <v>1058974522</v>
      </c>
      <c r="B322" s="89" t="s">
        <v>395</v>
      </c>
      <c r="C322" s="14">
        <v>42500</v>
      </c>
      <c r="D322" s="32" t="s">
        <v>356</v>
      </c>
      <c r="E322" s="56" t="s">
        <v>28</v>
      </c>
      <c r="F322" s="90">
        <v>9300</v>
      </c>
      <c r="G322" s="91">
        <v>202</v>
      </c>
      <c r="H322" s="92" t="s">
        <v>368</v>
      </c>
      <c r="I322" s="31"/>
      <c r="J322" s="31"/>
      <c r="K322" s="93"/>
      <c r="L322" s="31"/>
      <c r="M322" s="31"/>
      <c r="N322" s="31"/>
      <c r="O322" s="56"/>
    </row>
    <row r="323" spans="1:15" ht="22.5" x14ac:dyDescent="0.3">
      <c r="A323" s="89">
        <v>1061987912</v>
      </c>
      <c r="B323" s="89" t="s">
        <v>396</v>
      </c>
      <c r="C323" s="14">
        <v>42500</v>
      </c>
      <c r="D323" s="32" t="s">
        <v>356</v>
      </c>
      <c r="E323" s="56" t="s">
        <v>28</v>
      </c>
      <c r="F323" s="90">
        <v>9300</v>
      </c>
      <c r="G323" s="91">
        <v>202</v>
      </c>
      <c r="H323" s="92" t="s">
        <v>368</v>
      </c>
      <c r="I323" s="31"/>
      <c r="J323" s="31"/>
      <c r="K323" s="93"/>
      <c r="L323" s="31"/>
      <c r="M323" s="31"/>
      <c r="N323" s="31"/>
      <c r="O323" s="56"/>
    </row>
    <row r="324" spans="1:15" ht="22.5" x14ac:dyDescent="0.3">
      <c r="A324" s="89">
        <v>1060872129</v>
      </c>
      <c r="B324" s="89" t="s">
        <v>397</v>
      </c>
      <c r="C324" s="14">
        <v>42500</v>
      </c>
      <c r="D324" s="32" t="s">
        <v>356</v>
      </c>
      <c r="E324" s="56" t="s">
        <v>28</v>
      </c>
      <c r="F324" s="90">
        <v>9300</v>
      </c>
      <c r="G324" s="91">
        <v>202</v>
      </c>
      <c r="H324" s="92" t="s">
        <v>368</v>
      </c>
      <c r="I324" s="31"/>
      <c r="J324" s="31"/>
      <c r="K324" s="93"/>
      <c r="L324" s="31"/>
      <c r="M324" s="31"/>
      <c r="N324" s="31"/>
      <c r="O324" s="56"/>
    </row>
    <row r="325" spans="1:15" ht="22.5" x14ac:dyDescent="0.3">
      <c r="A325" s="89">
        <v>4742244</v>
      </c>
      <c r="B325" s="89" t="s">
        <v>398</v>
      </c>
      <c r="C325" s="14">
        <v>42500</v>
      </c>
      <c r="D325" s="32" t="s">
        <v>356</v>
      </c>
      <c r="E325" s="56" t="s">
        <v>28</v>
      </c>
      <c r="F325" s="90">
        <v>9300</v>
      </c>
      <c r="G325" s="91">
        <v>202</v>
      </c>
      <c r="H325" s="92" t="s">
        <v>368</v>
      </c>
      <c r="I325" s="31"/>
      <c r="J325" s="31"/>
      <c r="K325" s="93"/>
      <c r="L325" s="31"/>
      <c r="M325" s="31"/>
      <c r="N325" s="31"/>
      <c r="O325" s="56"/>
    </row>
    <row r="326" spans="1:15" ht="22.5" x14ac:dyDescent="0.3">
      <c r="A326" s="89">
        <v>1002964723</v>
      </c>
      <c r="B326" s="89" t="s">
        <v>399</v>
      </c>
      <c r="C326" s="14">
        <v>42500</v>
      </c>
      <c r="D326" s="32" t="s">
        <v>356</v>
      </c>
      <c r="E326" s="56" t="s">
        <v>28</v>
      </c>
      <c r="F326" s="90">
        <v>9300</v>
      </c>
      <c r="G326" s="91">
        <v>202</v>
      </c>
      <c r="H326" s="92" t="s">
        <v>368</v>
      </c>
      <c r="I326" s="31"/>
      <c r="J326" s="31"/>
      <c r="K326" s="93"/>
      <c r="L326" s="31"/>
      <c r="M326" s="31"/>
      <c r="N326" s="31"/>
      <c r="O326" s="56"/>
    </row>
    <row r="327" spans="1:15" ht="22.5" x14ac:dyDescent="0.3">
      <c r="A327" s="89">
        <v>25280136</v>
      </c>
      <c r="B327" s="89" t="s">
        <v>400</v>
      </c>
      <c r="C327" s="14">
        <v>42500</v>
      </c>
      <c r="D327" s="32" t="s">
        <v>356</v>
      </c>
      <c r="E327" s="56" t="s">
        <v>28</v>
      </c>
      <c r="F327" s="90">
        <v>9300</v>
      </c>
      <c r="G327" s="91">
        <v>202</v>
      </c>
      <c r="H327" s="92" t="s">
        <v>368</v>
      </c>
      <c r="I327" s="31"/>
      <c r="J327" s="31"/>
      <c r="K327" s="93"/>
      <c r="L327" s="31"/>
      <c r="M327" s="31"/>
      <c r="N327" s="31"/>
      <c r="O327" s="56"/>
    </row>
    <row r="328" spans="1:15" ht="22.5" x14ac:dyDescent="0.3">
      <c r="A328" s="89">
        <v>1061601607</v>
      </c>
      <c r="B328" s="89" t="s">
        <v>401</v>
      </c>
      <c r="C328" s="14">
        <v>42500</v>
      </c>
      <c r="D328" s="32" t="s">
        <v>356</v>
      </c>
      <c r="E328" s="56" t="s">
        <v>28</v>
      </c>
      <c r="F328" s="90">
        <v>9300</v>
      </c>
      <c r="G328" s="91">
        <v>202</v>
      </c>
      <c r="H328" s="92" t="s">
        <v>368</v>
      </c>
      <c r="I328" s="31"/>
      <c r="J328" s="31"/>
      <c r="K328" s="93"/>
      <c r="L328" s="31"/>
      <c r="M328" s="31"/>
      <c r="N328" s="31"/>
      <c r="O328" s="56"/>
    </row>
    <row r="329" spans="1:15" ht="22.5" x14ac:dyDescent="0.3">
      <c r="A329" s="89">
        <v>1061985312</v>
      </c>
      <c r="B329" s="89" t="s">
        <v>402</v>
      </c>
      <c r="C329" s="14">
        <v>42500</v>
      </c>
      <c r="D329" s="32" t="s">
        <v>356</v>
      </c>
      <c r="E329" s="56" t="s">
        <v>28</v>
      </c>
      <c r="F329" s="90">
        <v>9300</v>
      </c>
      <c r="G329" s="91">
        <v>202</v>
      </c>
      <c r="H329" s="92" t="s">
        <v>368</v>
      </c>
      <c r="I329" s="31"/>
      <c r="J329" s="31"/>
      <c r="K329" s="93"/>
      <c r="L329" s="31"/>
      <c r="M329" s="31"/>
      <c r="N329" s="31"/>
      <c r="O329" s="56"/>
    </row>
    <row r="330" spans="1:15" ht="22.5" x14ac:dyDescent="0.3">
      <c r="A330" s="89">
        <v>4774821</v>
      </c>
      <c r="B330" s="89" t="s">
        <v>403</v>
      </c>
      <c r="C330" s="14">
        <v>42500</v>
      </c>
      <c r="D330" s="32" t="s">
        <v>356</v>
      </c>
      <c r="E330" s="56" t="s">
        <v>28</v>
      </c>
      <c r="F330" s="90">
        <v>9300</v>
      </c>
      <c r="G330" s="91">
        <v>202</v>
      </c>
      <c r="H330" s="92" t="s">
        <v>368</v>
      </c>
      <c r="I330" s="31"/>
      <c r="J330" s="31"/>
      <c r="K330" s="93"/>
      <c r="L330" s="31"/>
      <c r="M330" s="31"/>
      <c r="N330" s="31"/>
      <c r="O330" s="56"/>
    </row>
    <row r="331" spans="1:15" ht="22.5" x14ac:dyDescent="0.3">
      <c r="A331" s="89">
        <v>1113635090</v>
      </c>
      <c r="B331" s="89" t="s">
        <v>404</v>
      </c>
      <c r="C331" s="14">
        <v>42500</v>
      </c>
      <c r="D331" s="32" t="s">
        <v>356</v>
      </c>
      <c r="E331" s="56" t="s">
        <v>28</v>
      </c>
      <c r="F331" s="90">
        <v>9300</v>
      </c>
      <c r="G331" s="91">
        <v>202</v>
      </c>
      <c r="H331" s="92" t="s">
        <v>368</v>
      </c>
      <c r="I331" s="31"/>
      <c r="J331" s="31"/>
      <c r="K331" s="93"/>
      <c r="L331" s="31"/>
      <c r="M331" s="31"/>
      <c r="N331" s="31"/>
      <c r="O331" s="56"/>
    </row>
    <row r="332" spans="1:15" ht="22.5" x14ac:dyDescent="0.3">
      <c r="A332" s="89">
        <v>1029620542</v>
      </c>
      <c r="B332" s="89" t="s">
        <v>405</v>
      </c>
      <c r="C332" s="14">
        <v>42500</v>
      </c>
      <c r="D332" s="32" t="s">
        <v>356</v>
      </c>
      <c r="E332" s="56" t="s">
        <v>28</v>
      </c>
      <c r="F332" s="90">
        <v>9300</v>
      </c>
      <c r="G332" s="91">
        <v>202</v>
      </c>
      <c r="H332" s="92" t="s">
        <v>368</v>
      </c>
      <c r="I332" s="31"/>
      <c r="J332" s="31"/>
      <c r="K332" s="93"/>
      <c r="L332" s="31"/>
      <c r="M332" s="31"/>
      <c r="N332" s="31"/>
      <c r="O332" s="56"/>
    </row>
    <row r="333" spans="1:15" ht="22.5" x14ac:dyDescent="0.3">
      <c r="A333" s="89">
        <v>1059474148</v>
      </c>
      <c r="B333" s="89" t="s">
        <v>406</v>
      </c>
      <c r="C333" s="14">
        <v>42500</v>
      </c>
      <c r="D333" s="32" t="s">
        <v>356</v>
      </c>
      <c r="E333" s="56" t="s">
        <v>28</v>
      </c>
      <c r="F333" s="90">
        <v>9300</v>
      </c>
      <c r="G333" s="91">
        <v>202</v>
      </c>
      <c r="H333" s="92" t="s">
        <v>368</v>
      </c>
      <c r="I333" s="31"/>
      <c r="J333" s="31"/>
      <c r="K333" s="93"/>
      <c r="L333" s="31"/>
      <c r="M333" s="31"/>
      <c r="N333" s="31"/>
      <c r="O333" s="56"/>
    </row>
    <row r="334" spans="1:15" ht="25.5" x14ac:dyDescent="0.3">
      <c r="A334" s="89">
        <v>34659800</v>
      </c>
      <c r="B334" s="89" t="s">
        <v>407</v>
      </c>
      <c r="C334" s="14">
        <v>34000</v>
      </c>
      <c r="D334" s="32" t="s">
        <v>356</v>
      </c>
      <c r="E334" s="56" t="s">
        <v>28</v>
      </c>
      <c r="F334" s="14">
        <v>850</v>
      </c>
      <c r="G334" s="94">
        <v>202</v>
      </c>
      <c r="H334" s="95" t="s">
        <v>408</v>
      </c>
      <c r="I334" s="31"/>
      <c r="J334" s="31"/>
      <c r="K334" s="93"/>
      <c r="L334" s="31"/>
      <c r="M334" s="31"/>
      <c r="N334" s="31"/>
      <c r="O334" s="56"/>
    </row>
    <row r="335" spans="1:15" ht="25.5" x14ac:dyDescent="0.3">
      <c r="A335" s="89">
        <v>1058964027</v>
      </c>
      <c r="B335" s="89" t="s">
        <v>409</v>
      </c>
      <c r="C335" s="14">
        <v>34000</v>
      </c>
      <c r="D335" s="32" t="s">
        <v>356</v>
      </c>
      <c r="E335" s="56" t="s">
        <v>28</v>
      </c>
      <c r="F335" s="14">
        <v>850</v>
      </c>
      <c r="G335" s="94">
        <v>202</v>
      </c>
      <c r="H335" s="95" t="s">
        <v>408</v>
      </c>
      <c r="I335" s="31"/>
      <c r="J335" s="31"/>
      <c r="K335" s="93"/>
      <c r="L335" s="31"/>
      <c r="M335" s="31"/>
      <c r="N335" s="31"/>
      <c r="O335" s="56"/>
    </row>
    <row r="336" spans="1:15" ht="25.5" x14ac:dyDescent="0.3">
      <c r="A336" s="89">
        <v>76323974</v>
      </c>
      <c r="B336" s="89" t="s">
        <v>410</v>
      </c>
      <c r="C336" s="14">
        <v>34000</v>
      </c>
      <c r="D336" s="32" t="s">
        <v>356</v>
      </c>
      <c r="E336" s="56" t="s">
        <v>28</v>
      </c>
      <c r="F336" s="14">
        <v>850</v>
      </c>
      <c r="G336" s="94">
        <v>202</v>
      </c>
      <c r="H336" s="95" t="s">
        <v>408</v>
      </c>
      <c r="I336" s="31"/>
      <c r="J336" s="31"/>
      <c r="K336" s="93"/>
      <c r="L336" s="31"/>
      <c r="M336" s="31"/>
      <c r="N336" s="31"/>
      <c r="O336" s="56"/>
    </row>
    <row r="337" spans="1:15" ht="25.5" x14ac:dyDescent="0.3">
      <c r="A337" s="89">
        <v>10510049</v>
      </c>
      <c r="B337" s="89" t="s">
        <v>411</v>
      </c>
      <c r="C337" s="14">
        <v>34000</v>
      </c>
      <c r="D337" s="32" t="s">
        <v>356</v>
      </c>
      <c r="E337" s="56" t="s">
        <v>28</v>
      </c>
      <c r="F337" s="14">
        <v>850</v>
      </c>
      <c r="G337" s="94">
        <v>202</v>
      </c>
      <c r="H337" s="95" t="s">
        <v>408</v>
      </c>
      <c r="I337" s="31"/>
      <c r="J337" s="31"/>
      <c r="K337" s="93"/>
      <c r="L337" s="31"/>
      <c r="M337" s="31"/>
      <c r="N337" s="31"/>
      <c r="O337" s="56"/>
    </row>
    <row r="338" spans="1:15" ht="25.5" x14ac:dyDescent="0.3">
      <c r="A338" s="89">
        <v>1061710854</v>
      </c>
      <c r="B338" s="89" t="s">
        <v>412</v>
      </c>
      <c r="C338" s="14">
        <v>34000</v>
      </c>
      <c r="D338" s="32" t="s">
        <v>356</v>
      </c>
      <c r="E338" s="56" t="s">
        <v>28</v>
      </c>
      <c r="F338" s="14">
        <v>850</v>
      </c>
      <c r="G338" s="94">
        <v>202</v>
      </c>
      <c r="H338" s="95" t="s">
        <v>408</v>
      </c>
      <c r="I338" s="31"/>
      <c r="J338" s="31"/>
      <c r="K338" s="93"/>
      <c r="L338" s="31"/>
      <c r="M338" s="31"/>
      <c r="N338" s="31"/>
      <c r="O338" s="56"/>
    </row>
    <row r="339" spans="1:15" ht="25.5" x14ac:dyDescent="0.3">
      <c r="A339" s="89">
        <v>1061804584</v>
      </c>
      <c r="B339" s="89" t="s">
        <v>413</v>
      </c>
      <c r="C339" s="14">
        <v>34000</v>
      </c>
      <c r="D339" s="32" t="s">
        <v>356</v>
      </c>
      <c r="E339" s="56" t="s">
        <v>28</v>
      </c>
      <c r="F339" s="14">
        <v>850</v>
      </c>
      <c r="G339" s="94">
        <v>202</v>
      </c>
      <c r="H339" s="95" t="s">
        <v>408</v>
      </c>
      <c r="I339" s="31"/>
      <c r="J339" s="31"/>
      <c r="K339" s="93"/>
      <c r="L339" s="31"/>
      <c r="M339" s="31"/>
      <c r="N339" s="31"/>
      <c r="O339" s="56"/>
    </row>
    <row r="340" spans="1:15" ht="25.5" x14ac:dyDescent="0.3">
      <c r="A340" s="89">
        <v>25627510</v>
      </c>
      <c r="B340" s="89" t="s">
        <v>414</v>
      </c>
      <c r="C340" s="14">
        <v>34000</v>
      </c>
      <c r="D340" s="32" t="s">
        <v>356</v>
      </c>
      <c r="E340" s="56" t="s">
        <v>28</v>
      </c>
      <c r="F340" s="14">
        <v>850</v>
      </c>
      <c r="G340" s="94">
        <v>202</v>
      </c>
      <c r="H340" s="95" t="s">
        <v>408</v>
      </c>
      <c r="I340" s="31"/>
      <c r="J340" s="31"/>
      <c r="K340" s="93"/>
      <c r="L340" s="31"/>
      <c r="M340" s="31"/>
      <c r="N340" s="31"/>
      <c r="O340" s="56"/>
    </row>
    <row r="341" spans="1:15" ht="25.5" x14ac:dyDescent="0.3">
      <c r="A341" s="89">
        <v>76323220</v>
      </c>
      <c r="B341" s="89" t="s">
        <v>415</v>
      </c>
      <c r="C341" s="14">
        <v>34000</v>
      </c>
      <c r="D341" s="32" t="s">
        <v>356</v>
      </c>
      <c r="E341" s="56" t="s">
        <v>28</v>
      </c>
      <c r="F341" s="14">
        <v>850</v>
      </c>
      <c r="G341" s="94">
        <v>202</v>
      </c>
      <c r="H341" s="95" t="s">
        <v>408</v>
      </c>
      <c r="I341" s="31"/>
      <c r="J341" s="31"/>
      <c r="K341" s="93"/>
      <c r="L341" s="31"/>
      <c r="M341" s="31"/>
      <c r="N341" s="31"/>
      <c r="O341" s="56"/>
    </row>
    <row r="342" spans="1:15" ht="25.5" x14ac:dyDescent="0.3">
      <c r="A342" s="89">
        <v>14865244</v>
      </c>
      <c r="B342" s="89" t="s">
        <v>416</v>
      </c>
      <c r="C342" s="14">
        <v>34000</v>
      </c>
      <c r="D342" s="32" t="s">
        <v>356</v>
      </c>
      <c r="E342" s="56" t="s">
        <v>28</v>
      </c>
      <c r="F342" s="14">
        <v>850</v>
      </c>
      <c r="G342" s="94">
        <v>202</v>
      </c>
      <c r="H342" s="95" t="s">
        <v>408</v>
      </c>
      <c r="I342" s="31"/>
      <c r="J342" s="31"/>
      <c r="K342" s="93"/>
      <c r="L342" s="31"/>
      <c r="M342" s="31"/>
      <c r="N342" s="31"/>
      <c r="O342" s="56"/>
    </row>
    <row r="343" spans="1:15" ht="25.5" x14ac:dyDescent="0.3">
      <c r="A343" s="89">
        <v>25547284</v>
      </c>
      <c r="B343" s="89" t="s">
        <v>417</v>
      </c>
      <c r="C343" s="14">
        <v>34000</v>
      </c>
      <c r="D343" s="32" t="s">
        <v>356</v>
      </c>
      <c r="E343" s="56" t="s">
        <v>28</v>
      </c>
      <c r="F343" s="14">
        <v>850</v>
      </c>
      <c r="G343" s="94">
        <v>202</v>
      </c>
      <c r="H343" s="95" t="s">
        <v>408</v>
      </c>
      <c r="I343" s="31"/>
      <c r="J343" s="31"/>
      <c r="K343" s="93"/>
      <c r="L343" s="31"/>
      <c r="M343" s="31"/>
      <c r="N343" s="31"/>
      <c r="O343" s="56"/>
    </row>
    <row r="344" spans="1:15" ht="25.5" x14ac:dyDescent="0.3">
      <c r="A344" s="89">
        <v>25490492</v>
      </c>
      <c r="B344" s="89" t="s">
        <v>418</v>
      </c>
      <c r="C344" s="14">
        <v>34000</v>
      </c>
      <c r="D344" s="32" t="s">
        <v>356</v>
      </c>
      <c r="E344" s="56" t="s">
        <v>28</v>
      </c>
      <c r="F344" s="14">
        <v>850</v>
      </c>
      <c r="G344" s="94">
        <v>202</v>
      </c>
      <c r="H344" s="95" t="s">
        <v>408</v>
      </c>
      <c r="I344" s="31"/>
      <c r="J344" s="31"/>
      <c r="K344" s="93"/>
      <c r="L344" s="31"/>
      <c r="M344" s="31"/>
      <c r="N344" s="31"/>
      <c r="O344" s="56"/>
    </row>
    <row r="345" spans="1:15" ht="25.5" x14ac:dyDescent="0.3">
      <c r="A345" s="89">
        <v>25613072</v>
      </c>
      <c r="B345" s="89" t="s">
        <v>419</v>
      </c>
      <c r="C345" s="14">
        <v>34000</v>
      </c>
      <c r="D345" s="89" t="s">
        <v>420</v>
      </c>
      <c r="E345" s="56" t="s">
        <v>28</v>
      </c>
      <c r="F345" s="14">
        <v>850</v>
      </c>
      <c r="G345" s="94">
        <v>202</v>
      </c>
      <c r="H345" s="95" t="s">
        <v>408</v>
      </c>
      <c r="I345" s="31"/>
      <c r="J345" s="31"/>
      <c r="K345" s="93"/>
      <c r="L345" s="31"/>
      <c r="M345" s="31"/>
      <c r="N345" s="31"/>
      <c r="O345" s="56"/>
    </row>
    <row r="346" spans="1:15" ht="25.5" x14ac:dyDescent="0.3">
      <c r="A346" s="89">
        <v>4622416</v>
      </c>
      <c r="B346" s="89" t="s">
        <v>421</v>
      </c>
      <c r="C346" s="14">
        <v>34000</v>
      </c>
      <c r="D346" s="89" t="s">
        <v>420</v>
      </c>
      <c r="E346" s="56" t="s">
        <v>28</v>
      </c>
      <c r="F346" s="14">
        <v>850</v>
      </c>
      <c r="G346" s="94">
        <v>202</v>
      </c>
      <c r="H346" s="95" t="s">
        <v>408</v>
      </c>
      <c r="I346" s="31"/>
      <c r="J346" s="31"/>
      <c r="K346" s="93"/>
      <c r="L346" s="31"/>
      <c r="M346" s="31"/>
      <c r="N346" s="31"/>
      <c r="O346" s="56"/>
    </row>
    <row r="347" spans="1:15" ht="25.5" x14ac:dyDescent="0.3">
      <c r="A347" s="89">
        <v>10754804</v>
      </c>
      <c r="B347" s="89" t="s">
        <v>422</v>
      </c>
      <c r="C347" s="14">
        <v>34000</v>
      </c>
      <c r="D347" s="89" t="s">
        <v>420</v>
      </c>
      <c r="E347" s="56" t="s">
        <v>28</v>
      </c>
      <c r="F347" s="14">
        <v>850</v>
      </c>
      <c r="G347" s="94">
        <v>202</v>
      </c>
      <c r="H347" s="95" t="s">
        <v>408</v>
      </c>
      <c r="I347" s="31"/>
      <c r="J347" s="31"/>
      <c r="K347" s="93"/>
      <c r="L347" s="31"/>
      <c r="M347" s="31"/>
      <c r="N347" s="31"/>
      <c r="O347" s="56"/>
    </row>
    <row r="348" spans="1:15" ht="25.5" x14ac:dyDescent="0.3">
      <c r="A348" s="89">
        <v>4633068</v>
      </c>
      <c r="B348" s="89" t="s">
        <v>423</v>
      </c>
      <c r="C348" s="14">
        <v>34000</v>
      </c>
      <c r="D348" s="89" t="s">
        <v>420</v>
      </c>
      <c r="E348" s="56" t="s">
        <v>28</v>
      </c>
      <c r="F348" s="14">
        <v>850</v>
      </c>
      <c r="G348" s="94">
        <v>202</v>
      </c>
      <c r="H348" s="95" t="s">
        <v>408</v>
      </c>
      <c r="I348" s="31"/>
      <c r="J348" s="31"/>
      <c r="K348" s="93"/>
      <c r="L348" s="31"/>
      <c r="M348" s="31"/>
      <c r="N348" s="31"/>
      <c r="O348" s="56"/>
    </row>
    <row r="349" spans="1:15" ht="25.5" x14ac:dyDescent="0.3">
      <c r="A349" s="89">
        <v>10755482</v>
      </c>
      <c r="B349" s="89" t="s">
        <v>424</v>
      </c>
      <c r="C349" s="14">
        <v>34000</v>
      </c>
      <c r="D349" s="89" t="s">
        <v>420</v>
      </c>
      <c r="E349" s="56" t="s">
        <v>28</v>
      </c>
      <c r="F349" s="14">
        <v>850</v>
      </c>
      <c r="G349" s="94">
        <v>202</v>
      </c>
      <c r="H349" s="95" t="s">
        <v>408</v>
      </c>
      <c r="I349" s="31"/>
      <c r="J349" s="31"/>
      <c r="K349" s="93"/>
      <c r="L349" s="31"/>
      <c r="M349" s="31"/>
      <c r="N349" s="31"/>
      <c r="O349" s="56"/>
    </row>
    <row r="350" spans="1:15" ht="25.5" x14ac:dyDescent="0.3">
      <c r="A350" s="89">
        <v>10340127</v>
      </c>
      <c r="B350" s="89" t="s">
        <v>425</v>
      </c>
      <c r="C350" s="14">
        <v>34000</v>
      </c>
      <c r="D350" s="89" t="s">
        <v>420</v>
      </c>
      <c r="E350" s="56" t="s">
        <v>28</v>
      </c>
      <c r="F350" s="14">
        <v>850</v>
      </c>
      <c r="G350" s="94">
        <v>202</v>
      </c>
      <c r="H350" s="95" t="s">
        <v>408</v>
      </c>
      <c r="I350" s="31"/>
      <c r="J350" s="31"/>
      <c r="K350" s="93"/>
      <c r="L350" s="31"/>
      <c r="M350" s="31"/>
      <c r="N350" s="31"/>
      <c r="O350" s="56"/>
    </row>
    <row r="351" spans="1:15" ht="25.5" x14ac:dyDescent="0.3">
      <c r="A351" s="89">
        <v>76313235</v>
      </c>
      <c r="B351" s="89" t="s">
        <v>426</v>
      </c>
      <c r="C351" s="14">
        <v>34000</v>
      </c>
      <c r="D351" s="89" t="s">
        <v>420</v>
      </c>
      <c r="E351" s="56" t="s">
        <v>28</v>
      </c>
      <c r="F351" s="14">
        <v>850</v>
      </c>
      <c r="G351" s="94">
        <v>202</v>
      </c>
      <c r="H351" s="95" t="s">
        <v>408</v>
      </c>
      <c r="I351" s="31"/>
      <c r="J351" s="31"/>
      <c r="K351" s="93"/>
      <c r="L351" s="31"/>
      <c r="M351" s="31"/>
      <c r="N351" s="31"/>
      <c r="O351" s="56"/>
    </row>
    <row r="352" spans="1:15" ht="25.5" x14ac:dyDescent="0.3">
      <c r="A352" s="89">
        <v>25482129</v>
      </c>
      <c r="B352" s="89" t="s">
        <v>427</v>
      </c>
      <c r="C352" s="14">
        <v>34000</v>
      </c>
      <c r="D352" s="89" t="s">
        <v>420</v>
      </c>
      <c r="E352" s="56" t="s">
        <v>28</v>
      </c>
      <c r="F352" s="14">
        <v>850</v>
      </c>
      <c r="G352" s="94">
        <v>202</v>
      </c>
      <c r="H352" s="95" t="s">
        <v>408</v>
      </c>
      <c r="I352" s="31"/>
      <c r="J352" s="31"/>
      <c r="K352" s="93"/>
      <c r="L352" s="31"/>
      <c r="M352" s="31"/>
      <c r="N352" s="31"/>
      <c r="O352" s="56"/>
    </row>
    <row r="353" spans="1:15" ht="25.5" x14ac:dyDescent="0.3">
      <c r="A353" s="89">
        <v>76319267</v>
      </c>
      <c r="B353" s="89" t="s">
        <v>428</v>
      </c>
      <c r="C353" s="14">
        <v>34000</v>
      </c>
      <c r="D353" s="89" t="s">
        <v>420</v>
      </c>
      <c r="E353" s="56" t="s">
        <v>28</v>
      </c>
      <c r="F353" s="14">
        <v>850</v>
      </c>
      <c r="G353" s="94">
        <v>202</v>
      </c>
      <c r="H353" s="95" t="s">
        <v>408</v>
      </c>
      <c r="I353" s="31"/>
      <c r="J353" s="31"/>
      <c r="K353" s="93"/>
      <c r="L353" s="31"/>
      <c r="M353" s="31"/>
      <c r="N353" s="31"/>
      <c r="O353" s="56"/>
    </row>
    <row r="354" spans="1:15" ht="25.5" x14ac:dyDescent="0.3">
      <c r="A354" s="89">
        <v>10542884</v>
      </c>
      <c r="B354" s="89" t="s">
        <v>429</v>
      </c>
      <c r="C354" s="14">
        <v>34000</v>
      </c>
      <c r="D354" s="89" t="s">
        <v>420</v>
      </c>
      <c r="E354" s="56" t="s">
        <v>28</v>
      </c>
      <c r="F354" s="14">
        <v>850</v>
      </c>
      <c r="G354" s="94">
        <v>202</v>
      </c>
      <c r="H354" s="95" t="s">
        <v>408</v>
      </c>
      <c r="I354" s="31"/>
      <c r="J354" s="31"/>
      <c r="K354" s="93"/>
      <c r="L354" s="31"/>
      <c r="M354" s="31"/>
      <c r="N354" s="31"/>
      <c r="O354" s="56"/>
    </row>
    <row r="355" spans="1:15" ht="33.75" x14ac:dyDescent="0.3">
      <c r="A355" s="89">
        <v>1061985028</v>
      </c>
      <c r="B355" s="89" t="s">
        <v>430</v>
      </c>
      <c r="C355" s="14">
        <v>45000</v>
      </c>
      <c r="D355" s="89" t="s">
        <v>431</v>
      </c>
      <c r="E355" s="56" t="s">
        <v>21</v>
      </c>
      <c r="F355" s="90">
        <v>1218</v>
      </c>
      <c r="G355" s="91">
        <v>108</v>
      </c>
      <c r="H355" s="92" t="s">
        <v>432</v>
      </c>
      <c r="I355" s="31"/>
      <c r="J355" s="31"/>
      <c r="K355" s="93"/>
      <c r="L355" s="31"/>
      <c r="M355" s="31"/>
      <c r="N355" s="31"/>
      <c r="O355" s="56"/>
    </row>
    <row r="356" spans="1:15" ht="33.75" x14ac:dyDescent="0.3">
      <c r="A356" s="89">
        <v>34550328</v>
      </c>
      <c r="B356" s="89" t="s">
        <v>433</v>
      </c>
      <c r="C356" s="14">
        <v>45000</v>
      </c>
      <c r="D356" s="89" t="s">
        <v>431</v>
      </c>
      <c r="E356" s="56" t="s">
        <v>21</v>
      </c>
      <c r="F356" s="90">
        <v>1218</v>
      </c>
      <c r="G356" s="91">
        <v>108</v>
      </c>
      <c r="H356" s="92" t="s">
        <v>432</v>
      </c>
      <c r="I356" s="31"/>
      <c r="J356" s="31"/>
      <c r="K356" s="93"/>
      <c r="L356" s="31"/>
      <c r="M356" s="31"/>
      <c r="N356" s="31"/>
      <c r="O356" s="56"/>
    </row>
    <row r="357" spans="1:15" ht="33.75" x14ac:dyDescent="0.3">
      <c r="A357" s="89">
        <v>25704033</v>
      </c>
      <c r="B357" s="89" t="s">
        <v>434</v>
      </c>
      <c r="C357" s="14">
        <v>45000</v>
      </c>
      <c r="D357" s="89" t="s">
        <v>431</v>
      </c>
      <c r="E357" s="56" t="s">
        <v>21</v>
      </c>
      <c r="F357" s="90">
        <v>1218</v>
      </c>
      <c r="G357" s="91">
        <v>108</v>
      </c>
      <c r="H357" s="92" t="s">
        <v>432</v>
      </c>
      <c r="I357" s="31"/>
      <c r="J357" s="31"/>
      <c r="K357" s="93"/>
      <c r="L357" s="31"/>
      <c r="M357" s="31"/>
      <c r="N357" s="31"/>
      <c r="O357" s="56"/>
    </row>
    <row r="358" spans="1:15" ht="33.75" x14ac:dyDescent="0.3">
      <c r="A358" s="89">
        <v>25627908</v>
      </c>
      <c r="B358" s="89" t="s">
        <v>435</v>
      </c>
      <c r="C358" s="14">
        <v>45000</v>
      </c>
      <c r="D358" s="89" t="s">
        <v>431</v>
      </c>
      <c r="E358" s="56" t="s">
        <v>21</v>
      </c>
      <c r="F358" s="90">
        <v>1218</v>
      </c>
      <c r="G358" s="91">
        <v>108</v>
      </c>
      <c r="H358" s="92" t="s">
        <v>432</v>
      </c>
      <c r="I358" s="31"/>
      <c r="J358" s="31"/>
      <c r="K358" s="93"/>
      <c r="L358" s="31"/>
      <c r="M358" s="31"/>
      <c r="N358" s="31"/>
      <c r="O358" s="56"/>
    </row>
    <row r="359" spans="1:15" ht="33.75" x14ac:dyDescent="0.3">
      <c r="A359" s="89">
        <v>4466289</v>
      </c>
      <c r="B359" s="89" t="s">
        <v>436</v>
      </c>
      <c r="C359" s="14">
        <v>45000</v>
      </c>
      <c r="D359" s="89" t="s">
        <v>431</v>
      </c>
      <c r="E359" s="56" t="s">
        <v>21</v>
      </c>
      <c r="F359" s="90">
        <v>1218</v>
      </c>
      <c r="G359" s="91">
        <v>108</v>
      </c>
      <c r="H359" s="92" t="s">
        <v>432</v>
      </c>
      <c r="I359" s="31"/>
      <c r="J359" s="31"/>
      <c r="K359" s="93"/>
      <c r="L359" s="31"/>
      <c r="M359" s="31"/>
      <c r="N359" s="31"/>
      <c r="O359" s="56"/>
    </row>
    <row r="360" spans="1:15" ht="33.75" x14ac:dyDescent="0.3">
      <c r="A360" s="89">
        <v>36282143</v>
      </c>
      <c r="B360" s="89" t="s">
        <v>437</v>
      </c>
      <c r="C360" s="14">
        <v>496350</v>
      </c>
      <c r="D360" s="89" t="s">
        <v>431</v>
      </c>
      <c r="E360" s="56" t="s">
        <v>21</v>
      </c>
      <c r="F360" s="14">
        <v>452578</v>
      </c>
      <c r="G360" s="91">
        <v>108</v>
      </c>
      <c r="H360" s="92" t="s">
        <v>432</v>
      </c>
      <c r="I360" s="31"/>
      <c r="J360" s="31"/>
      <c r="K360" s="93"/>
      <c r="L360" s="31"/>
      <c r="M360" s="31"/>
      <c r="N360" s="31"/>
      <c r="O360" s="56"/>
    </row>
    <row r="361" spans="1:15" ht="33.75" x14ac:dyDescent="0.3">
      <c r="A361" s="89">
        <v>1061711711</v>
      </c>
      <c r="B361" s="89" t="s">
        <v>438</v>
      </c>
      <c r="C361" s="14">
        <v>45000</v>
      </c>
      <c r="D361" s="89" t="s">
        <v>431</v>
      </c>
      <c r="E361" s="56" t="s">
        <v>21</v>
      </c>
      <c r="F361" s="90">
        <v>1218</v>
      </c>
      <c r="G361" s="91">
        <v>108</v>
      </c>
      <c r="H361" s="92" t="s">
        <v>432</v>
      </c>
      <c r="I361" s="31"/>
      <c r="J361" s="31"/>
      <c r="K361" s="93"/>
      <c r="L361" s="31"/>
      <c r="M361" s="31"/>
      <c r="N361" s="31"/>
      <c r="O361" s="56"/>
    </row>
    <row r="362" spans="1:15" ht="33.75" x14ac:dyDescent="0.3">
      <c r="A362" s="89">
        <v>1060874644</v>
      </c>
      <c r="B362" s="89" t="s">
        <v>439</v>
      </c>
      <c r="C362" s="14">
        <v>45000</v>
      </c>
      <c r="D362" s="89" t="s">
        <v>431</v>
      </c>
      <c r="E362" s="56" t="s">
        <v>21</v>
      </c>
      <c r="F362" s="90">
        <v>1218</v>
      </c>
      <c r="G362" s="91">
        <v>108</v>
      </c>
      <c r="H362" s="92" t="s">
        <v>432</v>
      </c>
      <c r="I362" s="31"/>
      <c r="J362" s="31"/>
      <c r="K362" s="93"/>
      <c r="L362" s="31"/>
      <c r="M362" s="31"/>
      <c r="N362" s="31"/>
      <c r="O362" s="56"/>
    </row>
    <row r="363" spans="1:15" ht="45" x14ac:dyDescent="0.3">
      <c r="A363" s="89">
        <v>1502627</v>
      </c>
      <c r="B363" s="89" t="s">
        <v>440</v>
      </c>
      <c r="C363" s="14">
        <v>390000</v>
      </c>
      <c r="D363" s="89" t="s">
        <v>420</v>
      </c>
      <c r="E363" s="56" t="s">
        <v>28</v>
      </c>
      <c r="F363" s="90">
        <v>10556</v>
      </c>
      <c r="G363" s="91">
        <v>208</v>
      </c>
      <c r="H363" s="92" t="s">
        <v>441</v>
      </c>
      <c r="I363" s="31"/>
      <c r="J363" s="31"/>
      <c r="K363" s="93"/>
      <c r="L363" s="31"/>
      <c r="M363" s="31"/>
      <c r="N363" s="31"/>
      <c r="O363" s="56"/>
    </row>
    <row r="364" spans="1:15" ht="45" x14ac:dyDescent="0.3">
      <c r="A364" s="89">
        <v>27296147</v>
      </c>
      <c r="B364" s="89" t="s">
        <v>442</v>
      </c>
      <c r="C364" s="14">
        <v>390000</v>
      </c>
      <c r="D364" s="89" t="s">
        <v>420</v>
      </c>
      <c r="E364" s="56" t="s">
        <v>28</v>
      </c>
      <c r="F364" s="90">
        <v>10556</v>
      </c>
      <c r="G364" s="91">
        <v>208</v>
      </c>
      <c r="H364" s="92" t="s">
        <v>441</v>
      </c>
      <c r="I364" s="31"/>
      <c r="J364" s="31"/>
      <c r="K364" s="93"/>
      <c r="L364" s="31"/>
      <c r="M364" s="31"/>
      <c r="N364" s="31"/>
      <c r="O364" s="56"/>
    </row>
    <row r="365" spans="1:15" ht="45" x14ac:dyDescent="0.3">
      <c r="A365" s="89">
        <v>1064676119</v>
      </c>
      <c r="B365" s="89" t="s">
        <v>443</v>
      </c>
      <c r="C365" s="14">
        <v>390000</v>
      </c>
      <c r="D365" s="89" t="s">
        <v>420</v>
      </c>
      <c r="E365" s="56" t="s">
        <v>28</v>
      </c>
      <c r="F365" s="90">
        <v>10556</v>
      </c>
      <c r="G365" s="91">
        <v>208</v>
      </c>
      <c r="H365" s="92" t="s">
        <v>441</v>
      </c>
      <c r="I365" s="31"/>
      <c r="J365" s="31"/>
      <c r="K365" s="93"/>
      <c r="L365" s="31"/>
      <c r="M365" s="31"/>
      <c r="N365" s="31"/>
      <c r="O365" s="56"/>
    </row>
    <row r="366" spans="1:15" ht="45" x14ac:dyDescent="0.3">
      <c r="A366" s="89">
        <v>31865461</v>
      </c>
      <c r="B366" s="89" t="s">
        <v>444</v>
      </c>
      <c r="C366" s="14">
        <v>390000</v>
      </c>
      <c r="D366" s="89" t="s">
        <v>420</v>
      </c>
      <c r="E366" s="56" t="s">
        <v>28</v>
      </c>
      <c r="F366" s="90">
        <v>10556</v>
      </c>
      <c r="G366" s="91">
        <v>208</v>
      </c>
      <c r="H366" s="92" t="s">
        <v>441</v>
      </c>
      <c r="I366" s="31"/>
      <c r="J366" s="31"/>
      <c r="K366" s="93"/>
      <c r="L366" s="31"/>
      <c r="M366" s="31"/>
      <c r="N366" s="31"/>
      <c r="O366" s="56"/>
    </row>
    <row r="367" spans="1:15" ht="45" x14ac:dyDescent="0.3">
      <c r="A367" s="89">
        <v>4722914</v>
      </c>
      <c r="B367" s="89" t="s">
        <v>445</v>
      </c>
      <c r="C367" s="14">
        <v>390000</v>
      </c>
      <c r="D367" s="89" t="s">
        <v>420</v>
      </c>
      <c r="E367" s="56" t="s">
        <v>28</v>
      </c>
      <c r="F367" s="90">
        <v>10556</v>
      </c>
      <c r="G367" s="91">
        <v>208</v>
      </c>
      <c r="H367" s="92" t="s">
        <v>441</v>
      </c>
      <c r="I367" s="31"/>
      <c r="J367" s="31"/>
      <c r="K367" s="93"/>
      <c r="L367" s="31"/>
      <c r="M367" s="31"/>
      <c r="N367" s="31"/>
      <c r="O367" s="56"/>
    </row>
    <row r="368" spans="1:15" ht="45" x14ac:dyDescent="0.3">
      <c r="A368" s="89">
        <v>1061698128</v>
      </c>
      <c r="B368" s="89" t="s">
        <v>446</v>
      </c>
      <c r="C368" s="14">
        <v>390000</v>
      </c>
      <c r="D368" s="89" t="s">
        <v>420</v>
      </c>
      <c r="E368" s="56" t="s">
        <v>28</v>
      </c>
      <c r="F368" s="90">
        <v>10556</v>
      </c>
      <c r="G368" s="91">
        <v>208</v>
      </c>
      <c r="H368" s="92" t="s">
        <v>441</v>
      </c>
      <c r="I368" s="31"/>
      <c r="J368" s="31"/>
      <c r="K368" s="93"/>
      <c r="L368" s="31"/>
      <c r="M368" s="31"/>
      <c r="N368" s="31"/>
      <c r="O368" s="56"/>
    </row>
    <row r="369" spans="1:15" ht="45" x14ac:dyDescent="0.3">
      <c r="A369" s="89">
        <v>34475097</v>
      </c>
      <c r="B369" s="89" t="s">
        <v>447</v>
      </c>
      <c r="C369" s="14">
        <v>390000</v>
      </c>
      <c r="D369" s="89" t="s">
        <v>420</v>
      </c>
      <c r="E369" s="56" t="s">
        <v>28</v>
      </c>
      <c r="F369" s="90">
        <v>10556</v>
      </c>
      <c r="G369" s="91">
        <v>208</v>
      </c>
      <c r="H369" s="92" t="s">
        <v>441</v>
      </c>
      <c r="I369" s="31"/>
      <c r="J369" s="31"/>
      <c r="K369" s="93"/>
      <c r="L369" s="31"/>
      <c r="M369" s="31"/>
      <c r="N369" s="31"/>
      <c r="O369" s="56"/>
    </row>
    <row r="370" spans="1:15" ht="45" x14ac:dyDescent="0.3">
      <c r="A370" s="89">
        <v>10532870</v>
      </c>
      <c r="B370" s="89" t="s">
        <v>448</v>
      </c>
      <c r="C370" s="14">
        <v>390000</v>
      </c>
      <c r="D370" s="89" t="s">
        <v>420</v>
      </c>
      <c r="E370" s="56" t="s">
        <v>28</v>
      </c>
      <c r="F370" s="90">
        <v>10556</v>
      </c>
      <c r="G370" s="91">
        <v>208</v>
      </c>
      <c r="H370" s="92" t="s">
        <v>441</v>
      </c>
      <c r="I370" s="31"/>
      <c r="J370" s="31"/>
      <c r="K370" s="93"/>
      <c r="L370" s="31"/>
      <c r="M370" s="31"/>
      <c r="N370" s="31"/>
      <c r="O370" s="56"/>
    </row>
    <row r="371" spans="1:15" ht="45" x14ac:dyDescent="0.3">
      <c r="A371" s="89">
        <v>76316820</v>
      </c>
      <c r="B371" s="89" t="s">
        <v>449</v>
      </c>
      <c r="C371" s="14">
        <v>390000</v>
      </c>
      <c r="D371" s="89" t="s">
        <v>420</v>
      </c>
      <c r="E371" s="56" t="s">
        <v>28</v>
      </c>
      <c r="F371" s="90">
        <v>10556</v>
      </c>
      <c r="G371" s="91">
        <v>208</v>
      </c>
      <c r="H371" s="92" t="s">
        <v>441</v>
      </c>
      <c r="I371" s="31"/>
      <c r="J371" s="31"/>
      <c r="K371" s="93"/>
      <c r="L371" s="31"/>
      <c r="M371" s="31"/>
      <c r="N371" s="31"/>
      <c r="O371" s="56"/>
    </row>
    <row r="372" spans="1:15" ht="45" x14ac:dyDescent="0.3">
      <c r="A372" s="89">
        <v>25265208</v>
      </c>
      <c r="B372" s="89" t="s">
        <v>450</v>
      </c>
      <c r="C372" s="14">
        <v>390000</v>
      </c>
      <c r="D372" s="89" t="s">
        <v>420</v>
      </c>
      <c r="E372" s="56" t="s">
        <v>28</v>
      </c>
      <c r="F372" s="90">
        <v>10556</v>
      </c>
      <c r="G372" s="91">
        <v>208</v>
      </c>
      <c r="H372" s="92" t="s">
        <v>441</v>
      </c>
      <c r="I372" s="31"/>
      <c r="J372" s="31"/>
      <c r="K372" s="93"/>
      <c r="L372" s="31"/>
      <c r="M372" s="31"/>
      <c r="N372" s="31"/>
      <c r="O372" s="56"/>
    </row>
    <row r="373" spans="1:15" ht="45" x14ac:dyDescent="0.3">
      <c r="A373" s="89">
        <v>41473743</v>
      </c>
      <c r="B373" s="89" t="s">
        <v>451</v>
      </c>
      <c r="C373" s="14">
        <v>390000</v>
      </c>
      <c r="D373" s="89" t="s">
        <v>420</v>
      </c>
      <c r="E373" s="56" t="s">
        <v>28</v>
      </c>
      <c r="F373" s="90">
        <v>10556</v>
      </c>
      <c r="G373" s="91">
        <v>208</v>
      </c>
      <c r="H373" s="92" t="s">
        <v>441</v>
      </c>
      <c r="I373" s="31"/>
      <c r="J373" s="31"/>
      <c r="K373" s="93"/>
      <c r="L373" s="31"/>
      <c r="M373" s="31"/>
      <c r="N373" s="31"/>
      <c r="O373" s="56"/>
    </row>
    <row r="374" spans="1:15" ht="45" x14ac:dyDescent="0.3">
      <c r="A374" s="89">
        <v>25702421</v>
      </c>
      <c r="B374" s="89" t="s">
        <v>452</v>
      </c>
      <c r="C374" s="14">
        <v>390000</v>
      </c>
      <c r="D374" s="89" t="s">
        <v>420</v>
      </c>
      <c r="E374" s="56" t="s">
        <v>28</v>
      </c>
      <c r="F374" s="90">
        <v>10556</v>
      </c>
      <c r="G374" s="91">
        <v>208</v>
      </c>
      <c r="H374" s="92" t="s">
        <v>441</v>
      </c>
      <c r="I374" s="31"/>
      <c r="J374" s="31"/>
      <c r="K374" s="93"/>
      <c r="L374" s="31"/>
      <c r="M374" s="31"/>
      <c r="N374" s="31"/>
      <c r="O374" s="56"/>
    </row>
    <row r="375" spans="1:15" ht="30" x14ac:dyDescent="0.3">
      <c r="A375" s="89">
        <v>1002960692</v>
      </c>
      <c r="B375" s="89" t="s">
        <v>453</v>
      </c>
      <c r="C375" s="14">
        <v>51900</v>
      </c>
      <c r="D375" s="89" t="s">
        <v>454</v>
      </c>
      <c r="E375" s="56" t="s">
        <v>21</v>
      </c>
      <c r="F375" s="14">
        <v>9400</v>
      </c>
      <c r="G375" s="91">
        <v>202</v>
      </c>
      <c r="H375" s="96" t="s">
        <v>455</v>
      </c>
      <c r="I375" s="31"/>
      <c r="J375" s="31"/>
      <c r="K375" s="93"/>
      <c r="L375" s="31"/>
      <c r="M375" s="31"/>
      <c r="N375" s="31"/>
      <c r="O375" s="56"/>
    </row>
    <row r="376" spans="1:15" ht="30" x14ac:dyDescent="0.3">
      <c r="A376" s="89">
        <v>25641742</v>
      </c>
      <c r="B376" s="89" t="s">
        <v>456</v>
      </c>
      <c r="C376" s="14">
        <v>51900</v>
      </c>
      <c r="D376" s="89" t="s">
        <v>454</v>
      </c>
      <c r="E376" s="56" t="s">
        <v>21</v>
      </c>
      <c r="F376" s="14">
        <v>9400</v>
      </c>
      <c r="G376" s="91">
        <v>202</v>
      </c>
      <c r="H376" s="96" t="s">
        <v>455</v>
      </c>
      <c r="I376" s="31"/>
      <c r="J376" s="31"/>
      <c r="K376" s="93"/>
      <c r="L376" s="31"/>
      <c r="M376" s="31"/>
      <c r="N376" s="31"/>
      <c r="O376" s="56"/>
    </row>
    <row r="377" spans="1:15" ht="30" x14ac:dyDescent="0.3">
      <c r="A377" s="89">
        <v>48668436</v>
      </c>
      <c r="B377" s="89" t="s">
        <v>457</v>
      </c>
      <c r="C377" s="14">
        <v>51900</v>
      </c>
      <c r="D377" s="89" t="s">
        <v>454</v>
      </c>
      <c r="E377" s="56" t="s">
        <v>21</v>
      </c>
      <c r="F377" s="14">
        <v>9400</v>
      </c>
      <c r="G377" s="91">
        <v>202</v>
      </c>
      <c r="H377" s="96" t="s">
        <v>455</v>
      </c>
      <c r="I377" s="31"/>
      <c r="J377" s="31"/>
      <c r="K377" s="93"/>
      <c r="L377" s="31"/>
      <c r="M377" s="31"/>
      <c r="N377" s="31"/>
      <c r="O377" s="56"/>
    </row>
    <row r="378" spans="1:15" ht="30" x14ac:dyDescent="0.3">
      <c r="A378" s="89">
        <v>1003037434</v>
      </c>
      <c r="B378" s="89" t="s">
        <v>458</v>
      </c>
      <c r="C378" s="14">
        <v>51900</v>
      </c>
      <c r="D378" s="89" t="s">
        <v>454</v>
      </c>
      <c r="E378" s="56" t="s">
        <v>21</v>
      </c>
      <c r="F378" s="14">
        <v>9400</v>
      </c>
      <c r="G378" s="91">
        <v>202</v>
      </c>
      <c r="H378" s="96" t="s">
        <v>455</v>
      </c>
      <c r="I378" s="31"/>
      <c r="J378" s="31"/>
      <c r="K378" s="93"/>
      <c r="L378" s="31"/>
      <c r="M378" s="31"/>
      <c r="N378" s="31"/>
      <c r="O378" s="56"/>
    </row>
    <row r="379" spans="1:15" ht="30" x14ac:dyDescent="0.3">
      <c r="A379" s="89">
        <v>34548803</v>
      </c>
      <c r="B379" s="89" t="s">
        <v>459</v>
      </c>
      <c r="C379" s="14">
        <v>51900</v>
      </c>
      <c r="D379" s="89" t="s">
        <v>454</v>
      </c>
      <c r="E379" s="56" t="s">
        <v>21</v>
      </c>
      <c r="F379" s="14">
        <v>9400</v>
      </c>
      <c r="G379" s="91">
        <v>202</v>
      </c>
      <c r="H379" s="96" t="s">
        <v>455</v>
      </c>
      <c r="I379" s="31"/>
      <c r="J379" s="31"/>
      <c r="K379" s="93"/>
      <c r="L379" s="31"/>
      <c r="M379" s="31"/>
      <c r="N379" s="31"/>
      <c r="O379" s="56"/>
    </row>
    <row r="380" spans="1:15" ht="30" x14ac:dyDescent="0.3">
      <c r="A380" s="89">
        <v>25681390</v>
      </c>
      <c r="B380" s="89" t="s">
        <v>460</v>
      </c>
      <c r="C380" s="14">
        <v>51900</v>
      </c>
      <c r="D380" s="89" t="s">
        <v>454</v>
      </c>
      <c r="E380" s="56" t="s">
        <v>21</v>
      </c>
      <c r="F380" s="14">
        <v>9400</v>
      </c>
      <c r="G380" s="91">
        <v>202</v>
      </c>
      <c r="H380" s="96" t="s">
        <v>455</v>
      </c>
      <c r="I380" s="31"/>
      <c r="J380" s="31"/>
      <c r="K380" s="93"/>
      <c r="L380" s="31"/>
      <c r="M380" s="31"/>
      <c r="N380" s="31"/>
      <c r="O380" s="56"/>
    </row>
    <row r="381" spans="1:15" ht="30" x14ac:dyDescent="0.3">
      <c r="A381" s="89">
        <v>1029601224</v>
      </c>
      <c r="B381" s="89" t="s">
        <v>461</v>
      </c>
      <c r="C381" s="14">
        <v>51900</v>
      </c>
      <c r="D381" s="89" t="s">
        <v>454</v>
      </c>
      <c r="E381" s="56" t="s">
        <v>21</v>
      </c>
      <c r="F381" s="14">
        <v>9400</v>
      </c>
      <c r="G381" s="91">
        <v>202</v>
      </c>
      <c r="H381" s="96" t="s">
        <v>455</v>
      </c>
      <c r="I381" s="31"/>
      <c r="J381" s="31"/>
      <c r="K381" s="93"/>
      <c r="L381" s="31"/>
      <c r="M381" s="31"/>
      <c r="N381" s="31"/>
      <c r="O381" s="56"/>
    </row>
    <row r="382" spans="1:15" ht="30" x14ac:dyDescent="0.3">
      <c r="A382" s="89">
        <v>10335030</v>
      </c>
      <c r="B382" s="89" t="s">
        <v>462</v>
      </c>
      <c r="C382" s="14">
        <v>51900</v>
      </c>
      <c r="D382" s="89" t="s">
        <v>454</v>
      </c>
      <c r="E382" s="56" t="s">
        <v>21</v>
      </c>
      <c r="F382" s="14">
        <v>9400</v>
      </c>
      <c r="G382" s="91">
        <v>202</v>
      </c>
      <c r="H382" s="96" t="s">
        <v>455</v>
      </c>
      <c r="I382" s="31"/>
      <c r="J382" s="31"/>
      <c r="K382" s="93"/>
      <c r="L382" s="31"/>
      <c r="M382" s="31"/>
      <c r="N382" s="31"/>
      <c r="O382" s="56"/>
    </row>
    <row r="383" spans="1:15" ht="30" x14ac:dyDescent="0.3">
      <c r="A383" s="89">
        <v>1062776910</v>
      </c>
      <c r="B383" s="89" t="s">
        <v>463</v>
      </c>
      <c r="C383" s="14">
        <v>51900</v>
      </c>
      <c r="D383" s="89" t="s">
        <v>454</v>
      </c>
      <c r="E383" s="56" t="s">
        <v>21</v>
      </c>
      <c r="F383" s="14">
        <v>9400</v>
      </c>
      <c r="G383" s="91">
        <v>202</v>
      </c>
      <c r="H383" s="96" t="s">
        <v>455</v>
      </c>
      <c r="I383" s="31"/>
      <c r="J383" s="31"/>
      <c r="K383" s="93"/>
      <c r="L383" s="31"/>
      <c r="M383" s="31"/>
      <c r="N383" s="31"/>
      <c r="O383" s="56"/>
    </row>
    <row r="384" spans="1:15" ht="30" x14ac:dyDescent="0.3">
      <c r="A384" s="89">
        <v>25741829</v>
      </c>
      <c r="B384" s="89" t="s">
        <v>464</v>
      </c>
      <c r="C384" s="14">
        <v>59200</v>
      </c>
      <c r="D384" s="89" t="s">
        <v>420</v>
      </c>
      <c r="E384" s="56" t="s">
        <v>28</v>
      </c>
      <c r="F384" s="57">
        <v>7300</v>
      </c>
      <c r="G384" s="97">
        <v>202</v>
      </c>
      <c r="H384" s="96" t="s">
        <v>455</v>
      </c>
      <c r="I384" s="31"/>
      <c r="J384" s="31"/>
      <c r="K384" s="93"/>
      <c r="L384" s="31"/>
      <c r="M384" s="31"/>
      <c r="N384" s="31"/>
      <c r="O384" s="56"/>
    </row>
    <row r="385" spans="1:15" ht="33.75" x14ac:dyDescent="0.3">
      <c r="A385" s="89">
        <v>4776569</v>
      </c>
      <c r="B385" s="89" t="s">
        <v>465</v>
      </c>
      <c r="C385" s="14">
        <v>40989</v>
      </c>
      <c r="D385" s="89" t="s">
        <v>466</v>
      </c>
      <c r="E385" s="56" t="s">
        <v>42</v>
      </c>
      <c r="F385" s="57">
        <v>2400</v>
      </c>
      <c r="G385" s="98">
        <v>208</v>
      </c>
      <c r="H385" s="92" t="s">
        <v>467</v>
      </c>
      <c r="I385" s="31"/>
      <c r="J385" s="31"/>
      <c r="K385" s="93"/>
      <c r="L385" s="31"/>
      <c r="M385" s="31"/>
      <c r="N385" s="31"/>
      <c r="O385" s="56"/>
    </row>
    <row r="386" spans="1:15" ht="33" x14ac:dyDescent="0.3">
      <c r="A386" s="89">
        <v>34552214</v>
      </c>
      <c r="B386" s="89" t="s">
        <v>468</v>
      </c>
      <c r="C386" s="14">
        <v>1015425</v>
      </c>
      <c r="D386" s="32" t="s">
        <v>469</v>
      </c>
      <c r="E386" s="56" t="s">
        <v>124</v>
      </c>
      <c r="F386" s="14">
        <v>607600</v>
      </c>
      <c r="G386" s="94">
        <v>223</v>
      </c>
      <c r="H386" s="99" t="s">
        <v>470</v>
      </c>
      <c r="I386" s="31"/>
      <c r="J386" s="31"/>
      <c r="K386" s="93"/>
      <c r="L386" s="31"/>
      <c r="M386" s="31"/>
      <c r="N386" s="31"/>
      <c r="O386" s="56"/>
    </row>
    <row r="387" spans="1:15" ht="39.75" x14ac:dyDescent="0.3">
      <c r="A387" s="89">
        <v>76323146</v>
      </c>
      <c r="B387" s="89" t="s">
        <v>471</v>
      </c>
      <c r="C387" s="14">
        <v>1223500</v>
      </c>
      <c r="D387" s="63" t="s">
        <v>472</v>
      </c>
      <c r="E387" s="13" t="s">
        <v>124</v>
      </c>
      <c r="F387" s="14">
        <v>912982</v>
      </c>
      <c r="G387" s="98">
        <v>223</v>
      </c>
      <c r="H387" s="100" t="s">
        <v>473</v>
      </c>
      <c r="I387" s="31"/>
      <c r="J387" s="31"/>
      <c r="K387" s="93"/>
      <c r="L387" s="31"/>
      <c r="M387" s="31"/>
      <c r="N387" s="31"/>
      <c r="O387" s="56"/>
    </row>
    <row r="388" spans="1:15" ht="33.75" x14ac:dyDescent="0.3">
      <c r="A388" s="89">
        <v>76323146</v>
      </c>
      <c r="B388" s="89" t="s">
        <v>471</v>
      </c>
      <c r="C388" s="14">
        <v>40989</v>
      </c>
      <c r="D388" s="89" t="s">
        <v>466</v>
      </c>
      <c r="E388" s="56" t="s">
        <v>42</v>
      </c>
      <c r="F388" s="57">
        <v>2400</v>
      </c>
      <c r="G388" s="98">
        <v>208</v>
      </c>
      <c r="H388" s="92" t="s">
        <v>467</v>
      </c>
      <c r="I388" s="31"/>
      <c r="J388" s="31"/>
      <c r="K388" s="93"/>
      <c r="L388" s="31"/>
      <c r="M388" s="31"/>
      <c r="N388" s="31"/>
      <c r="O388" s="56"/>
    </row>
    <row r="389" spans="1:15" ht="33.75" x14ac:dyDescent="0.3">
      <c r="A389" s="89">
        <v>1518142</v>
      </c>
      <c r="B389" s="89" t="s">
        <v>474</v>
      </c>
      <c r="C389" s="14">
        <v>81978</v>
      </c>
      <c r="D389" s="89" t="s">
        <v>466</v>
      </c>
      <c r="E389" s="56" t="s">
        <v>42</v>
      </c>
      <c r="F389" s="14">
        <v>4800</v>
      </c>
      <c r="G389" s="98">
        <v>208</v>
      </c>
      <c r="H389" s="92" t="s">
        <v>467</v>
      </c>
      <c r="I389" s="31"/>
      <c r="J389" s="31"/>
      <c r="K389" s="93"/>
      <c r="L389" s="31"/>
      <c r="M389" s="31"/>
      <c r="N389" s="31"/>
      <c r="O389" s="56"/>
    </row>
    <row r="390" spans="1:15" ht="33.75" x14ac:dyDescent="0.3">
      <c r="A390" s="89">
        <v>1007178947</v>
      </c>
      <c r="B390" s="89" t="s">
        <v>475</v>
      </c>
      <c r="C390" s="14">
        <v>40989</v>
      </c>
      <c r="D390" s="89" t="s">
        <v>466</v>
      </c>
      <c r="E390" s="56" t="s">
        <v>42</v>
      </c>
      <c r="F390" s="57">
        <v>2400</v>
      </c>
      <c r="G390" s="98">
        <v>208</v>
      </c>
      <c r="H390" s="92" t="s">
        <v>467</v>
      </c>
      <c r="I390" s="31"/>
      <c r="J390" s="31"/>
      <c r="K390" s="93"/>
      <c r="L390" s="31"/>
      <c r="M390" s="31"/>
      <c r="N390" s="31"/>
      <c r="O390" s="56"/>
    </row>
    <row r="391" spans="1:15" ht="33.75" x14ac:dyDescent="0.3">
      <c r="A391" s="89">
        <v>1065098006</v>
      </c>
      <c r="B391" s="89" t="s">
        <v>476</v>
      </c>
      <c r="C391" s="14">
        <v>40989</v>
      </c>
      <c r="D391" s="89" t="s">
        <v>466</v>
      </c>
      <c r="E391" s="56" t="s">
        <v>42</v>
      </c>
      <c r="F391" s="57">
        <v>2400</v>
      </c>
      <c r="G391" s="98">
        <v>208</v>
      </c>
      <c r="H391" s="92" t="s">
        <v>467</v>
      </c>
      <c r="I391" s="31"/>
      <c r="J391" s="31"/>
      <c r="K391" s="93"/>
      <c r="L391" s="31"/>
      <c r="M391" s="31"/>
      <c r="N391" s="31"/>
      <c r="O391" s="56"/>
    </row>
    <row r="392" spans="1:15" ht="33.75" x14ac:dyDescent="0.3">
      <c r="A392" s="89">
        <v>4788529</v>
      </c>
      <c r="B392" s="89" t="s">
        <v>477</v>
      </c>
      <c r="C392" s="14">
        <v>40989</v>
      </c>
      <c r="D392" s="89" t="s">
        <v>466</v>
      </c>
      <c r="E392" s="56" t="s">
        <v>42</v>
      </c>
      <c r="F392" s="57">
        <v>2400</v>
      </c>
      <c r="G392" s="98">
        <v>208</v>
      </c>
      <c r="H392" s="92" t="s">
        <v>467</v>
      </c>
      <c r="I392" s="31"/>
      <c r="J392" s="31"/>
      <c r="K392" s="93"/>
      <c r="L392" s="31"/>
      <c r="M392" s="31"/>
      <c r="N392" s="31"/>
      <c r="O392" s="56"/>
    </row>
    <row r="393" spans="1:15" ht="33.75" x14ac:dyDescent="0.3">
      <c r="A393" s="89">
        <v>1002834658</v>
      </c>
      <c r="B393" s="89" t="s">
        <v>478</v>
      </c>
      <c r="C393" s="14">
        <v>40989</v>
      </c>
      <c r="D393" s="89" t="s">
        <v>466</v>
      </c>
      <c r="E393" s="56" t="s">
        <v>42</v>
      </c>
      <c r="F393" s="14">
        <v>4800</v>
      </c>
      <c r="G393" s="98">
        <v>208</v>
      </c>
      <c r="H393" s="92" t="s">
        <v>467</v>
      </c>
      <c r="I393" s="31"/>
      <c r="J393" s="31"/>
      <c r="K393" s="93"/>
      <c r="L393" s="31"/>
      <c r="M393" s="31"/>
      <c r="N393" s="31"/>
      <c r="O393" s="56"/>
    </row>
    <row r="394" spans="1:15" ht="33.75" x14ac:dyDescent="0.3">
      <c r="A394" s="89">
        <v>25284423</v>
      </c>
      <c r="B394" s="89" t="s">
        <v>479</v>
      </c>
      <c r="C394" s="14">
        <v>40989</v>
      </c>
      <c r="D394" s="89" t="s">
        <v>466</v>
      </c>
      <c r="E394" s="56" t="s">
        <v>42</v>
      </c>
      <c r="F394" s="57">
        <v>2400</v>
      </c>
      <c r="G394" s="98">
        <v>208</v>
      </c>
      <c r="H394" s="92" t="s">
        <v>467</v>
      </c>
      <c r="I394" s="31"/>
      <c r="J394" s="31"/>
      <c r="K394" s="93"/>
      <c r="L394" s="31"/>
      <c r="M394" s="31"/>
      <c r="N394" s="31"/>
      <c r="O394" s="56"/>
    </row>
    <row r="395" spans="1:15" ht="33.75" x14ac:dyDescent="0.3">
      <c r="A395" s="89">
        <v>1061501184</v>
      </c>
      <c r="B395" s="89" t="s">
        <v>480</v>
      </c>
      <c r="C395" s="14">
        <v>40989</v>
      </c>
      <c r="D395" s="89" t="s">
        <v>466</v>
      </c>
      <c r="E395" s="56" t="s">
        <v>42</v>
      </c>
      <c r="F395" s="57">
        <v>2400</v>
      </c>
      <c r="G395" s="98">
        <v>208</v>
      </c>
      <c r="H395" s="92" t="s">
        <v>467</v>
      </c>
      <c r="I395" s="31"/>
      <c r="J395" s="31"/>
      <c r="K395" s="93"/>
      <c r="L395" s="31"/>
      <c r="M395" s="31"/>
      <c r="N395" s="31"/>
      <c r="O395" s="56"/>
    </row>
    <row r="396" spans="1:15" ht="33.75" x14ac:dyDescent="0.3">
      <c r="A396" s="89">
        <v>1061542884</v>
      </c>
      <c r="B396" s="89" t="s">
        <v>481</v>
      </c>
      <c r="C396" s="14">
        <v>40989</v>
      </c>
      <c r="D396" s="89" t="s">
        <v>466</v>
      </c>
      <c r="E396" s="56" t="s">
        <v>42</v>
      </c>
      <c r="F396" s="57">
        <v>2400</v>
      </c>
      <c r="G396" s="98">
        <v>208</v>
      </c>
      <c r="H396" s="92" t="s">
        <v>467</v>
      </c>
      <c r="I396" s="31"/>
      <c r="J396" s="31"/>
      <c r="K396" s="93"/>
      <c r="L396" s="31"/>
      <c r="M396" s="31"/>
      <c r="N396" s="31"/>
      <c r="O396" s="56"/>
    </row>
    <row r="397" spans="1:15" ht="33" x14ac:dyDescent="0.3">
      <c r="A397" s="89">
        <v>1062293425</v>
      </c>
      <c r="B397" s="89" t="s">
        <v>482</v>
      </c>
      <c r="C397" s="14">
        <v>607600</v>
      </c>
      <c r="D397" s="33" t="s">
        <v>483</v>
      </c>
      <c r="E397" s="13" t="s">
        <v>124</v>
      </c>
      <c r="F397" s="14">
        <v>159600</v>
      </c>
      <c r="G397" s="94">
        <v>105</v>
      </c>
      <c r="H397" s="99" t="s">
        <v>484</v>
      </c>
      <c r="I397" s="31"/>
      <c r="J397" s="31"/>
      <c r="K397" s="93"/>
      <c r="L397" s="31"/>
      <c r="M397" s="31"/>
      <c r="N397" s="31"/>
      <c r="O397" s="56"/>
    </row>
    <row r="398" spans="1:15" ht="33.75" x14ac:dyDescent="0.3">
      <c r="A398" s="89">
        <v>1064676016</v>
      </c>
      <c r="B398" s="89" t="s">
        <v>485</v>
      </c>
      <c r="C398" s="14">
        <v>40989</v>
      </c>
      <c r="D398" s="89" t="s">
        <v>466</v>
      </c>
      <c r="E398" s="56" t="s">
        <v>42</v>
      </c>
      <c r="F398" s="57">
        <v>2400</v>
      </c>
      <c r="G398" s="98">
        <v>208</v>
      </c>
      <c r="H398" s="92" t="s">
        <v>467</v>
      </c>
      <c r="I398" s="31"/>
      <c r="J398" s="31"/>
      <c r="K398" s="93"/>
      <c r="L398" s="31"/>
      <c r="M398" s="31"/>
      <c r="N398" s="31"/>
      <c r="O398" s="56"/>
    </row>
    <row r="399" spans="1:15" ht="33.75" x14ac:dyDescent="0.3">
      <c r="A399" s="89">
        <v>34324625</v>
      </c>
      <c r="B399" s="89" t="s">
        <v>486</v>
      </c>
      <c r="C399" s="14">
        <v>40989</v>
      </c>
      <c r="D399" s="89" t="s">
        <v>466</v>
      </c>
      <c r="E399" s="56" t="s">
        <v>42</v>
      </c>
      <c r="F399" s="14">
        <v>4800</v>
      </c>
      <c r="G399" s="98">
        <v>208</v>
      </c>
      <c r="H399" s="92" t="s">
        <v>467</v>
      </c>
      <c r="I399" s="31"/>
      <c r="J399" s="31"/>
      <c r="K399" s="93"/>
      <c r="L399" s="31"/>
      <c r="M399" s="31"/>
      <c r="N399" s="31"/>
      <c r="O399" s="56"/>
    </row>
    <row r="400" spans="1:15" ht="33.75" x14ac:dyDescent="0.3">
      <c r="A400" s="89">
        <v>25544997</v>
      </c>
      <c r="B400" s="89" t="s">
        <v>487</v>
      </c>
      <c r="C400" s="14">
        <v>40989</v>
      </c>
      <c r="D400" s="89" t="s">
        <v>466</v>
      </c>
      <c r="E400" s="56" t="s">
        <v>42</v>
      </c>
      <c r="F400" s="14">
        <v>2400</v>
      </c>
      <c r="G400" s="98">
        <v>208</v>
      </c>
      <c r="H400" s="92" t="s">
        <v>467</v>
      </c>
      <c r="I400" s="31"/>
      <c r="J400" s="31"/>
      <c r="K400" s="93"/>
      <c r="L400" s="31"/>
      <c r="M400" s="31"/>
      <c r="N400" s="31"/>
      <c r="O400" s="56"/>
    </row>
    <row r="401" spans="1:15" ht="33.75" x14ac:dyDescent="0.3">
      <c r="A401" s="89">
        <v>25634965</v>
      </c>
      <c r="B401" s="89" t="s">
        <v>488</v>
      </c>
      <c r="C401" s="14">
        <v>40989</v>
      </c>
      <c r="D401" s="89" t="s">
        <v>466</v>
      </c>
      <c r="E401" s="56" t="s">
        <v>42</v>
      </c>
      <c r="F401" s="14">
        <v>2400</v>
      </c>
      <c r="G401" s="98">
        <v>208</v>
      </c>
      <c r="H401" s="92" t="s">
        <v>467</v>
      </c>
      <c r="I401" s="31"/>
      <c r="J401" s="31"/>
      <c r="K401" s="93"/>
      <c r="L401" s="31"/>
      <c r="M401" s="31"/>
      <c r="N401" s="31"/>
      <c r="O401" s="56"/>
    </row>
    <row r="402" spans="1:15" ht="33.75" x14ac:dyDescent="0.3">
      <c r="A402" s="89">
        <v>25702756</v>
      </c>
      <c r="B402" s="89" t="s">
        <v>489</v>
      </c>
      <c r="C402" s="14">
        <v>40989</v>
      </c>
      <c r="D402" s="89" t="s">
        <v>466</v>
      </c>
      <c r="E402" s="56" t="s">
        <v>42</v>
      </c>
      <c r="F402" s="14">
        <v>2400</v>
      </c>
      <c r="G402" s="98">
        <v>208</v>
      </c>
      <c r="H402" s="92" t="s">
        <v>467</v>
      </c>
      <c r="I402" s="31"/>
      <c r="J402" s="31"/>
      <c r="K402" s="93"/>
      <c r="L402" s="31"/>
      <c r="M402" s="31"/>
      <c r="N402" s="31"/>
      <c r="O402" s="56"/>
    </row>
    <row r="403" spans="1:15" ht="33.75" x14ac:dyDescent="0.3">
      <c r="A403" s="89">
        <v>1002921075</v>
      </c>
      <c r="B403" s="89" t="s">
        <v>490</v>
      </c>
      <c r="C403" s="14">
        <v>40989</v>
      </c>
      <c r="D403" s="89" t="s">
        <v>466</v>
      </c>
      <c r="E403" s="56" t="s">
        <v>42</v>
      </c>
      <c r="F403" s="14">
        <v>2400</v>
      </c>
      <c r="G403" s="98">
        <v>208</v>
      </c>
      <c r="H403" s="92" t="s">
        <v>467</v>
      </c>
      <c r="I403" s="31"/>
      <c r="J403" s="31"/>
      <c r="K403" s="93"/>
      <c r="L403" s="31"/>
      <c r="M403" s="31"/>
      <c r="N403" s="31"/>
      <c r="O403" s="56"/>
    </row>
    <row r="404" spans="1:15" ht="33.75" x14ac:dyDescent="0.3">
      <c r="A404" s="89">
        <v>1061712966</v>
      </c>
      <c r="B404" s="89" t="s">
        <v>491</v>
      </c>
      <c r="C404" s="14">
        <v>40989</v>
      </c>
      <c r="D404" s="89" t="s">
        <v>466</v>
      </c>
      <c r="E404" s="56" t="s">
        <v>42</v>
      </c>
      <c r="F404" s="14">
        <v>2400</v>
      </c>
      <c r="G404" s="98">
        <v>208</v>
      </c>
      <c r="H404" s="92" t="s">
        <v>467</v>
      </c>
      <c r="I404" s="31"/>
      <c r="J404" s="31"/>
      <c r="K404" s="93"/>
      <c r="L404" s="31"/>
      <c r="M404" s="31"/>
      <c r="N404" s="31"/>
      <c r="O404" s="56"/>
    </row>
    <row r="405" spans="1:15" ht="33.75" x14ac:dyDescent="0.3">
      <c r="A405" s="89">
        <v>25701677</v>
      </c>
      <c r="B405" s="89" t="s">
        <v>492</v>
      </c>
      <c r="C405" s="14">
        <v>40989</v>
      </c>
      <c r="D405" s="89" t="s">
        <v>466</v>
      </c>
      <c r="E405" s="56" t="s">
        <v>42</v>
      </c>
      <c r="F405" s="14">
        <v>2400</v>
      </c>
      <c r="G405" s="98">
        <v>208</v>
      </c>
      <c r="H405" s="92" t="s">
        <v>467</v>
      </c>
      <c r="I405" s="31"/>
      <c r="J405" s="31"/>
      <c r="K405" s="93"/>
      <c r="L405" s="31"/>
      <c r="M405" s="31"/>
      <c r="N405" s="31"/>
      <c r="O405" s="56"/>
    </row>
    <row r="406" spans="1:15" ht="33.75" x14ac:dyDescent="0.3">
      <c r="A406" s="89">
        <v>1064431148</v>
      </c>
      <c r="B406" s="89" t="s">
        <v>493</v>
      </c>
      <c r="C406" s="14">
        <v>42500</v>
      </c>
      <c r="D406" s="89" t="s">
        <v>420</v>
      </c>
      <c r="E406" s="56" t="s">
        <v>28</v>
      </c>
      <c r="F406" s="90">
        <v>9300</v>
      </c>
      <c r="G406" s="91">
        <v>202</v>
      </c>
      <c r="H406" s="92" t="s">
        <v>357</v>
      </c>
      <c r="I406" s="31"/>
      <c r="J406" s="31"/>
      <c r="K406" s="93"/>
      <c r="L406" s="31"/>
      <c r="M406" s="31"/>
      <c r="N406" s="31"/>
      <c r="O406" s="56"/>
    </row>
    <row r="407" spans="1:15" ht="33.75" x14ac:dyDescent="0.3">
      <c r="A407" s="89">
        <v>25693625</v>
      </c>
      <c r="B407" s="89" t="s">
        <v>494</v>
      </c>
      <c r="C407" s="14">
        <v>42500</v>
      </c>
      <c r="D407" s="89" t="s">
        <v>420</v>
      </c>
      <c r="E407" s="56" t="s">
        <v>28</v>
      </c>
      <c r="F407" s="90">
        <v>9300</v>
      </c>
      <c r="G407" s="91">
        <v>202</v>
      </c>
      <c r="H407" s="92" t="s">
        <v>357</v>
      </c>
      <c r="I407" s="31"/>
      <c r="J407" s="31"/>
      <c r="K407" s="93"/>
      <c r="L407" s="31"/>
      <c r="M407" s="31"/>
      <c r="N407" s="31"/>
      <c r="O407" s="56"/>
    </row>
    <row r="408" spans="1:15" ht="33.75" x14ac:dyDescent="0.3">
      <c r="A408" s="89">
        <v>25745694</v>
      </c>
      <c r="B408" s="89" t="s">
        <v>495</v>
      </c>
      <c r="C408" s="14">
        <v>42500</v>
      </c>
      <c r="D408" s="89" t="s">
        <v>420</v>
      </c>
      <c r="E408" s="56" t="s">
        <v>28</v>
      </c>
      <c r="F408" s="90">
        <v>9300</v>
      </c>
      <c r="G408" s="91">
        <v>202</v>
      </c>
      <c r="H408" s="92" t="s">
        <v>357</v>
      </c>
      <c r="I408" s="31"/>
      <c r="J408" s="31"/>
      <c r="K408" s="93"/>
      <c r="L408" s="31"/>
      <c r="M408" s="31"/>
      <c r="N408" s="31"/>
      <c r="O408" s="56"/>
    </row>
    <row r="409" spans="1:15" ht="33.75" x14ac:dyDescent="0.3">
      <c r="A409" s="89">
        <v>38988622</v>
      </c>
      <c r="B409" s="89" t="s">
        <v>496</v>
      </c>
      <c r="C409" s="14">
        <v>42500</v>
      </c>
      <c r="D409" s="89" t="s">
        <v>420</v>
      </c>
      <c r="E409" s="56" t="s">
        <v>28</v>
      </c>
      <c r="F409" s="90">
        <v>9300</v>
      </c>
      <c r="G409" s="91">
        <v>202</v>
      </c>
      <c r="H409" s="92" t="s">
        <v>357</v>
      </c>
      <c r="I409" s="31"/>
      <c r="J409" s="31"/>
      <c r="K409" s="93"/>
      <c r="L409" s="31"/>
      <c r="M409" s="31"/>
      <c r="N409" s="31"/>
      <c r="O409" s="56"/>
    </row>
    <row r="410" spans="1:15" ht="33.75" x14ac:dyDescent="0.3">
      <c r="A410" s="89">
        <v>1029625298</v>
      </c>
      <c r="B410" s="89" t="s">
        <v>497</v>
      </c>
      <c r="C410" s="14">
        <v>42500</v>
      </c>
      <c r="D410" s="89" t="s">
        <v>420</v>
      </c>
      <c r="E410" s="56" t="s">
        <v>28</v>
      </c>
      <c r="F410" s="90">
        <v>9300</v>
      </c>
      <c r="G410" s="91">
        <v>202</v>
      </c>
      <c r="H410" s="92" t="s">
        <v>357</v>
      </c>
      <c r="I410" s="31"/>
      <c r="J410" s="31"/>
      <c r="K410" s="93"/>
      <c r="L410" s="31"/>
      <c r="M410" s="31"/>
      <c r="N410" s="31"/>
      <c r="O410" s="56"/>
    </row>
    <row r="411" spans="1:15" ht="33.75" x14ac:dyDescent="0.3">
      <c r="A411" s="89">
        <v>25610688</v>
      </c>
      <c r="B411" s="89" t="s">
        <v>498</v>
      </c>
      <c r="C411" s="14">
        <v>33200</v>
      </c>
      <c r="D411" s="89" t="s">
        <v>420</v>
      </c>
      <c r="E411" s="56" t="s">
        <v>28</v>
      </c>
      <c r="F411" s="90">
        <v>9300</v>
      </c>
      <c r="G411" s="91">
        <v>202</v>
      </c>
      <c r="H411" s="92" t="s">
        <v>357</v>
      </c>
      <c r="I411" s="31"/>
      <c r="J411" s="31"/>
      <c r="K411" s="93"/>
      <c r="L411" s="31"/>
      <c r="M411" s="31"/>
      <c r="N411" s="31"/>
      <c r="O411" s="56"/>
    </row>
    <row r="412" spans="1:15" ht="33.75" x14ac:dyDescent="0.3">
      <c r="A412" s="89">
        <v>1002963269</v>
      </c>
      <c r="B412" s="89" t="s">
        <v>499</v>
      </c>
      <c r="C412" s="14">
        <v>42500</v>
      </c>
      <c r="D412" s="89" t="s">
        <v>420</v>
      </c>
      <c r="E412" s="56" t="s">
        <v>28</v>
      </c>
      <c r="F412" s="90">
        <v>9300</v>
      </c>
      <c r="G412" s="91">
        <v>202</v>
      </c>
      <c r="H412" s="92" t="s">
        <v>357</v>
      </c>
      <c r="I412" s="31"/>
      <c r="J412" s="31"/>
      <c r="K412" s="93"/>
      <c r="L412" s="31"/>
      <c r="M412" s="31"/>
      <c r="N412" s="31"/>
      <c r="O412" s="56"/>
    </row>
    <row r="413" spans="1:15" ht="33.75" x14ac:dyDescent="0.3">
      <c r="A413" s="89">
        <v>25405521</v>
      </c>
      <c r="B413" s="89" t="s">
        <v>500</v>
      </c>
      <c r="C413" s="14">
        <v>42500</v>
      </c>
      <c r="D413" s="89" t="s">
        <v>420</v>
      </c>
      <c r="E413" s="56" t="s">
        <v>28</v>
      </c>
      <c r="F413" s="90">
        <v>9300</v>
      </c>
      <c r="G413" s="91">
        <v>202</v>
      </c>
      <c r="H413" s="92" t="s">
        <v>357</v>
      </c>
      <c r="I413" s="31"/>
      <c r="J413" s="31"/>
      <c r="K413" s="93"/>
      <c r="L413" s="31"/>
      <c r="M413" s="31"/>
      <c r="N413" s="31"/>
      <c r="O413" s="56"/>
    </row>
    <row r="414" spans="1:15" ht="33.75" x14ac:dyDescent="0.3">
      <c r="A414" s="89">
        <v>25319559</v>
      </c>
      <c r="B414" s="89" t="s">
        <v>501</v>
      </c>
      <c r="C414" s="14">
        <v>42500</v>
      </c>
      <c r="D414" s="89" t="s">
        <v>420</v>
      </c>
      <c r="E414" s="56" t="s">
        <v>28</v>
      </c>
      <c r="F414" s="90">
        <v>9300</v>
      </c>
      <c r="G414" s="91">
        <v>202</v>
      </c>
      <c r="H414" s="92" t="s">
        <v>357</v>
      </c>
      <c r="I414" s="31"/>
      <c r="J414" s="31"/>
      <c r="K414" s="93"/>
      <c r="L414" s="31"/>
      <c r="M414" s="31"/>
      <c r="N414" s="31"/>
      <c r="O414" s="56"/>
    </row>
    <row r="415" spans="1:15" ht="33.75" x14ac:dyDescent="0.3">
      <c r="A415" s="89">
        <v>10566060</v>
      </c>
      <c r="B415" s="89" t="s">
        <v>502</v>
      </c>
      <c r="C415" s="14">
        <v>42500</v>
      </c>
      <c r="D415" s="89" t="s">
        <v>420</v>
      </c>
      <c r="E415" s="56" t="s">
        <v>28</v>
      </c>
      <c r="F415" s="90">
        <v>9300</v>
      </c>
      <c r="G415" s="91">
        <v>202</v>
      </c>
      <c r="H415" s="92" t="s">
        <v>357</v>
      </c>
      <c r="I415" s="31"/>
      <c r="J415" s="31"/>
      <c r="K415" s="93"/>
      <c r="L415" s="31"/>
      <c r="M415" s="31"/>
      <c r="N415" s="31"/>
      <c r="O415" s="56"/>
    </row>
    <row r="416" spans="1:15" ht="33.75" x14ac:dyDescent="0.3">
      <c r="A416" s="89">
        <v>1064428604</v>
      </c>
      <c r="B416" s="89" t="s">
        <v>503</v>
      </c>
      <c r="C416" s="14">
        <v>42500</v>
      </c>
      <c r="D416" s="89" t="s">
        <v>420</v>
      </c>
      <c r="E416" s="56" t="s">
        <v>28</v>
      </c>
      <c r="F416" s="90">
        <v>9300</v>
      </c>
      <c r="G416" s="91">
        <v>202</v>
      </c>
      <c r="H416" s="92" t="s">
        <v>357</v>
      </c>
      <c r="I416" s="31"/>
      <c r="J416" s="31"/>
      <c r="K416" s="93"/>
      <c r="L416" s="31"/>
      <c r="M416" s="31"/>
      <c r="N416" s="31"/>
      <c r="O416" s="56"/>
    </row>
    <row r="417" spans="1:15" ht="33.75" x14ac:dyDescent="0.3">
      <c r="A417" s="89">
        <v>1029625286</v>
      </c>
      <c r="B417" s="89" t="s">
        <v>504</v>
      </c>
      <c r="C417" s="14">
        <v>42500</v>
      </c>
      <c r="D417" s="89" t="s">
        <v>420</v>
      </c>
      <c r="E417" s="56" t="s">
        <v>28</v>
      </c>
      <c r="F417" s="90">
        <v>9300</v>
      </c>
      <c r="G417" s="91">
        <v>202</v>
      </c>
      <c r="H417" s="92" t="s">
        <v>357</v>
      </c>
      <c r="I417" s="31"/>
      <c r="J417" s="31"/>
      <c r="K417" s="93"/>
      <c r="L417" s="31"/>
      <c r="M417" s="31"/>
      <c r="N417" s="31"/>
      <c r="O417" s="56"/>
    </row>
    <row r="418" spans="1:15" ht="33.75" x14ac:dyDescent="0.3">
      <c r="A418" s="89">
        <v>34530593</v>
      </c>
      <c r="B418" s="89" t="s">
        <v>505</v>
      </c>
      <c r="C418" s="14">
        <v>49000</v>
      </c>
      <c r="D418" s="89" t="s">
        <v>420</v>
      </c>
      <c r="E418" s="56" t="s">
        <v>28</v>
      </c>
      <c r="F418" s="90">
        <v>9300</v>
      </c>
      <c r="G418" s="91">
        <v>202</v>
      </c>
      <c r="H418" s="92" t="s">
        <v>357</v>
      </c>
      <c r="I418" s="31"/>
      <c r="J418" s="31"/>
      <c r="K418" s="93"/>
      <c r="L418" s="31"/>
      <c r="M418" s="31"/>
      <c r="N418" s="31"/>
      <c r="O418" s="56"/>
    </row>
    <row r="419" spans="1:15" ht="33.75" x14ac:dyDescent="0.3">
      <c r="A419" s="89">
        <v>4755047</v>
      </c>
      <c r="B419" s="89" t="s">
        <v>506</v>
      </c>
      <c r="C419" s="14">
        <v>42500</v>
      </c>
      <c r="D419" s="89" t="s">
        <v>420</v>
      </c>
      <c r="E419" s="56" t="s">
        <v>28</v>
      </c>
      <c r="F419" s="90">
        <v>9300</v>
      </c>
      <c r="G419" s="91">
        <v>202</v>
      </c>
      <c r="H419" s="92" t="s">
        <v>357</v>
      </c>
      <c r="I419" s="31"/>
      <c r="J419" s="31"/>
      <c r="K419" s="93"/>
      <c r="L419" s="31"/>
      <c r="M419" s="31"/>
      <c r="N419" s="31"/>
      <c r="O419" s="56"/>
    </row>
    <row r="420" spans="1:15" ht="33.75" x14ac:dyDescent="0.3">
      <c r="A420" s="89">
        <v>1029625197</v>
      </c>
      <c r="B420" s="89" t="s">
        <v>507</v>
      </c>
      <c r="C420" s="14">
        <v>42500</v>
      </c>
      <c r="D420" s="89" t="s">
        <v>420</v>
      </c>
      <c r="E420" s="56" t="s">
        <v>28</v>
      </c>
      <c r="F420" s="90">
        <v>9300</v>
      </c>
      <c r="G420" s="91">
        <v>202</v>
      </c>
      <c r="H420" s="92" t="s">
        <v>357</v>
      </c>
      <c r="I420" s="31"/>
      <c r="J420" s="31"/>
      <c r="K420" s="93"/>
      <c r="L420" s="31"/>
      <c r="M420" s="31"/>
      <c r="N420" s="31"/>
      <c r="O420" s="56"/>
    </row>
    <row r="421" spans="1:15" ht="33.75" x14ac:dyDescent="0.3">
      <c r="A421" s="89">
        <v>1029625196</v>
      </c>
      <c r="B421" s="89" t="s">
        <v>508</v>
      </c>
      <c r="C421" s="14">
        <v>42500</v>
      </c>
      <c r="D421" s="89" t="s">
        <v>420</v>
      </c>
      <c r="E421" s="56" t="s">
        <v>28</v>
      </c>
      <c r="F421" s="90">
        <v>9300</v>
      </c>
      <c r="G421" s="91">
        <v>202</v>
      </c>
      <c r="H421" s="92" t="s">
        <v>357</v>
      </c>
      <c r="I421" s="31"/>
      <c r="J421" s="31"/>
      <c r="K421" s="93"/>
      <c r="L421" s="31"/>
      <c r="M421" s="31"/>
      <c r="N421" s="31"/>
      <c r="O421" s="56"/>
    </row>
    <row r="422" spans="1:15" ht="33.75" x14ac:dyDescent="0.3">
      <c r="A422" s="89">
        <v>25709309</v>
      </c>
      <c r="B422" s="89" t="s">
        <v>509</v>
      </c>
      <c r="C422" s="14">
        <v>42500</v>
      </c>
      <c r="D422" s="32" t="s">
        <v>420</v>
      </c>
      <c r="E422" s="56" t="s">
        <v>28</v>
      </c>
      <c r="F422" s="90">
        <v>9300</v>
      </c>
      <c r="G422" s="91">
        <v>202</v>
      </c>
      <c r="H422" s="92" t="s">
        <v>357</v>
      </c>
      <c r="I422" s="31"/>
      <c r="J422" s="31"/>
      <c r="K422" s="93"/>
      <c r="L422" s="31"/>
      <c r="M422" s="31"/>
      <c r="N422" s="31"/>
      <c r="O422" s="56"/>
    </row>
    <row r="423" spans="1:15" ht="33.75" x14ac:dyDescent="0.3">
      <c r="A423" s="89">
        <v>29507678</v>
      </c>
      <c r="B423" s="89" t="s">
        <v>510</v>
      </c>
      <c r="C423" s="14">
        <v>42500</v>
      </c>
      <c r="D423" s="32" t="s">
        <v>420</v>
      </c>
      <c r="E423" s="56" t="s">
        <v>28</v>
      </c>
      <c r="F423" s="90">
        <v>9300</v>
      </c>
      <c r="G423" s="91">
        <v>202</v>
      </c>
      <c r="H423" s="92" t="s">
        <v>357</v>
      </c>
      <c r="I423" s="31"/>
      <c r="J423" s="31"/>
      <c r="K423" s="93"/>
      <c r="L423" s="31"/>
      <c r="M423" s="31"/>
      <c r="N423" s="31"/>
      <c r="O423" s="56"/>
    </row>
    <row r="424" spans="1:15" ht="33.75" x14ac:dyDescent="0.3">
      <c r="A424" s="89">
        <v>1061542884</v>
      </c>
      <c r="B424" s="89" t="s">
        <v>511</v>
      </c>
      <c r="C424" s="14">
        <v>42500</v>
      </c>
      <c r="D424" s="32" t="s">
        <v>420</v>
      </c>
      <c r="E424" s="56" t="s">
        <v>28</v>
      </c>
      <c r="F424" s="90">
        <v>9300</v>
      </c>
      <c r="G424" s="91">
        <v>202</v>
      </c>
      <c r="H424" s="92" t="s">
        <v>357</v>
      </c>
      <c r="I424" s="31"/>
      <c r="J424" s="31"/>
      <c r="K424" s="93"/>
      <c r="L424" s="31"/>
      <c r="M424" s="31"/>
      <c r="N424" s="31"/>
      <c r="O424" s="56"/>
    </row>
    <row r="425" spans="1:15" ht="33.75" x14ac:dyDescent="0.3">
      <c r="A425" s="89">
        <v>34322275</v>
      </c>
      <c r="B425" s="89" t="s">
        <v>512</v>
      </c>
      <c r="C425" s="14">
        <v>42500</v>
      </c>
      <c r="D425" s="32" t="s">
        <v>420</v>
      </c>
      <c r="E425" s="56" t="s">
        <v>28</v>
      </c>
      <c r="F425" s="90">
        <v>9300</v>
      </c>
      <c r="G425" s="91">
        <v>202</v>
      </c>
      <c r="H425" s="92" t="s">
        <v>357</v>
      </c>
      <c r="I425" s="31"/>
      <c r="J425" s="31"/>
      <c r="K425" s="93"/>
      <c r="L425" s="31"/>
      <c r="M425" s="31"/>
      <c r="N425" s="31"/>
      <c r="O425" s="56"/>
    </row>
    <row r="426" spans="1:15" ht="33.75" x14ac:dyDescent="0.3">
      <c r="A426" s="89">
        <v>1061784178</v>
      </c>
      <c r="B426" s="89" t="s">
        <v>513</v>
      </c>
      <c r="C426" s="14">
        <v>42500</v>
      </c>
      <c r="D426" s="32" t="s">
        <v>420</v>
      </c>
      <c r="E426" s="56" t="s">
        <v>28</v>
      </c>
      <c r="F426" s="90">
        <v>9300</v>
      </c>
      <c r="G426" s="91">
        <v>202</v>
      </c>
      <c r="H426" s="92" t="s">
        <v>357</v>
      </c>
      <c r="I426" s="31"/>
      <c r="J426" s="31"/>
      <c r="K426" s="93"/>
      <c r="L426" s="31"/>
      <c r="M426" s="31"/>
      <c r="N426" s="31"/>
      <c r="O426" s="56"/>
    </row>
    <row r="427" spans="1:15" ht="33.75" x14ac:dyDescent="0.3">
      <c r="A427" s="89">
        <v>1111538718</v>
      </c>
      <c r="B427" s="89" t="s">
        <v>514</v>
      </c>
      <c r="C427" s="14">
        <v>42500</v>
      </c>
      <c r="D427" s="32" t="s">
        <v>420</v>
      </c>
      <c r="E427" s="56" t="s">
        <v>28</v>
      </c>
      <c r="F427" s="90">
        <v>9300</v>
      </c>
      <c r="G427" s="91">
        <v>202</v>
      </c>
      <c r="H427" s="92" t="s">
        <v>357</v>
      </c>
      <c r="I427" s="31"/>
      <c r="J427" s="31"/>
      <c r="K427" s="93"/>
      <c r="L427" s="31"/>
      <c r="M427" s="31"/>
      <c r="N427" s="31"/>
      <c r="O427" s="56"/>
    </row>
    <row r="428" spans="1:15" ht="33.75" x14ac:dyDescent="0.3">
      <c r="A428" s="89">
        <v>1107862312</v>
      </c>
      <c r="B428" s="89" t="s">
        <v>515</v>
      </c>
      <c r="C428" s="14">
        <v>42500</v>
      </c>
      <c r="D428" s="32" t="s">
        <v>420</v>
      </c>
      <c r="E428" s="56" t="s">
        <v>28</v>
      </c>
      <c r="F428" s="90">
        <v>9300</v>
      </c>
      <c r="G428" s="91">
        <v>202</v>
      </c>
      <c r="H428" s="92" t="s">
        <v>357</v>
      </c>
      <c r="I428" s="31"/>
      <c r="J428" s="31"/>
      <c r="K428" s="93"/>
      <c r="L428" s="31"/>
      <c r="M428" s="31"/>
      <c r="N428" s="31"/>
      <c r="O428" s="56"/>
    </row>
    <row r="429" spans="1:15" ht="33.75" x14ac:dyDescent="0.3">
      <c r="A429" s="89">
        <v>1029624886</v>
      </c>
      <c r="B429" s="89" t="s">
        <v>516</v>
      </c>
      <c r="C429" s="14">
        <v>42500</v>
      </c>
      <c r="D429" s="32" t="s">
        <v>420</v>
      </c>
      <c r="E429" s="56" t="s">
        <v>28</v>
      </c>
      <c r="F429" s="90">
        <v>9300</v>
      </c>
      <c r="G429" s="91">
        <v>202</v>
      </c>
      <c r="H429" s="92" t="s">
        <v>357</v>
      </c>
      <c r="I429" s="31"/>
      <c r="J429" s="31"/>
      <c r="K429" s="93"/>
      <c r="L429" s="31"/>
      <c r="M429" s="31"/>
      <c r="N429" s="31"/>
      <c r="O429" s="56"/>
    </row>
    <row r="430" spans="1:15" ht="33.75" x14ac:dyDescent="0.3">
      <c r="A430" s="89">
        <v>1166463548</v>
      </c>
      <c r="B430" s="89" t="s">
        <v>517</v>
      </c>
      <c r="C430" s="14">
        <v>42500</v>
      </c>
      <c r="D430" s="32" t="s">
        <v>420</v>
      </c>
      <c r="E430" s="56" t="s">
        <v>28</v>
      </c>
      <c r="F430" s="90">
        <v>9300</v>
      </c>
      <c r="G430" s="91">
        <v>202</v>
      </c>
      <c r="H430" s="92" t="s">
        <v>357</v>
      </c>
      <c r="I430" s="31"/>
      <c r="J430" s="31"/>
      <c r="K430" s="93"/>
      <c r="L430" s="31"/>
      <c r="M430" s="31"/>
      <c r="N430" s="31"/>
      <c r="O430" s="56"/>
    </row>
    <row r="431" spans="1:15" ht="33.75" x14ac:dyDescent="0.3">
      <c r="A431" s="89">
        <v>25454481</v>
      </c>
      <c r="B431" s="89" t="s">
        <v>518</v>
      </c>
      <c r="C431" s="14">
        <v>42500</v>
      </c>
      <c r="D431" s="32" t="s">
        <v>420</v>
      </c>
      <c r="E431" s="56" t="s">
        <v>28</v>
      </c>
      <c r="F431" s="90">
        <v>9300</v>
      </c>
      <c r="G431" s="91">
        <v>202</v>
      </c>
      <c r="H431" s="92" t="s">
        <v>357</v>
      </c>
      <c r="I431" s="31"/>
      <c r="J431" s="31"/>
      <c r="K431" s="93"/>
      <c r="L431" s="31"/>
      <c r="M431" s="31"/>
      <c r="N431" s="31"/>
      <c r="O431" s="56"/>
    </row>
    <row r="432" spans="1:15" ht="33.75" x14ac:dyDescent="0.3">
      <c r="A432" s="89">
        <v>10722922</v>
      </c>
      <c r="B432" s="89" t="s">
        <v>519</v>
      </c>
      <c r="C432" s="14">
        <v>42500</v>
      </c>
      <c r="D432" s="32" t="s">
        <v>420</v>
      </c>
      <c r="E432" s="56" t="s">
        <v>28</v>
      </c>
      <c r="F432" s="90">
        <v>9300</v>
      </c>
      <c r="G432" s="91">
        <v>202</v>
      </c>
      <c r="H432" s="92" t="s">
        <v>357</v>
      </c>
      <c r="I432" s="31"/>
      <c r="J432" s="31"/>
      <c r="K432" s="93"/>
      <c r="L432" s="31"/>
      <c r="M432" s="31"/>
      <c r="N432" s="31"/>
      <c r="O432" s="56"/>
    </row>
    <row r="433" spans="1:15" ht="33.75" x14ac:dyDescent="0.3">
      <c r="A433" s="89">
        <v>1058972268</v>
      </c>
      <c r="B433" s="89" t="s">
        <v>520</v>
      </c>
      <c r="C433" s="14">
        <v>42500</v>
      </c>
      <c r="D433" s="32" t="s">
        <v>420</v>
      </c>
      <c r="E433" s="56" t="s">
        <v>28</v>
      </c>
      <c r="F433" s="90">
        <v>9300</v>
      </c>
      <c r="G433" s="91">
        <v>202</v>
      </c>
      <c r="H433" s="92" t="s">
        <v>357</v>
      </c>
      <c r="I433" s="31"/>
      <c r="J433" s="31"/>
      <c r="K433" s="93"/>
      <c r="L433" s="31"/>
      <c r="M433" s="31"/>
      <c r="N433" s="31"/>
      <c r="O433" s="56"/>
    </row>
    <row r="434" spans="1:15" ht="33.75" x14ac:dyDescent="0.3">
      <c r="A434" s="89">
        <v>4698082</v>
      </c>
      <c r="B434" s="89" t="s">
        <v>521</v>
      </c>
      <c r="C434" s="14">
        <v>42500</v>
      </c>
      <c r="D434" s="32" t="s">
        <v>420</v>
      </c>
      <c r="E434" s="56" t="s">
        <v>28</v>
      </c>
      <c r="F434" s="90">
        <v>9300</v>
      </c>
      <c r="G434" s="91">
        <v>202</v>
      </c>
      <c r="H434" s="92" t="s">
        <v>357</v>
      </c>
      <c r="I434" s="31"/>
      <c r="J434" s="31"/>
      <c r="K434" s="93"/>
      <c r="L434" s="31"/>
      <c r="M434" s="31"/>
      <c r="N434" s="31"/>
      <c r="O434" s="56"/>
    </row>
    <row r="435" spans="1:15" ht="33.75" x14ac:dyDescent="0.3">
      <c r="A435" s="89">
        <v>1061751210</v>
      </c>
      <c r="B435" s="89" t="s">
        <v>522</v>
      </c>
      <c r="C435" s="14">
        <v>42500</v>
      </c>
      <c r="D435" s="32" t="s">
        <v>420</v>
      </c>
      <c r="E435" s="56" t="s">
        <v>28</v>
      </c>
      <c r="F435" s="90">
        <v>9300</v>
      </c>
      <c r="G435" s="91">
        <v>202</v>
      </c>
      <c r="H435" s="92" t="s">
        <v>357</v>
      </c>
      <c r="I435" s="31"/>
      <c r="J435" s="31"/>
      <c r="K435" s="93"/>
      <c r="L435" s="31"/>
      <c r="M435" s="31"/>
      <c r="N435" s="31"/>
      <c r="O435" s="56"/>
    </row>
    <row r="436" spans="1:15" ht="33.75" x14ac:dyDescent="0.3">
      <c r="A436" s="89">
        <v>40771823</v>
      </c>
      <c r="B436" s="89" t="s">
        <v>523</v>
      </c>
      <c r="C436" s="14">
        <v>42500</v>
      </c>
      <c r="D436" s="32" t="s">
        <v>420</v>
      </c>
      <c r="E436" s="56" t="s">
        <v>28</v>
      </c>
      <c r="F436" s="90">
        <v>9300</v>
      </c>
      <c r="G436" s="91">
        <v>202</v>
      </c>
      <c r="H436" s="92" t="s">
        <v>357</v>
      </c>
      <c r="I436" s="31"/>
      <c r="J436" s="31"/>
      <c r="K436" s="93"/>
      <c r="L436" s="31"/>
      <c r="M436" s="31"/>
      <c r="N436" s="31"/>
      <c r="O436" s="56"/>
    </row>
    <row r="437" spans="1:15" ht="33.75" x14ac:dyDescent="0.3">
      <c r="A437" s="89">
        <v>25704795</v>
      </c>
      <c r="B437" s="89" t="s">
        <v>524</v>
      </c>
      <c r="C437" s="14">
        <v>42500</v>
      </c>
      <c r="D437" s="32" t="s">
        <v>420</v>
      </c>
      <c r="E437" s="56" t="s">
        <v>28</v>
      </c>
      <c r="F437" s="90">
        <v>9300</v>
      </c>
      <c r="G437" s="91">
        <v>202</v>
      </c>
      <c r="H437" s="92" t="s">
        <v>357</v>
      </c>
      <c r="I437" s="31"/>
      <c r="J437" s="31"/>
      <c r="K437" s="93"/>
      <c r="L437" s="31"/>
      <c r="M437" s="31"/>
      <c r="N437" s="31"/>
      <c r="O437" s="56"/>
    </row>
    <row r="438" spans="1:15" ht="33.75" x14ac:dyDescent="0.3">
      <c r="A438" s="89">
        <v>1064437145</v>
      </c>
      <c r="B438" s="89" t="s">
        <v>525</v>
      </c>
      <c r="C438" s="14">
        <v>42500</v>
      </c>
      <c r="D438" s="32" t="s">
        <v>420</v>
      </c>
      <c r="E438" s="56" t="s">
        <v>28</v>
      </c>
      <c r="F438" s="90">
        <v>9300</v>
      </c>
      <c r="G438" s="91">
        <v>202</v>
      </c>
      <c r="H438" s="92" t="s">
        <v>357</v>
      </c>
      <c r="I438" s="31"/>
      <c r="J438" s="31"/>
      <c r="K438" s="93"/>
      <c r="L438" s="31"/>
      <c r="M438" s="31"/>
      <c r="N438" s="31"/>
      <c r="O438" s="56"/>
    </row>
    <row r="439" spans="1:15" ht="33.75" x14ac:dyDescent="0.3">
      <c r="A439" s="89">
        <v>10566013</v>
      </c>
      <c r="B439" s="89" t="s">
        <v>526</v>
      </c>
      <c r="C439" s="14">
        <v>42500</v>
      </c>
      <c r="D439" s="32" t="s">
        <v>420</v>
      </c>
      <c r="E439" s="56" t="s">
        <v>28</v>
      </c>
      <c r="F439" s="90">
        <v>9300</v>
      </c>
      <c r="G439" s="91">
        <v>202</v>
      </c>
      <c r="H439" s="92" t="s">
        <v>357</v>
      </c>
      <c r="I439" s="31"/>
      <c r="J439" s="31"/>
      <c r="K439" s="93"/>
      <c r="L439" s="31"/>
      <c r="M439" s="31"/>
      <c r="N439" s="31"/>
      <c r="O439" s="56"/>
    </row>
    <row r="440" spans="1:15" ht="33.75" x14ac:dyDescent="0.3">
      <c r="A440" s="89">
        <v>1452422</v>
      </c>
      <c r="B440" s="89" t="s">
        <v>527</v>
      </c>
      <c r="C440" s="14">
        <v>42500</v>
      </c>
      <c r="D440" s="32" t="s">
        <v>420</v>
      </c>
      <c r="E440" s="56" t="s">
        <v>28</v>
      </c>
      <c r="F440" s="90">
        <v>9300</v>
      </c>
      <c r="G440" s="91">
        <v>202</v>
      </c>
      <c r="H440" s="92" t="s">
        <v>357</v>
      </c>
      <c r="I440" s="31"/>
      <c r="J440" s="31"/>
      <c r="K440" s="93"/>
      <c r="L440" s="31"/>
      <c r="M440" s="31"/>
      <c r="N440" s="31"/>
      <c r="O440" s="56"/>
    </row>
    <row r="441" spans="1:15" ht="33.75" x14ac:dyDescent="0.3">
      <c r="A441" s="89">
        <v>1061750037</v>
      </c>
      <c r="B441" s="89" t="s">
        <v>528</v>
      </c>
      <c r="C441" s="14">
        <v>42500</v>
      </c>
      <c r="D441" s="32" t="s">
        <v>420</v>
      </c>
      <c r="E441" s="56" t="s">
        <v>28</v>
      </c>
      <c r="F441" s="90">
        <v>9300</v>
      </c>
      <c r="G441" s="91">
        <v>202</v>
      </c>
      <c r="H441" s="92" t="s">
        <v>357</v>
      </c>
      <c r="I441" s="31"/>
      <c r="J441" s="31"/>
      <c r="K441" s="93"/>
      <c r="L441" s="31"/>
      <c r="M441" s="31"/>
      <c r="N441" s="31"/>
      <c r="O441" s="56"/>
    </row>
    <row r="442" spans="1:15" ht="33.75" x14ac:dyDescent="0.3">
      <c r="A442" s="89">
        <v>1061791073</v>
      </c>
      <c r="B442" s="89" t="s">
        <v>529</v>
      </c>
      <c r="C442" s="14">
        <v>42500</v>
      </c>
      <c r="D442" s="32" t="s">
        <v>420</v>
      </c>
      <c r="E442" s="56" t="s">
        <v>28</v>
      </c>
      <c r="F442" s="90">
        <v>9300</v>
      </c>
      <c r="G442" s="91">
        <v>202</v>
      </c>
      <c r="H442" s="92" t="s">
        <v>357</v>
      </c>
      <c r="I442" s="31"/>
      <c r="J442" s="31"/>
      <c r="K442" s="93"/>
      <c r="L442" s="31"/>
      <c r="M442" s="31"/>
      <c r="N442" s="31"/>
      <c r="O442" s="56"/>
    </row>
    <row r="443" spans="1:15" ht="33.75" x14ac:dyDescent="0.3">
      <c r="A443" s="89">
        <v>4649808</v>
      </c>
      <c r="B443" s="89" t="s">
        <v>530</v>
      </c>
      <c r="C443" s="14">
        <v>42500</v>
      </c>
      <c r="D443" s="32" t="s">
        <v>420</v>
      </c>
      <c r="E443" s="56" t="s">
        <v>28</v>
      </c>
      <c r="F443" s="90">
        <v>9300</v>
      </c>
      <c r="G443" s="91">
        <v>202</v>
      </c>
      <c r="H443" s="92" t="s">
        <v>357</v>
      </c>
      <c r="I443" s="31"/>
      <c r="J443" s="31"/>
      <c r="K443" s="93"/>
      <c r="L443" s="31"/>
      <c r="M443" s="31"/>
      <c r="N443" s="31"/>
      <c r="O443" s="56"/>
    </row>
    <row r="444" spans="1:15" ht="33.75" x14ac:dyDescent="0.3">
      <c r="A444" s="89">
        <v>40620888</v>
      </c>
      <c r="B444" s="89" t="s">
        <v>531</v>
      </c>
      <c r="C444" s="14">
        <v>42500</v>
      </c>
      <c r="D444" s="32" t="s">
        <v>420</v>
      </c>
      <c r="E444" s="56" t="s">
        <v>28</v>
      </c>
      <c r="F444" s="90">
        <v>9300</v>
      </c>
      <c r="G444" s="91">
        <v>202</v>
      </c>
      <c r="H444" s="92" t="s">
        <v>357</v>
      </c>
      <c r="I444" s="31"/>
      <c r="J444" s="31"/>
      <c r="K444" s="93"/>
      <c r="L444" s="31"/>
      <c r="M444" s="31"/>
      <c r="N444" s="31"/>
      <c r="O444" s="56"/>
    </row>
    <row r="445" spans="1:15" ht="33.75" x14ac:dyDescent="0.3">
      <c r="A445" s="89">
        <v>1058935553</v>
      </c>
      <c r="B445" s="89" t="s">
        <v>532</v>
      </c>
      <c r="C445" s="14">
        <v>42500</v>
      </c>
      <c r="D445" s="32" t="s">
        <v>420</v>
      </c>
      <c r="E445" s="56" t="s">
        <v>28</v>
      </c>
      <c r="F445" s="90">
        <v>9300</v>
      </c>
      <c r="G445" s="91">
        <v>202</v>
      </c>
      <c r="H445" s="92" t="s">
        <v>357</v>
      </c>
      <c r="I445" s="31"/>
      <c r="J445" s="31"/>
      <c r="K445" s="93"/>
      <c r="L445" s="31"/>
      <c r="M445" s="31"/>
      <c r="N445" s="31"/>
      <c r="O445" s="56"/>
    </row>
    <row r="446" spans="1:15" ht="33.75" x14ac:dyDescent="0.3">
      <c r="A446" s="89">
        <v>10517862</v>
      </c>
      <c r="B446" s="89" t="s">
        <v>533</v>
      </c>
      <c r="C446" s="14">
        <v>42500</v>
      </c>
      <c r="D446" s="32" t="s">
        <v>420</v>
      </c>
      <c r="E446" s="56" t="s">
        <v>28</v>
      </c>
      <c r="F446" s="90">
        <v>9300</v>
      </c>
      <c r="G446" s="91">
        <v>202</v>
      </c>
      <c r="H446" s="92" t="s">
        <v>357</v>
      </c>
      <c r="I446" s="31"/>
      <c r="J446" s="31"/>
      <c r="K446" s="93"/>
      <c r="L446" s="31"/>
      <c r="M446" s="31"/>
      <c r="N446" s="31"/>
      <c r="O446" s="56"/>
    </row>
    <row r="447" spans="1:15" ht="33.75" x14ac:dyDescent="0.3">
      <c r="A447" s="89">
        <v>25404364</v>
      </c>
      <c r="B447" s="89" t="s">
        <v>534</v>
      </c>
      <c r="C447" s="14">
        <v>42500</v>
      </c>
      <c r="D447" s="32" t="s">
        <v>420</v>
      </c>
      <c r="E447" s="56" t="s">
        <v>28</v>
      </c>
      <c r="F447" s="90">
        <v>9300</v>
      </c>
      <c r="G447" s="91">
        <v>202</v>
      </c>
      <c r="H447" s="92" t="s">
        <v>357</v>
      </c>
      <c r="I447" s="31"/>
      <c r="J447" s="31"/>
      <c r="K447" s="93"/>
      <c r="L447" s="31"/>
      <c r="M447" s="31"/>
      <c r="N447" s="31"/>
      <c r="O447" s="56"/>
    </row>
    <row r="448" spans="1:15" ht="33.75" x14ac:dyDescent="0.3">
      <c r="A448" s="89">
        <v>1061767506</v>
      </c>
      <c r="B448" s="89" t="s">
        <v>535</v>
      </c>
      <c r="C448" s="14">
        <v>42500</v>
      </c>
      <c r="D448" s="32" t="s">
        <v>420</v>
      </c>
      <c r="E448" s="56" t="s">
        <v>28</v>
      </c>
      <c r="F448" s="90">
        <v>9300</v>
      </c>
      <c r="G448" s="91">
        <v>202</v>
      </c>
      <c r="H448" s="92" t="s">
        <v>357</v>
      </c>
      <c r="I448" s="31"/>
      <c r="J448" s="31"/>
      <c r="K448" s="93"/>
      <c r="L448" s="31"/>
      <c r="M448" s="31"/>
      <c r="N448" s="31"/>
      <c r="O448" s="56"/>
    </row>
    <row r="449" spans="1:15" ht="33.75" x14ac:dyDescent="0.3">
      <c r="A449" s="89">
        <v>34570939</v>
      </c>
      <c r="B449" s="89" t="s">
        <v>536</v>
      </c>
      <c r="C449" s="14">
        <v>42500</v>
      </c>
      <c r="D449" s="32" t="s">
        <v>420</v>
      </c>
      <c r="E449" s="56" t="s">
        <v>28</v>
      </c>
      <c r="F449" s="90">
        <v>9300</v>
      </c>
      <c r="G449" s="91">
        <v>202</v>
      </c>
      <c r="H449" s="92" t="s">
        <v>357</v>
      </c>
      <c r="I449" s="31"/>
      <c r="J449" s="31"/>
      <c r="K449" s="93"/>
      <c r="L449" s="31"/>
      <c r="M449" s="31"/>
      <c r="N449" s="31"/>
      <c r="O449" s="56"/>
    </row>
    <row r="450" spans="1:15" ht="33.75" x14ac:dyDescent="0.3">
      <c r="A450" s="89">
        <v>34558314</v>
      </c>
      <c r="B450" s="89" t="s">
        <v>537</v>
      </c>
      <c r="C450" s="14">
        <v>42500</v>
      </c>
      <c r="D450" s="32" t="s">
        <v>420</v>
      </c>
      <c r="E450" s="56" t="s">
        <v>28</v>
      </c>
      <c r="F450" s="90">
        <v>9300</v>
      </c>
      <c r="G450" s="91">
        <v>202</v>
      </c>
      <c r="H450" s="92" t="s">
        <v>357</v>
      </c>
      <c r="I450" s="31"/>
      <c r="J450" s="31"/>
      <c r="K450" s="93"/>
      <c r="L450" s="31"/>
      <c r="M450" s="31"/>
      <c r="N450" s="31"/>
      <c r="O450" s="56"/>
    </row>
    <row r="451" spans="1:15" ht="33.75" x14ac:dyDescent="0.3">
      <c r="A451" s="89">
        <v>34553820</v>
      </c>
      <c r="B451" s="89" t="s">
        <v>538</v>
      </c>
      <c r="C451" s="14">
        <v>42500</v>
      </c>
      <c r="D451" s="32" t="s">
        <v>420</v>
      </c>
      <c r="E451" s="56" t="s">
        <v>28</v>
      </c>
      <c r="F451" s="90">
        <v>9300</v>
      </c>
      <c r="G451" s="91">
        <v>202</v>
      </c>
      <c r="H451" s="92" t="s">
        <v>357</v>
      </c>
      <c r="I451" s="31"/>
      <c r="J451" s="31"/>
      <c r="K451" s="93"/>
      <c r="L451" s="31"/>
      <c r="M451" s="31"/>
      <c r="N451" s="31"/>
      <c r="O451" s="56"/>
    </row>
    <row r="452" spans="1:15" ht="33.75" x14ac:dyDescent="0.3">
      <c r="A452" s="89">
        <v>1439550</v>
      </c>
      <c r="B452" s="89" t="s">
        <v>539</v>
      </c>
      <c r="C452" s="14">
        <v>42500</v>
      </c>
      <c r="D452" s="32" t="s">
        <v>420</v>
      </c>
      <c r="E452" s="56" t="s">
        <v>28</v>
      </c>
      <c r="F452" s="90">
        <v>9300</v>
      </c>
      <c r="G452" s="91">
        <v>202</v>
      </c>
      <c r="H452" s="92" t="s">
        <v>357</v>
      </c>
      <c r="I452" s="31"/>
      <c r="J452" s="31"/>
      <c r="K452" s="93"/>
      <c r="L452" s="31"/>
      <c r="M452" s="31"/>
      <c r="N452" s="31"/>
      <c r="O452" s="56"/>
    </row>
    <row r="453" spans="1:15" ht="33.75" x14ac:dyDescent="0.3">
      <c r="A453" s="89">
        <v>1064432852</v>
      </c>
      <c r="B453" s="89" t="s">
        <v>540</v>
      </c>
      <c r="C453" s="14">
        <v>42500</v>
      </c>
      <c r="D453" s="32" t="s">
        <v>420</v>
      </c>
      <c r="E453" s="56" t="s">
        <v>28</v>
      </c>
      <c r="F453" s="90">
        <v>9300</v>
      </c>
      <c r="G453" s="91">
        <v>202</v>
      </c>
      <c r="H453" s="92" t="s">
        <v>357</v>
      </c>
      <c r="I453" s="31"/>
      <c r="J453" s="31"/>
      <c r="K453" s="93"/>
      <c r="L453" s="31"/>
      <c r="M453" s="31"/>
      <c r="N453" s="31"/>
      <c r="O453" s="56"/>
    </row>
    <row r="454" spans="1:15" ht="33.75" x14ac:dyDescent="0.3">
      <c r="A454" s="89">
        <v>25478469</v>
      </c>
      <c r="B454" s="89" t="s">
        <v>541</v>
      </c>
      <c r="C454" s="14">
        <v>42500</v>
      </c>
      <c r="D454" s="32" t="s">
        <v>420</v>
      </c>
      <c r="E454" s="56" t="s">
        <v>28</v>
      </c>
      <c r="F454" s="90">
        <v>9300</v>
      </c>
      <c r="G454" s="91">
        <v>202</v>
      </c>
      <c r="H454" s="92" t="s">
        <v>357</v>
      </c>
      <c r="I454" s="31"/>
      <c r="J454" s="31"/>
      <c r="K454" s="93"/>
      <c r="L454" s="31"/>
      <c r="M454" s="31"/>
      <c r="N454" s="31"/>
      <c r="O454" s="56"/>
    </row>
    <row r="455" spans="1:15" ht="33.75" x14ac:dyDescent="0.3">
      <c r="A455" s="89">
        <v>1029622674</v>
      </c>
      <c r="B455" s="89" t="s">
        <v>542</v>
      </c>
      <c r="C455" s="14">
        <v>42500</v>
      </c>
      <c r="D455" s="32" t="s">
        <v>420</v>
      </c>
      <c r="E455" s="56" t="s">
        <v>28</v>
      </c>
      <c r="F455" s="90">
        <v>9300</v>
      </c>
      <c r="G455" s="91">
        <v>202</v>
      </c>
      <c r="H455" s="92" t="s">
        <v>357</v>
      </c>
      <c r="I455" s="31"/>
      <c r="J455" s="31"/>
      <c r="K455" s="93"/>
      <c r="L455" s="31"/>
      <c r="M455" s="31"/>
      <c r="N455" s="31"/>
      <c r="O455" s="56"/>
    </row>
    <row r="456" spans="1:15" ht="33.75" x14ac:dyDescent="0.3">
      <c r="A456" s="89">
        <v>1002958567</v>
      </c>
      <c r="B456" s="89" t="s">
        <v>543</v>
      </c>
      <c r="C456" s="14">
        <v>42500</v>
      </c>
      <c r="D456" s="32" t="s">
        <v>420</v>
      </c>
      <c r="E456" s="56" t="s">
        <v>28</v>
      </c>
      <c r="F456" s="90">
        <v>9300</v>
      </c>
      <c r="G456" s="91">
        <v>202</v>
      </c>
      <c r="H456" s="92" t="s">
        <v>357</v>
      </c>
      <c r="I456" s="31"/>
      <c r="J456" s="31"/>
      <c r="K456" s="93"/>
      <c r="L456" s="31"/>
      <c r="M456" s="31"/>
      <c r="N456" s="31"/>
      <c r="O456" s="56"/>
    </row>
    <row r="457" spans="1:15" ht="33.75" x14ac:dyDescent="0.3">
      <c r="A457" s="89">
        <v>25295006</v>
      </c>
      <c r="B457" s="89" t="s">
        <v>544</v>
      </c>
      <c r="C457" s="14">
        <v>42500</v>
      </c>
      <c r="D457" s="32" t="s">
        <v>420</v>
      </c>
      <c r="E457" s="56" t="s">
        <v>28</v>
      </c>
      <c r="F457" s="90">
        <v>9300</v>
      </c>
      <c r="G457" s="91">
        <v>202</v>
      </c>
      <c r="H457" s="92" t="s">
        <v>357</v>
      </c>
      <c r="I457" s="31"/>
      <c r="J457" s="31"/>
      <c r="K457" s="93"/>
      <c r="L457" s="31"/>
      <c r="M457" s="31"/>
      <c r="N457" s="31"/>
      <c r="O457" s="56"/>
    </row>
    <row r="458" spans="1:15" ht="33.75" x14ac:dyDescent="0.3">
      <c r="A458" s="89">
        <v>34317685</v>
      </c>
      <c r="B458" s="89" t="s">
        <v>545</v>
      </c>
      <c r="C458" s="14">
        <v>42500</v>
      </c>
      <c r="D458" s="32" t="s">
        <v>420</v>
      </c>
      <c r="E458" s="56" t="s">
        <v>28</v>
      </c>
      <c r="F458" s="90">
        <v>9300</v>
      </c>
      <c r="G458" s="91">
        <v>202</v>
      </c>
      <c r="H458" s="92" t="s">
        <v>357</v>
      </c>
      <c r="I458" s="31"/>
      <c r="J458" s="31"/>
      <c r="K458" s="93"/>
      <c r="L458" s="31"/>
      <c r="M458" s="31"/>
      <c r="N458" s="31"/>
      <c r="O458" s="56"/>
    </row>
    <row r="459" spans="1:15" ht="33.75" x14ac:dyDescent="0.3">
      <c r="A459" s="89">
        <v>25492710</v>
      </c>
      <c r="B459" s="89" t="s">
        <v>546</v>
      </c>
      <c r="C459" s="14">
        <v>42500</v>
      </c>
      <c r="D459" s="32" t="s">
        <v>420</v>
      </c>
      <c r="E459" s="56" t="s">
        <v>28</v>
      </c>
      <c r="F459" s="90">
        <v>9300</v>
      </c>
      <c r="G459" s="91">
        <v>202</v>
      </c>
      <c r="H459" s="92" t="s">
        <v>357</v>
      </c>
      <c r="I459" s="31"/>
      <c r="J459" s="31"/>
      <c r="K459" s="93"/>
      <c r="L459" s="31"/>
      <c r="M459" s="31"/>
      <c r="N459" s="31"/>
      <c r="O459" s="56"/>
    </row>
    <row r="460" spans="1:15" ht="33.75" x14ac:dyDescent="0.3">
      <c r="A460" s="89">
        <v>1058729355</v>
      </c>
      <c r="B460" s="89" t="s">
        <v>547</v>
      </c>
      <c r="C460" s="14">
        <v>42500</v>
      </c>
      <c r="D460" s="32" t="s">
        <v>420</v>
      </c>
      <c r="E460" s="56" t="s">
        <v>28</v>
      </c>
      <c r="F460" s="90">
        <v>9300</v>
      </c>
      <c r="G460" s="91">
        <v>202</v>
      </c>
      <c r="H460" s="92" t="s">
        <v>357</v>
      </c>
      <c r="I460" s="31"/>
      <c r="J460" s="31"/>
      <c r="K460" s="93"/>
      <c r="L460" s="31"/>
      <c r="M460" s="31"/>
      <c r="N460" s="31"/>
      <c r="O460" s="56"/>
    </row>
    <row r="461" spans="1:15" ht="28.5" x14ac:dyDescent="0.2">
      <c r="A461" s="28">
        <v>346556852</v>
      </c>
      <c r="B461" s="28" t="s">
        <v>548</v>
      </c>
      <c r="C461" s="101">
        <v>2893084</v>
      </c>
      <c r="D461" s="67" t="s">
        <v>325</v>
      </c>
      <c r="E461" s="28" t="s">
        <v>272</v>
      </c>
      <c r="F461" s="101">
        <v>276800</v>
      </c>
      <c r="G461" s="28">
        <v>601</v>
      </c>
      <c r="H461" s="28" t="s">
        <v>549</v>
      </c>
      <c r="I461" s="102"/>
      <c r="J461" s="102"/>
      <c r="K461" s="103"/>
      <c r="L461" s="103"/>
      <c r="M461" s="103"/>
      <c r="N461" s="102">
        <f>F461-I461-M461</f>
        <v>276800</v>
      </c>
      <c r="O461" s="63" t="s">
        <v>550</v>
      </c>
    </row>
    <row r="462" spans="1:15" ht="28.5" x14ac:dyDescent="0.2">
      <c r="A462" s="250">
        <v>1029625427</v>
      </c>
      <c r="B462" s="250" t="s">
        <v>551</v>
      </c>
      <c r="C462" s="252">
        <v>1043641</v>
      </c>
      <c r="D462" s="63" t="s">
        <v>552</v>
      </c>
      <c r="E462" s="67" t="s">
        <v>272</v>
      </c>
      <c r="F462" s="101">
        <v>276800</v>
      </c>
      <c r="G462" s="28">
        <v>601</v>
      </c>
      <c r="H462" s="28" t="s">
        <v>553</v>
      </c>
      <c r="I462" s="102"/>
      <c r="J462" s="102"/>
      <c r="K462" s="103"/>
      <c r="L462" s="103"/>
      <c r="M462" s="103"/>
      <c r="N462" s="102">
        <f t="shared" ref="N462:N493" si="0">F462-I462-M462</f>
        <v>276800</v>
      </c>
      <c r="O462" s="63" t="s">
        <v>550</v>
      </c>
    </row>
    <row r="463" spans="1:15" ht="29.25" x14ac:dyDescent="0.25">
      <c r="A463" s="251"/>
      <c r="B463" s="251"/>
      <c r="C463" s="253"/>
      <c r="D463" s="104" t="s">
        <v>554</v>
      </c>
      <c r="E463" s="63" t="s">
        <v>56</v>
      </c>
      <c r="F463" s="105">
        <v>54288</v>
      </c>
      <c r="G463" s="63">
        <v>606</v>
      </c>
      <c r="H463" s="106" t="s">
        <v>555</v>
      </c>
      <c r="I463" s="102"/>
      <c r="J463" s="102"/>
      <c r="K463" s="103"/>
      <c r="L463" s="103"/>
      <c r="M463" s="103"/>
      <c r="N463" s="102">
        <f t="shared" si="0"/>
        <v>54288</v>
      </c>
      <c r="O463" s="63" t="s">
        <v>550</v>
      </c>
    </row>
    <row r="464" spans="1:15" ht="29.25" x14ac:dyDescent="0.25">
      <c r="A464" s="28">
        <v>10028471472</v>
      </c>
      <c r="B464" s="28" t="s">
        <v>556</v>
      </c>
      <c r="C464" s="101">
        <v>1778925</v>
      </c>
      <c r="D464" s="104" t="s">
        <v>554</v>
      </c>
      <c r="E464" s="63" t="s">
        <v>56</v>
      </c>
      <c r="F464" s="105">
        <v>54288</v>
      </c>
      <c r="G464" s="63">
        <v>606</v>
      </c>
      <c r="H464" s="106" t="s">
        <v>557</v>
      </c>
      <c r="I464" s="102"/>
      <c r="J464" s="102"/>
      <c r="K464" s="103"/>
      <c r="L464" s="103"/>
      <c r="M464" s="103"/>
      <c r="N464" s="102">
        <f t="shared" si="0"/>
        <v>54288</v>
      </c>
      <c r="O464" s="63" t="s">
        <v>550</v>
      </c>
    </row>
    <row r="465" spans="1:15" ht="29.25" x14ac:dyDescent="0.25">
      <c r="A465" s="28">
        <v>10073525891</v>
      </c>
      <c r="B465" s="28" t="s">
        <v>558</v>
      </c>
      <c r="C465" s="101">
        <v>2563084</v>
      </c>
      <c r="D465" s="63" t="s">
        <v>552</v>
      </c>
      <c r="E465" s="63" t="s">
        <v>272</v>
      </c>
      <c r="F465" s="105">
        <v>440600</v>
      </c>
      <c r="G465" s="63">
        <v>601</v>
      </c>
      <c r="H465" s="28" t="s">
        <v>559</v>
      </c>
      <c r="I465" s="102"/>
      <c r="J465" s="102"/>
      <c r="K465" s="103"/>
      <c r="L465" s="103"/>
      <c r="M465" s="103"/>
      <c r="N465" s="102">
        <f t="shared" si="0"/>
        <v>440600</v>
      </c>
      <c r="O465" s="63" t="s">
        <v>550</v>
      </c>
    </row>
    <row r="466" spans="1:15" ht="29.25" x14ac:dyDescent="0.25">
      <c r="A466" s="28">
        <v>10069977811</v>
      </c>
      <c r="B466" s="28" t="s">
        <v>560</v>
      </c>
      <c r="C466" s="101">
        <v>2153793</v>
      </c>
      <c r="D466" s="55" t="s">
        <v>561</v>
      </c>
      <c r="E466" s="63" t="s">
        <v>272</v>
      </c>
      <c r="F466" s="105">
        <v>440600</v>
      </c>
      <c r="G466" s="63">
        <v>601</v>
      </c>
      <c r="H466" s="28" t="s">
        <v>562</v>
      </c>
      <c r="I466" s="102"/>
      <c r="J466" s="102"/>
      <c r="K466" s="103"/>
      <c r="L466" s="103"/>
      <c r="M466" s="103"/>
      <c r="N466" s="102">
        <f t="shared" si="0"/>
        <v>440600</v>
      </c>
      <c r="O466" s="63" t="s">
        <v>550</v>
      </c>
    </row>
    <row r="467" spans="1:15" ht="29.25" x14ac:dyDescent="0.25">
      <c r="A467" s="250">
        <v>10030367931</v>
      </c>
      <c r="B467" s="250" t="s">
        <v>563</v>
      </c>
      <c r="C467" s="252">
        <v>3896167</v>
      </c>
      <c r="D467" s="104" t="s">
        <v>554</v>
      </c>
      <c r="E467" s="63" t="s">
        <v>56</v>
      </c>
      <c r="F467" s="105">
        <v>65400</v>
      </c>
      <c r="G467" s="63">
        <v>202</v>
      </c>
      <c r="H467" s="63" t="s">
        <v>564</v>
      </c>
      <c r="I467" s="102">
        <v>65400</v>
      </c>
      <c r="J467" s="102"/>
      <c r="K467" s="103"/>
      <c r="L467" s="103"/>
      <c r="M467" s="103"/>
      <c r="N467" s="102">
        <f t="shared" si="0"/>
        <v>0</v>
      </c>
      <c r="O467" s="63" t="s">
        <v>565</v>
      </c>
    </row>
    <row r="468" spans="1:15" ht="29.25" x14ac:dyDescent="0.25">
      <c r="A468" s="251"/>
      <c r="B468" s="251"/>
      <c r="C468" s="253"/>
      <c r="D468" s="45" t="s">
        <v>566</v>
      </c>
      <c r="E468" s="63" t="s">
        <v>21</v>
      </c>
      <c r="F468" s="105">
        <v>54288</v>
      </c>
      <c r="G468" s="63">
        <v>606</v>
      </c>
      <c r="H468" s="106" t="s">
        <v>557</v>
      </c>
      <c r="I468" s="102"/>
      <c r="J468" s="102"/>
      <c r="K468" s="103"/>
      <c r="L468" s="103"/>
      <c r="M468" s="103"/>
      <c r="N468" s="102">
        <f t="shared" si="0"/>
        <v>54288</v>
      </c>
      <c r="O468" s="63" t="s">
        <v>550</v>
      </c>
    </row>
    <row r="469" spans="1:15" ht="42.75" x14ac:dyDescent="0.25">
      <c r="A469" s="250">
        <v>10020622888</v>
      </c>
      <c r="B469" s="250" t="s">
        <v>567</v>
      </c>
      <c r="C469" s="252">
        <v>3720969</v>
      </c>
      <c r="D469" s="63" t="s">
        <v>568</v>
      </c>
      <c r="E469" s="63" t="s">
        <v>42</v>
      </c>
      <c r="F469" s="105">
        <v>35400</v>
      </c>
      <c r="G469" s="63">
        <v>108</v>
      </c>
      <c r="H469" s="106" t="s">
        <v>569</v>
      </c>
      <c r="I469" s="102">
        <v>35400</v>
      </c>
      <c r="J469" s="102"/>
      <c r="K469" s="103"/>
      <c r="L469" s="103"/>
      <c r="M469" s="103"/>
      <c r="N469" s="102">
        <f t="shared" si="0"/>
        <v>0</v>
      </c>
      <c r="O469" s="63" t="s">
        <v>565</v>
      </c>
    </row>
    <row r="470" spans="1:15" ht="29.25" x14ac:dyDescent="0.25">
      <c r="A470" s="251"/>
      <c r="B470" s="251"/>
      <c r="C470" s="253"/>
      <c r="D470" s="63" t="s">
        <v>570</v>
      </c>
      <c r="E470" s="63" t="s">
        <v>42</v>
      </c>
      <c r="F470" s="105">
        <v>50375</v>
      </c>
      <c r="G470" s="63">
        <v>608</v>
      </c>
      <c r="H470" s="63" t="s">
        <v>571</v>
      </c>
      <c r="I470" s="102">
        <v>50375</v>
      </c>
      <c r="J470" s="102"/>
      <c r="K470" s="103"/>
      <c r="L470" s="103"/>
      <c r="M470" s="103"/>
      <c r="N470" s="102">
        <f t="shared" si="0"/>
        <v>0</v>
      </c>
      <c r="O470" s="63" t="s">
        <v>565</v>
      </c>
    </row>
    <row r="471" spans="1:15" ht="86.25" x14ac:dyDescent="0.25">
      <c r="A471" s="28">
        <v>1002981344</v>
      </c>
      <c r="B471" s="28" t="s">
        <v>572</v>
      </c>
      <c r="C471" s="101">
        <v>3313039</v>
      </c>
      <c r="D471" s="107" t="s">
        <v>573</v>
      </c>
      <c r="E471" s="63" t="s">
        <v>272</v>
      </c>
      <c r="F471" s="105">
        <v>602800</v>
      </c>
      <c r="G471" s="63">
        <v>601</v>
      </c>
      <c r="H471" s="108" t="s">
        <v>574</v>
      </c>
      <c r="I471" s="102"/>
      <c r="J471" s="102"/>
      <c r="K471" s="103"/>
      <c r="L471" s="103"/>
      <c r="M471" s="103"/>
      <c r="N471" s="102">
        <f t="shared" si="0"/>
        <v>602800</v>
      </c>
      <c r="O471" s="63" t="s">
        <v>550</v>
      </c>
    </row>
    <row r="472" spans="1:15" ht="157.5" x14ac:dyDescent="0.25">
      <c r="A472" s="28">
        <v>10627793791</v>
      </c>
      <c r="B472" s="28" t="s">
        <v>575</v>
      </c>
      <c r="C472" s="101">
        <v>4867169</v>
      </c>
      <c r="D472" s="109" t="s">
        <v>576</v>
      </c>
      <c r="E472" s="63" t="s">
        <v>21</v>
      </c>
      <c r="F472" s="105">
        <v>98100</v>
      </c>
      <c r="G472" s="63">
        <v>202</v>
      </c>
      <c r="H472" s="63" t="s">
        <v>564</v>
      </c>
      <c r="I472" s="102"/>
      <c r="J472" s="102"/>
      <c r="K472" s="103"/>
      <c r="L472" s="103"/>
      <c r="M472" s="103"/>
      <c r="N472" s="102">
        <f t="shared" si="0"/>
        <v>98100</v>
      </c>
      <c r="O472" s="63" t="s">
        <v>577</v>
      </c>
    </row>
    <row r="473" spans="1:15" ht="43.5" x14ac:dyDescent="0.25">
      <c r="A473" s="250">
        <v>1061792714</v>
      </c>
      <c r="B473" s="250" t="s">
        <v>578</v>
      </c>
      <c r="C473" s="252">
        <v>5171981</v>
      </c>
      <c r="D473" s="67" t="s">
        <v>573</v>
      </c>
      <c r="E473" s="63" t="s">
        <v>272</v>
      </c>
      <c r="F473" s="105">
        <v>881200</v>
      </c>
      <c r="G473" s="63">
        <v>601</v>
      </c>
      <c r="H473" s="63" t="s">
        <v>579</v>
      </c>
      <c r="I473" s="102"/>
      <c r="J473" s="102"/>
      <c r="K473" s="103"/>
      <c r="L473" s="103"/>
      <c r="M473" s="103"/>
      <c r="N473" s="102">
        <f t="shared" si="0"/>
        <v>881200</v>
      </c>
      <c r="O473" s="63" t="s">
        <v>550</v>
      </c>
    </row>
    <row r="474" spans="1:15" ht="29.25" x14ac:dyDescent="0.25">
      <c r="A474" s="254"/>
      <c r="B474" s="254"/>
      <c r="C474" s="255"/>
      <c r="D474" s="67" t="s">
        <v>570</v>
      </c>
      <c r="E474" s="67" t="s">
        <v>42</v>
      </c>
      <c r="F474" s="105">
        <v>50375</v>
      </c>
      <c r="G474" s="63">
        <v>608</v>
      </c>
      <c r="H474" s="63" t="s">
        <v>571</v>
      </c>
      <c r="I474" s="102">
        <v>50375</v>
      </c>
      <c r="J474" s="102"/>
      <c r="K474" s="103"/>
      <c r="L474" s="103"/>
      <c r="M474" s="103"/>
      <c r="N474" s="102">
        <f t="shared" si="0"/>
        <v>0</v>
      </c>
      <c r="O474" s="63" t="s">
        <v>565</v>
      </c>
    </row>
    <row r="475" spans="1:15" ht="43.5" x14ac:dyDescent="0.25">
      <c r="A475" s="251"/>
      <c r="B475" s="251"/>
      <c r="C475" s="253"/>
      <c r="D475" s="63" t="s">
        <v>580</v>
      </c>
      <c r="E475" s="25" t="s">
        <v>56</v>
      </c>
      <c r="F475" s="105">
        <v>181500</v>
      </c>
      <c r="G475" s="63">
        <v>607</v>
      </c>
      <c r="H475" s="63" t="s">
        <v>581</v>
      </c>
      <c r="I475" s="102"/>
      <c r="J475" s="102"/>
      <c r="K475" s="103"/>
      <c r="L475" s="103"/>
      <c r="M475" s="103"/>
      <c r="N475" s="102">
        <f t="shared" si="0"/>
        <v>181500</v>
      </c>
      <c r="O475" s="63" t="s">
        <v>550</v>
      </c>
    </row>
    <row r="476" spans="1:15" ht="29.25" x14ac:dyDescent="0.25">
      <c r="A476" s="250">
        <v>1060991015</v>
      </c>
      <c r="B476" s="250" t="s">
        <v>582</v>
      </c>
      <c r="C476" s="252">
        <v>6361336</v>
      </c>
      <c r="D476" s="67" t="s">
        <v>570</v>
      </c>
      <c r="E476" s="67" t="s">
        <v>42</v>
      </c>
      <c r="F476" s="105">
        <v>50375</v>
      </c>
      <c r="G476" s="63">
        <v>608</v>
      </c>
      <c r="H476" s="63" t="s">
        <v>571</v>
      </c>
      <c r="I476" s="102">
        <v>50375</v>
      </c>
      <c r="J476" s="102"/>
      <c r="K476" s="103"/>
      <c r="L476" s="103"/>
      <c r="M476" s="103"/>
      <c r="N476" s="102">
        <f t="shared" si="0"/>
        <v>0</v>
      </c>
      <c r="O476" s="63" t="s">
        <v>565</v>
      </c>
    </row>
    <row r="477" spans="1:15" ht="43.5" x14ac:dyDescent="0.25">
      <c r="A477" s="251"/>
      <c r="B477" s="251"/>
      <c r="C477" s="253"/>
      <c r="D477" s="55" t="s">
        <v>583</v>
      </c>
      <c r="E477" s="63" t="s">
        <v>272</v>
      </c>
      <c r="F477" s="105">
        <v>440600</v>
      </c>
      <c r="G477" s="63">
        <v>601</v>
      </c>
      <c r="H477" s="63" t="s">
        <v>584</v>
      </c>
      <c r="I477" s="102"/>
      <c r="J477" s="102"/>
      <c r="K477" s="103"/>
      <c r="L477" s="103"/>
      <c r="M477" s="103"/>
      <c r="N477" s="102">
        <f t="shared" si="0"/>
        <v>440600</v>
      </c>
      <c r="O477" s="63" t="s">
        <v>550</v>
      </c>
    </row>
    <row r="478" spans="1:15" ht="29.25" x14ac:dyDescent="0.25">
      <c r="A478" s="28">
        <v>10615433911</v>
      </c>
      <c r="B478" s="28" t="s">
        <v>585</v>
      </c>
      <c r="C478" s="101">
        <v>6597270</v>
      </c>
      <c r="D478" s="55" t="s">
        <v>583</v>
      </c>
      <c r="E478" s="63" t="s">
        <v>272</v>
      </c>
      <c r="F478" s="105">
        <v>440600</v>
      </c>
      <c r="G478" s="63">
        <v>601</v>
      </c>
      <c r="H478" s="28" t="s">
        <v>586</v>
      </c>
      <c r="I478" s="102"/>
      <c r="J478" s="102"/>
      <c r="K478" s="103"/>
      <c r="L478" s="103"/>
      <c r="M478" s="103"/>
      <c r="N478" s="102">
        <f t="shared" si="0"/>
        <v>440600</v>
      </c>
      <c r="O478" s="63" t="s">
        <v>550</v>
      </c>
    </row>
    <row r="479" spans="1:15" ht="157.5" x14ac:dyDescent="0.25">
      <c r="A479" s="250">
        <v>10598463191</v>
      </c>
      <c r="B479" s="250" t="s">
        <v>587</v>
      </c>
      <c r="C479" s="252">
        <v>6506634</v>
      </c>
      <c r="D479" s="45" t="s">
        <v>588</v>
      </c>
      <c r="E479" s="63" t="s">
        <v>21</v>
      </c>
      <c r="F479" s="105">
        <v>21800</v>
      </c>
      <c r="G479" s="63">
        <v>202</v>
      </c>
      <c r="H479" s="63" t="s">
        <v>564</v>
      </c>
      <c r="I479" s="102"/>
      <c r="J479" s="102"/>
      <c r="K479" s="103"/>
      <c r="L479" s="103"/>
      <c r="M479" s="103"/>
      <c r="N479" s="102">
        <f t="shared" si="0"/>
        <v>21800</v>
      </c>
      <c r="O479" s="63" t="s">
        <v>577</v>
      </c>
    </row>
    <row r="480" spans="1:15" ht="42.75" x14ac:dyDescent="0.25">
      <c r="A480" s="251"/>
      <c r="B480" s="251"/>
      <c r="C480" s="253"/>
      <c r="D480" s="55" t="s">
        <v>583</v>
      </c>
      <c r="E480" s="63" t="s">
        <v>272</v>
      </c>
      <c r="F480" s="105">
        <v>440600</v>
      </c>
      <c r="G480" s="63">
        <v>601</v>
      </c>
      <c r="H480" s="28" t="s">
        <v>589</v>
      </c>
      <c r="I480" s="102"/>
      <c r="J480" s="102"/>
      <c r="K480" s="103"/>
      <c r="L480" s="103"/>
      <c r="M480" s="103"/>
      <c r="N480" s="102">
        <f t="shared" si="0"/>
        <v>440600</v>
      </c>
      <c r="O480" s="63" t="s">
        <v>550</v>
      </c>
    </row>
    <row r="481" spans="1:15" ht="57" x14ac:dyDescent="0.25">
      <c r="A481" s="28">
        <v>10615434061</v>
      </c>
      <c r="B481" s="28" t="s">
        <v>590</v>
      </c>
      <c r="C481" s="101">
        <v>6767014</v>
      </c>
      <c r="D481" s="63" t="s">
        <v>591</v>
      </c>
      <c r="E481" s="63" t="s">
        <v>42</v>
      </c>
      <c r="F481" s="105">
        <v>431654</v>
      </c>
      <c r="G481" s="63">
        <v>107</v>
      </c>
      <c r="H481" s="106" t="s">
        <v>592</v>
      </c>
      <c r="I481" s="102"/>
      <c r="J481" s="102"/>
      <c r="K481" s="103"/>
      <c r="L481" s="103"/>
      <c r="M481" s="103"/>
      <c r="N481" s="102">
        <f t="shared" si="0"/>
        <v>431654</v>
      </c>
      <c r="O481" s="63" t="s">
        <v>550</v>
      </c>
    </row>
    <row r="482" spans="1:15" ht="29.25" x14ac:dyDescent="0.25">
      <c r="A482" s="250">
        <v>1062091104</v>
      </c>
      <c r="B482" s="250" t="s">
        <v>593</v>
      </c>
      <c r="C482" s="252">
        <v>7112312</v>
      </c>
      <c r="D482" s="67" t="s">
        <v>570</v>
      </c>
      <c r="E482" s="67" t="s">
        <v>42</v>
      </c>
      <c r="F482" s="105">
        <v>50375</v>
      </c>
      <c r="G482" s="63">
        <v>608</v>
      </c>
      <c r="H482" s="63" t="s">
        <v>571</v>
      </c>
      <c r="I482" s="102">
        <v>50375</v>
      </c>
      <c r="J482" s="102"/>
      <c r="K482" s="103"/>
      <c r="L482" s="103"/>
      <c r="M482" s="103"/>
      <c r="N482" s="102">
        <f t="shared" si="0"/>
        <v>0</v>
      </c>
      <c r="O482" s="63" t="s">
        <v>565</v>
      </c>
    </row>
    <row r="483" spans="1:15" ht="29.25" x14ac:dyDescent="0.25">
      <c r="A483" s="251"/>
      <c r="B483" s="251"/>
      <c r="C483" s="253"/>
      <c r="D483" s="83" t="s">
        <v>353</v>
      </c>
      <c r="E483" s="56" t="s">
        <v>124</v>
      </c>
      <c r="F483" s="105">
        <v>440600</v>
      </c>
      <c r="G483" s="63">
        <v>601</v>
      </c>
      <c r="H483" s="28" t="s">
        <v>594</v>
      </c>
      <c r="I483" s="102"/>
      <c r="J483" s="102"/>
      <c r="K483" s="103"/>
      <c r="L483" s="103"/>
      <c r="M483" s="103"/>
      <c r="N483" s="102">
        <f t="shared" si="0"/>
        <v>440600</v>
      </c>
      <c r="O483" s="63" t="s">
        <v>550</v>
      </c>
    </row>
    <row r="484" spans="1:15" ht="43.5" x14ac:dyDescent="0.25">
      <c r="A484" s="28">
        <v>1059235675</v>
      </c>
      <c r="B484" s="28" t="s">
        <v>595</v>
      </c>
      <c r="C484" s="101">
        <v>7959862</v>
      </c>
      <c r="D484" s="63" t="s">
        <v>580</v>
      </c>
      <c r="E484" s="25" t="s">
        <v>56</v>
      </c>
      <c r="F484" s="105">
        <v>181500</v>
      </c>
      <c r="G484" s="63">
        <v>607</v>
      </c>
      <c r="H484" s="63" t="s">
        <v>581</v>
      </c>
      <c r="I484" s="102"/>
      <c r="J484" s="102"/>
      <c r="K484" s="103"/>
      <c r="L484" s="103"/>
      <c r="M484" s="103"/>
      <c r="N484" s="102">
        <f t="shared" si="0"/>
        <v>181500</v>
      </c>
      <c r="O484" s="63" t="s">
        <v>550</v>
      </c>
    </row>
    <row r="485" spans="1:15" ht="42.75" x14ac:dyDescent="0.25">
      <c r="A485" s="28">
        <v>10619889561</v>
      </c>
      <c r="B485" s="28" t="s">
        <v>596</v>
      </c>
      <c r="C485" s="101">
        <v>8774743</v>
      </c>
      <c r="D485" s="110" t="s">
        <v>597</v>
      </c>
      <c r="E485" s="56" t="s">
        <v>124</v>
      </c>
      <c r="F485" s="105">
        <v>440600</v>
      </c>
      <c r="G485" s="63">
        <v>601</v>
      </c>
      <c r="H485" s="28" t="s">
        <v>598</v>
      </c>
      <c r="I485" s="102"/>
      <c r="J485" s="102"/>
      <c r="K485" s="103"/>
      <c r="L485" s="103"/>
      <c r="M485" s="103"/>
      <c r="N485" s="102">
        <f t="shared" si="0"/>
        <v>440600</v>
      </c>
      <c r="O485" s="63" t="s">
        <v>550</v>
      </c>
    </row>
    <row r="486" spans="1:15" ht="114" x14ac:dyDescent="0.25">
      <c r="A486" s="28">
        <v>10601031115</v>
      </c>
      <c r="B486" s="28" t="s">
        <v>599</v>
      </c>
      <c r="C486" s="101">
        <v>9406408</v>
      </c>
      <c r="D486" s="33" t="s">
        <v>600</v>
      </c>
      <c r="E486" s="63" t="s">
        <v>124</v>
      </c>
      <c r="F486" s="105">
        <v>881200</v>
      </c>
      <c r="G486" s="63">
        <v>601</v>
      </c>
      <c r="H486" s="106" t="s">
        <v>601</v>
      </c>
      <c r="I486" s="102"/>
      <c r="J486" s="102"/>
      <c r="K486" s="103"/>
      <c r="L486" s="103"/>
      <c r="M486" s="103"/>
      <c r="N486" s="102">
        <f t="shared" si="0"/>
        <v>881200</v>
      </c>
      <c r="O486" s="63" t="s">
        <v>550</v>
      </c>
    </row>
    <row r="487" spans="1:15" ht="29.25" x14ac:dyDescent="0.25">
      <c r="A487" s="250">
        <v>1029625192</v>
      </c>
      <c r="B487" s="250" t="s">
        <v>602</v>
      </c>
      <c r="C487" s="252">
        <v>22595700</v>
      </c>
      <c r="D487" s="33" t="s">
        <v>600</v>
      </c>
      <c r="E487" s="63" t="s">
        <v>124</v>
      </c>
      <c r="F487" s="105">
        <v>50375</v>
      </c>
      <c r="G487" s="63">
        <v>608</v>
      </c>
      <c r="H487" s="63" t="s">
        <v>571</v>
      </c>
      <c r="I487" s="102">
        <v>50375</v>
      </c>
      <c r="J487" s="102"/>
      <c r="K487" s="103"/>
      <c r="L487" s="103"/>
      <c r="M487" s="103"/>
      <c r="N487" s="102">
        <f t="shared" si="0"/>
        <v>0</v>
      </c>
      <c r="O487" s="63" t="s">
        <v>565</v>
      </c>
    </row>
    <row r="488" spans="1:15" ht="43.5" x14ac:dyDescent="0.25">
      <c r="A488" s="254"/>
      <c r="B488" s="254"/>
      <c r="C488" s="255"/>
      <c r="D488" s="33" t="s">
        <v>600</v>
      </c>
      <c r="E488" s="63" t="s">
        <v>124</v>
      </c>
      <c r="F488" s="105">
        <v>1321800</v>
      </c>
      <c r="G488" s="63">
        <v>601</v>
      </c>
      <c r="H488" s="63" t="s">
        <v>603</v>
      </c>
      <c r="I488" s="102"/>
      <c r="J488" s="102"/>
      <c r="K488" s="103"/>
      <c r="L488" s="103"/>
      <c r="M488" s="103"/>
      <c r="N488" s="102">
        <f t="shared" si="0"/>
        <v>1321800</v>
      </c>
      <c r="O488" s="63" t="s">
        <v>550</v>
      </c>
    </row>
    <row r="489" spans="1:15" ht="43.5" x14ac:dyDescent="0.25">
      <c r="A489" s="254"/>
      <c r="B489" s="254"/>
      <c r="C489" s="255"/>
      <c r="D489" s="33" t="s">
        <v>600</v>
      </c>
      <c r="E489" s="63" t="s">
        <v>124</v>
      </c>
      <c r="F489" s="105">
        <v>830400</v>
      </c>
      <c r="G489" s="63">
        <v>601</v>
      </c>
      <c r="H489" s="63" t="s">
        <v>604</v>
      </c>
      <c r="I489" s="102"/>
      <c r="J489" s="102"/>
      <c r="K489" s="103"/>
      <c r="L489" s="103"/>
      <c r="M489" s="103"/>
      <c r="N489" s="102">
        <f t="shared" si="0"/>
        <v>830400</v>
      </c>
      <c r="O489" s="63" t="s">
        <v>550</v>
      </c>
    </row>
    <row r="490" spans="1:15" ht="29.25" x14ac:dyDescent="0.25">
      <c r="A490" s="251"/>
      <c r="B490" s="251"/>
      <c r="C490" s="253"/>
      <c r="D490" s="67" t="s">
        <v>605</v>
      </c>
      <c r="E490" s="63" t="s">
        <v>124</v>
      </c>
      <c r="F490" s="105">
        <v>114700</v>
      </c>
      <c r="G490" s="63">
        <v>206</v>
      </c>
      <c r="H490" s="106" t="s">
        <v>606</v>
      </c>
      <c r="I490" s="102">
        <v>114700</v>
      </c>
      <c r="J490" s="102"/>
      <c r="K490" s="103"/>
      <c r="L490" s="103"/>
      <c r="M490" s="103"/>
      <c r="N490" s="102">
        <f t="shared" si="0"/>
        <v>0</v>
      </c>
      <c r="O490" s="63" t="s">
        <v>565</v>
      </c>
    </row>
    <row r="491" spans="1:15" ht="29.25" x14ac:dyDescent="0.25">
      <c r="A491" s="28">
        <v>256385264</v>
      </c>
      <c r="B491" s="28" t="s">
        <v>607</v>
      </c>
      <c r="C491" s="101">
        <v>28118728</v>
      </c>
      <c r="D491" s="32" t="s">
        <v>420</v>
      </c>
      <c r="E491" s="63" t="s">
        <v>28</v>
      </c>
      <c r="F491" s="105">
        <v>114700</v>
      </c>
      <c r="G491" s="63">
        <v>206</v>
      </c>
      <c r="H491" s="106" t="s">
        <v>606</v>
      </c>
      <c r="I491" s="102">
        <v>114700</v>
      </c>
      <c r="J491" s="102"/>
      <c r="K491" s="103"/>
      <c r="L491" s="103"/>
      <c r="M491" s="103"/>
      <c r="N491" s="102">
        <f t="shared" si="0"/>
        <v>0</v>
      </c>
      <c r="O491" s="63" t="s">
        <v>565</v>
      </c>
    </row>
    <row r="492" spans="1:15" ht="29.25" x14ac:dyDescent="0.25">
      <c r="A492" s="250">
        <v>1058789861</v>
      </c>
      <c r="B492" s="250" t="s">
        <v>608</v>
      </c>
      <c r="C492" s="252">
        <v>9886461</v>
      </c>
      <c r="D492" s="32" t="s">
        <v>420</v>
      </c>
      <c r="E492" s="63" t="s">
        <v>28</v>
      </c>
      <c r="F492" s="105">
        <v>162000</v>
      </c>
      <c r="G492" s="63">
        <v>206</v>
      </c>
      <c r="H492" s="106" t="s">
        <v>606</v>
      </c>
      <c r="I492" s="102">
        <v>162000</v>
      </c>
      <c r="J492" s="102"/>
      <c r="K492" s="103"/>
      <c r="L492" s="103"/>
      <c r="M492" s="103"/>
      <c r="N492" s="102">
        <f t="shared" si="0"/>
        <v>0</v>
      </c>
      <c r="O492" s="63" t="s">
        <v>565</v>
      </c>
    </row>
    <row r="493" spans="1:15" ht="29.25" x14ac:dyDescent="0.25">
      <c r="A493" s="251"/>
      <c r="B493" s="251"/>
      <c r="C493" s="253"/>
      <c r="D493" s="32" t="s">
        <v>420</v>
      </c>
      <c r="E493" s="63" t="s">
        <v>28</v>
      </c>
      <c r="F493" s="105">
        <v>114700</v>
      </c>
      <c r="G493" s="63">
        <v>206</v>
      </c>
      <c r="H493" s="106" t="s">
        <v>606</v>
      </c>
      <c r="I493" s="102">
        <v>114700</v>
      </c>
      <c r="J493" s="102"/>
      <c r="K493" s="103"/>
      <c r="L493" s="103"/>
      <c r="M493" s="103"/>
      <c r="N493" s="102">
        <f t="shared" si="0"/>
        <v>0</v>
      </c>
      <c r="O493" s="63" t="s">
        <v>565</v>
      </c>
    </row>
    <row r="494" spans="1:15" ht="42.75" x14ac:dyDescent="0.2">
      <c r="A494" s="256">
        <v>14978052</v>
      </c>
      <c r="B494" s="256" t="s">
        <v>609</v>
      </c>
      <c r="C494" s="258">
        <v>3157315</v>
      </c>
      <c r="D494" s="33" t="s">
        <v>483</v>
      </c>
      <c r="E494" s="13" t="s">
        <v>124</v>
      </c>
      <c r="F494" s="57">
        <v>349350</v>
      </c>
      <c r="G494" s="111">
        <v>109</v>
      </c>
      <c r="H494" s="112" t="s">
        <v>610</v>
      </c>
      <c r="I494" s="113">
        <v>0</v>
      </c>
      <c r="J494" s="114">
        <v>0</v>
      </c>
      <c r="K494" s="114"/>
      <c r="L494" s="114"/>
      <c r="M494" s="114">
        <v>0</v>
      </c>
      <c r="N494" s="115">
        <f>F494-I494-M494</f>
        <v>349350</v>
      </c>
      <c r="O494" s="64" t="s">
        <v>611</v>
      </c>
    </row>
    <row r="495" spans="1:15" ht="42.75" x14ac:dyDescent="0.25">
      <c r="A495" s="257"/>
      <c r="B495" s="257"/>
      <c r="C495" s="259"/>
      <c r="D495" s="34" t="s">
        <v>139</v>
      </c>
      <c r="E495" s="25" t="s">
        <v>56</v>
      </c>
      <c r="F495" s="57">
        <v>274765</v>
      </c>
      <c r="G495" s="116">
        <v>507</v>
      </c>
      <c r="H495" s="112" t="s">
        <v>612</v>
      </c>
      <c r="I495" s="113">
        <v>48980</v>
      </c>
      <c r="J495" s="114">
        <v>0</v>
      </c>
      <c r="K495" s="114"/>
      <c r="L495" s="114"/>
      <c r="M495" s="114">
        <v>0</v>
      </c>
      <c r="N495" s="115">
        <f t="shared" ref="N495:N512" si="1">F495-I495-M495</f>
        <v>225785</v>
      </c>
      <c r="O495" s="64" t="s">
        <v>611</v>
      </c>
    </row>
    <row r="496" spans="1:15" ht="42.75" x14ac:dyDescent="0.25">
      <c r="A496" s="111">
        <v>25480561</v>
      </c>
      <c r="B496" s="111" t="s">
        <v>613</v>
      </c>
      <c r="C496" s="57">
        <v>1402805</v>
      </c>
      <c r="D496" s="45" t="s">
        <v>614</v>
      </c>
      <c r="E496" s="64" t="s">
        <v>21</v>
      </c>
      <c r="F496" s="117">
        <v>194500</v>
      </c>
      <c r="G496" s="64">
        <v>123</v>
      </c>
      <c r="H496" s="118" t="s">
        <v>615</v>
      </c>
      <c r="I496" s="113">
        <v>0</v>
      </c>
      <c r="J496" s="114">
        <v>0</v>
      </c>
      <c r="K496" s="114"/>
      <c r="L496" s="114"/>
      <c r="M496" s="114">
        <v>0</v>
      </c>
      <c r="N496" s="115">
        <f t="shared" si="1"/>
        <v>194500</v>
      </c>
      <c r="O496" s="64" t="s">
        <v>611</v>
      </c>
    </row>
    <row r="497" spans="1:15" ht="72" x14ac:dyDescent="0.25">
      <c r="A497" s="111">
        <v>4611502</v>
      </c>
      <c r="B497" s="111" t="s">
        <v>616</v>
      </c>
      <c r="C497" s="57">
        <v>16246634</v>
      </c>
      <c r="D497" s="23" t="s">
        <v>20</v>
      </c>
      <c r="E497" s="25" t="s">
        <v>21</v>
      </c>
      <c r="F497" s="117">
        <v>1269000</v>
      </c>
      <c r="G497" s="64">
        <v>601</v>
      </c>
      <c r="H497" s="64" t="s">
        <v>617</v>
      </c>
      <c r="I497" s="113">
        <v>0</v>
      </c>
      <c r="J497" s="114">
        <v>0</v>
      </c>
      <c r="K497" s="114"/>
      <c r="L497" s="114"/>
      <c r="M497" s="114">
        <v>0</v>
      </c>
      <c r="N497" s="115">
        <f t="shared" si="1"/>
        <v>1269000</v>
      </c>
      <c r="O497" s="64" t="s">
        <v>611</v>
      </c>
    </row>
    <row r="498" spans="1:15" ht="57.75" x14ac:dyDescent="0.25">
      <c r="A498" s="256">
        <v>76281315</v>
      </c>
      <c r="B498" s="256" t="s">
        <v>618</v>
      </c>
      <c r="C498" s="258">
        <v>11619752</v>
      </c>
      <c r="D498" s="63" t="s">
        <v>619</v>
      </c>
      <c r="E498" s="64" t="s">
        <v>21</v>
      </c>
      <c r="F498" s="117">
        <v>199200</v>
      </c>
      <c r="G498" s="64">
        <v>106</v>
      </c>
      <c r="H498" s="64" t="s">
        <v>620</v>
      </c>
      <c r="I498" s="113">
        <v>0</v>
      </c>
      <c r="J498" s="114">
        <v>0</v>
      </c>
      <c r="K498" s="114"/>
      <c r="L498" s="114"/>
      <c r="M498" s="114">
        <v>199200</v>
      </c>
      <c r="N498" s="115">
        <f t="shared" si="1"/>
        <v>0</v>
      </c>
      <c r="O498" s="64" t="s">
        <v>621</v>
      </c>
    </row>
    <row r="499" spans="1:15" ht="43.5" x14ac:dyDescent="0.25">
      <c r="A499" s="257"/>
      <c r="B499" s="257"/>
      <c r="C499" s="259"/>
      <c r="D499" s="63" t="s">
        <v>619</v>
      </c>
      <c r="E499" s="64" t="s">
        <v>21</v>
      </c>
      <c r="F499" s="117">
        <v>194500</v>
      </c>
      <c r="G499" s="64">
        <v>123</v>
      </c>
      <c r="H499" s="64" t="s">
        <v>620</v>
      </c>
      <c r="I499" s="113">
        <v>0</v>
      </c>
      <c r="J499" s="114">
        <v>0</v>
      </c>
      <c r="K499" s="114"/>
      <c r="L499" s="114"/>
      <c r="M499" s="114">
        <v>0</v>
      </c>
      <c r="N499" s="115">
        <f t="shared" si="1"/>
        <v>194500</v>
      </c>
      <c r="O499" s="64" t="s">
        <v>611</v>
      </c>
    </row>
    <row r="500" spans="1:15" ht="43.5" x14ac:dyDescent="0.25">
      <c r="A500" s="256">
        <v>25329833</v>
      </c>
      <c r="B500" s="256" t="s">
        <v>622</v>
      </c>
      <c r="C500" s="258">
        <v>15431741</v>
      </c>
      <c r="D500" s="26" t="s">
        <v>31</v>
      </c>
      <c r="E500" s="13" t="s">
        <v>17</v>
      </c>
      <c r="F500" s="117">
        <v>403800</v>
      </c>
      <c r="G500" s="64">
        <v>108</v>
      </c>
      <c r="H500" s="64" t="s">
        <v>623</v>
      </c>
      <c r="I500" s="113">
        <v>0</v>
      </c>
      <c r="J500" s="114">
        <v>0</v>
      </c>
      <c r="K500" s="114"/>
      <c r="L500" s="114"/>
      <c r="M500" s="114">
        <v>0</v>
      </c>
      <c r="N500" s="115">
        <f t="shared" si="1"/>
        <v>403800</v>
      </c>
      <c r="O500" s="64" t="s">
        <v>611</v>
      </c>
    </row>
    <row r="501" spans="1:15" ht="43.5" x14ac:dyDescent="0.25">
      <c r="A501" s="260"/>
      <c r="B501" s="260"/>
      <c r="C501" s="261"/>
      <c r="D501" s="26" t="s">
        <v>31</v>
      </c>
      <c r="E501" s="13" t="s">
        <v>17</v>
      </c>
      <c r="F501" s="117">
        <v>403800</v>
      </c>
      <c r="G501" s="64">
        <v>108</v>
      </c>
      <c r="H501" s="64" t="s">
        <v>623</v>
      </c>
      <c r="I501" s="113">
        <v>0</v>
      </c>
      <c r="J501" s="114">
        <v>0</v>
      </c>
      <c r="K501" s="114"/>
      <c r="L501" s="114"/>
      <c r="M501" s="114">
        <v>0</v>
      </c>
      <c r="N501" s="115">
        <f t="shared" si="1"/>
        <v>403800</v>
      </c>
      <c r="O501" s="64" t="s">
        <v>611</v>
      </c>
    </row>
    <row r="502" spans="1:15" ht="43.5" x14ac:dyDescent="0.25">
      <c r="A502" s="257"/>
      <c r="B502" s="257"/>
      <c r="C502" s="259"/>
      <c r="D502" s="63" t="s">
        <v>619</v>
      </c>
      <c r="E502" s="64" t="s">
        <v>21</v>
      </c>
      <c r="F502" s="117">
        <v>114374</v>
      </c>
      <c r="G502" s="64">
        <v>601</v>
      </c>
      <c r="H502" s="64" t="s">
        <v>624</v>
      </c>
      <c r="I502" s="113">
        <v>0</v>
      </c>
      <c r="J502" s="114">
        <v>0</v>
      </c>
      <c r="K502" s="114"/>
      <c r="L502" s="114"/>
      <c r="M502" s="114">
        <v>0</v>
      </c>
      <c r="N502" s="115">
        <f t="shared" si="1"/>
        <v>114374</v>
      </c>
      <c r="O502" s="64" t="s">
        <v>611</v>
      </c>
    </row>
    <row r="503" spans="1:15" ht="71.25" x14ac:dyDescent="0.25">
      <c r="A503" s="111">
        <v>25469638</v>
      </c>
      <c r="B503" s="111" t="s">
        <v>625</v>
      </c>
      <c r="C503" s="57">
        <v>13385756</v>
      </c>
      <c r="D503" s="23" t="s">
        <v>20</v>
      </c>
      <c r="E503" s="25" t="s">
        <v>21</v>
      </c>
      <c r="F503" s="117">
        <v>1057500</v>
      </c>
      <c r="G503" s="64">
        <v>601</v>
      </c>
      <c r="H503" s="118" t="s">
        <v>626</v>
      </c>
      <c r="I503" s="113">
        <v>0</v>
      </c>
      <c r="J503" s="114">
        <v>0</v>
      </c>
      <c r="K503" s="114"/>
      <c r="L503" s="114"/>
      <c r="M503" s="114">
        <v>0</v>
      </c>
      <c r="N503" s="115">
        <f t="shared" si="1"/>
        <v>1057500</v>
      </c>
      <c r="O503" s="64" t="s">
        <v>611</v>
      </c>
    </row>
    <row r="504" spans="1:15" ht="214.5" x14ac:dyDescent="0.25">
      <c r="A504" s="119">
        <v>4741270</v>
      </c>
      <c r="B504" s="119" t="s">
        <v>627</v>
      </c>
      <c r="C504" s="79">
        <v>47257301</v>
      </c>
      <c r="D504" s="63" t="s">
        <v>619</v>
      </c>
      <c r="E504" s="64" t="s">
        <v>21</v>
      </c>
      <c r="F504" s="117">
        <v>4799562</v>
      </c>
      <c r="G504" s="64">
        <v>223</v>
      </c>
      <c r="H504" s="64" t="s">
        <v>628</v>
      </c>
      <c r="I504" s="113">
        <v>0</v>
      </c>
      <c r="J504" s="114">
        <v>0</v>
      </c>
      <c r="K504" s="114"/>
      <c r="L504" s="114"/>
      <c r="M504" s="114">
        <v>4799562</v>
      </c>
      <c r="N504" s="115">
        <f t="shared" si="1"/>
        <v>0</v>
      </c>
      <c r="O504" s="64" t="s">
        <v>629</v>
      </c>
    </row>
    <row r="505" spans="1:15" ht="43.5" x14ac:dyDescent="0.25">
      <c r="A505" s="120"/>
      <c r="B505" s="120"/>
      <c r="C505" s="121"/>
      <c r="D505" s="63" t="s">
        <v>619</v>
      </c>
      <c r="E505" s="64" t="s">
        <v>21</v>
      </c>
      <c r="F505" s="117">
        <v>512900</v>
      </c>
      <c r="G505" s="64">
        <v>301</v>
      </c>
      <c r="H505" s="64" t="s">
        <v>630</v>
      </c>
      <c r="I505" s="113">
        <v>512900</v>
      </c>
      <c r="J505" s="114">
        <v>0</v>
      </c>
      <c r="K505" s="114"/>
      <c r="L505" s="114"/>
      <c r="M505" s="114"/>
      <c r="N505" s="115">
        <f t="shared" si="1"/>
        <v>0</v>
      </c>
      <c r="O505" s="64" t="s">
        <v>631</v>
      </c>
    </row>
    <row r="506" spans="1:15" ht="43.5" x14ac:dyDescent="0.25">
      <c r="A506" s="256">
        <v>25351273</v>
      </c>
      <c r="B506" s="256" t="s">
        <v>632</v>
      </c>
      <c r="C506" s="258">
        <v>24643096</v>
      </c>
      <c r="D506" s="63" t="s">
        <v>619</v>
      </c>
      <c r="E506" s="64" t="s">
        <v>21</v>
      </c>
      <c r="F506" s="117">
        <v>634500</v>
      </c>
      <c r="G506" s="64">
        <v>301</v>
      </c>
      <c r="H506" s="64" t="s">
        <v>633</v>
      </c>
      <c r="I506" s="113">
        <v>0</v>
      </c>
      <c r="J506" s="114">
        <v>0</v>
      </c>
      <c r="K506" s="114"/>
      <c r="L506" s="114"/>
      <c r="M506" s="114">
        <v>0</v>
      </c>
      <c r="N506" s="115">
        <f t="shared" si="1"/>
        <v>634500</v>
      </c>
      <c r="O506" s="64" t="s">
        <v>611</v>
      </c>
    </row>
    <row r="507" spans="1:15" ht="42.75" x14ac:dyDescent="0.2">
      <c r="A507" s="260"/>
      <c r="B507" s="260"/>
      <c r="C507" s="261"/>
      <c r="D507" s="63" t="s">
        <v>619</v>
      </c>
      <c r="E507" s="64" t="s">
        <v>21</v>
      </c>
      <c r="F507" s="57">
        <v>512900</v>
      </c>
      <c r="G507" s="116">
        <v>301</v>
      </c>
      <c r="H507" s="64" t="s">
        <v>633</v>
      </c>
      <c r="I507" s="113">
        <v>0</v>
      </c>
      <c r="J507" s="114">
        <v>0</v>
      </c>
      <c r="K507" s="114"/>
      <c r="L507" s="114"/>
      <c r="M507" s="114"/>
      <c r="N507" s="115">
        <f t="shared" si="1"/>
        <v>512900</v>
      </c>
      <c r="O507" s="64" t="s">
        <v>611</v>
      </c>
    </row>
    <row r="508" spans="1:15" ht="29.25" x14ac:dyDescent="0.25">
      <c r="A508" s="260"/>
      <c r="B508" s="260"/>
      <c r="C508" s="261"/>
      <c r="D508" s="26" t="s">
        <v>31</v>
      </c>
      <c r="E508" s="13" t="s">
        <v>17</v>
      </c>
      <c r="F508" s="117">
        <v>392800</v>
      </c>
      <c r="G508" s="64">
        <v>108</v>
      </c>
      <c r="H508" s="64" t="s">
        <v>634</v>
      </c>
      <c r="I508" s="113">
        <v>0</v>
      </c>
      <c r="J508" s="114">
        <v>0</v>
      </c>
      <c r="K508" s="114"/>
      <c r="L508" s="114"/>
      <c r="M508" s="114">
        <v>0</v>
      </c>
      <c r="N508" s="115">
        <f t="shared" si="1"/>
        <v>392800</v>
      </c>
      <c r="O508" s="64" t="s">
        <v>611</v>
      </c>
    </row>
    <row r="509" spans="1:15" ht="29.25" x14ac:dyDescent="0.25">
      <c r="A509" s="257"/>
      <c r="B509" s="257"/>
      <c r="C509" s="259"/>
      <c r="D509" s="26" t="s">
        <v>31</v>
      </c>
      <c r="E509" s="13" t="s">
        <v>17</v>
      </c>
      <c r="F509" s="117">
        <v>392800</v>
      </c>
      <c r="G509" s="64">
        <v>108</v>
      </c>
      <c r="H509" s="64" t="s">
        <v>634</v>
      </c>
      <c r="I509" s="113">
        <v>0</v>
      </c>
      <c r="J509" s="114">
        <v>0</v>
      </c>
      <c r="K509" s="114"/>
      <c r="L509" s="114"/>
      <c r="M509" s="114">
        <v>0</v>
      </c>
      <c r="N509" s="115">
        <f t="shared" si="1"/>
        <v>392800</v>
      </c>
      <c r="O509" s="64" t="s">
        <v>611</v>
      </c>
    </row>
    <row r="510" spans="1:15" ht="29.25" x14ac:dyDescent="0.25">
      <c r="A510" s="256">
        <v>1521054</v>
      </c>
      <c r="B510" s="256" t="s">
        <v>635</v>
      </c>
      <c r="C510" s="258">
        <v>12148159</v>
      </c>
      <c r="D510" s="26" t="s">
        <v>31</v>
      </c>
      <c r="E510" s="13" t="s">
        <v>17</v>
      </c>
      <c r="F510" s="117">
        <v>119000</v>
      </c>
      <c r="G510" s="64">
        <v>208</v>
      </c>
      <c r="H510" s="64" t="s">
        <v>636</v>
      </c>
      <c r="I510" s="113">
        <v>119000</v>
      </c>
      <c r="J510" s="114">
        <v>0</v>
      </c>
      <c r="K510" s="114"/>
      <c r="L510" s="114"/>
      <c r="M510" s="114"/>
      <c r="N510" s="115">
        <f t="shared" si="1"/>
        <v>0</v>
      </c>
      <c r="O510" s="64" t="s">
        <v>631</v>
      </c>
    </row>
    <row r="511" spans="1:15" ht="43.5" x14ac:dyDescent="0.25">
      <c r="A511" s="260"/>
      <c r="B511" s="260"/>
      <c r="C511" s="261"/>
      <c r="D511" s="63" t="s">
        <v>619</v>
      </c>
      <c r="E511" s="64" t="s">
        <v>21</v>
      </c>
      <c r="F511" s="117">
        <v>49000</v>
      </c>
      <c r="G511" s="64">
        <v>393</v>
      </c>
      <c r="H511" s="64" t="s">
        <v>637</v>
      </c>
      <c r="I511" s="113">
        <v>0</v>
      </c>
      <c r="J511" s="114">
        <v>0</v>
      </c>
      <c r="K511" s="114"/>
      <c r="L511" s="114"/>
      <c r="M511" s="114">
        <v>0</v>
      </c>
      <c r="N511" s="115">
        <f t="shared" si="1"/>
        <v>49000</v>
      </c>
      <c r="O511" s="64" t="s">
        <v>611</v>
      </c>
    </row>
    <row r="512" spans="1:15" ht="86.25" x14ac:dyDescent="0.25">
      <c r="A512" s="257"/>
      <c r="B512" s="257"/>
      <c r="C512" s="259"/>
      <c r="D512" s="63" t="s">
        <v>619</v>
      </c>
      <c r="E512" s="64" t="s">
        <v>21</v>
      </c>
      <c r="F512" s="117">
        <v>634500</v>
      </c>
      <c r="G512" s="64">
        <v>601</v>
      </c>
      <c r="H512" s="64" t="s">
        <v>638</v>
      </c>
      <c r="I512" s="113">
        <v>0</v>
      </c>
      <c r="J512" s="114">
        <v>0</v>
      </c>
      <c r="K512" s="114"/>
      <c r="L512" s="114"/>
      <c r="M512" s="114">
        <v>0</v>
      </c>
      <c r="N512" s="115">
        <f t="shared" si="1"/>
        <v>634500</v>
      </c>
      <c r="O512" s="64" t="s">
        <v>611</v>
      </c>
    </row>
    <row r="513" spans="1:15" ht="42.75" x14ac:dyDescent="0.2">
      <c r="A513" s="122">
        <v>1058939350</v>
      </c>
      <c r="B513" s="122" t="s">
        <v>639</v>
      </c>
      <c r="C513" s="123">
        <v>247000</v>
      </c>
      <c r="D513" s="33" t="s">
        <v>640</v>
      </c>
      <c r="E513" s="64" t="s">
        <v>42</v>
      </c>
      <c r="F513" s="123">
        <v>211900</v>
      </c>
      <c r="G513" s="124">
        <v>223</v>
      </c>
      <c r="H513" s="109" t="s">
        <v>641</v>
      </c>
      <c r="I513" s="122"/>
      <c r="J513" s="122"/>
      <c r="K513" s="122"/>
      <c r="L513" s="122"/>
      <c r="M513" s="122"/>
      <c r="N513" s="122"/>
      <c r="O513" s="122"/>
    </row>
    <row r="514" spans="1:15" ht="156.75" x14ac:dyDescent="0.2">
      <c r="A514" s="122">
        <v>10027968562</v>
      </c>
      <c r="B514" s="122" t="s">
        <v>642</v>
      </c>
      <c r="C514" s="123">
        <v>415800</v>
      </c>
      <c r="D514" s="26" t="s">
        <v>31</v>
      </c>
      <c r="E514" s="13" t="s">
        <v>17</v>
      </c>
      <c r="F514" s="123">
        <f>C514</f>
        <v>415800</v>
      </c>
      <c r="G514" s="124">
        <v>608</v>
      </c>
      <c r="H514" s="109" t="s">
        <v>643</v>
      </c>
      <c r="I514" s="122"/>
      <c r="J514" s="122"/>
      <c r="K514" s="122"/>
      <c r="L514" s="122"/>
      <c r="M514" s="122"/>
      <c r="N514" s="122"/>
      <c r="O514" s="122"/>
    </row>
    <row r="515" spans="1:15" ht="142.5" x14ac:dyDescent="0.2">
      <c r="A515" s="122">
        <v>11334690621</v>
      </c>
      <c r="B515" s="122" t="s">
        <v>644</v>
      </c>
      <c r="C515" s="123">
        <v>415800</v>
      </c>
      <c r="D515" s="26" t="s">
        <v>31</v>
      </c>
      <c r="E515" s="13" t="s">
        <v>17</v>
      </c>
      <c r="F515" s="123">
        <f>C515</f>
        <v>415800</v>
      </c>
      <c r="G515" s="124">
        <v>623</v>
      </c>
      <c r="H515" s="109" t="s">
        <v>645</v>
      </c>
      <c r="I515" s="122"/>
      <c r="J515" s="122"/>
      <c r="K515" s="122"/>
      <c r="L515" s="122"/>
      <c r="M515" s="122"/>
      <c r="N515" s="122"/>
      <c r="O515" s="122"/>
    </row>
    <row r="516" spans="1:15" ht="42.75" x14ac:dyDescent="0.2">
      <c r="A516" s="122">
        <v>11334690621</v>
      </c>
      <c r="B516" s="122" t="s">
        <v>644</v>
      </c>
      <c r="C516" s="123">
        <v>247000</v>
      </c>
      <c r="D516" s="33" t="s">
        <v>640</v>
      </c>
      <c r="E516" s="109" t="s">
        <v>42</v>
      </c>
      <c r="F516" s="123">
        <v>211900</v>
      </c>
      <c r="G516" s="124">
        <v>223</v>
      </c>
      <c r="H516" s="109" t="s">
        <v>641</v>
      </c>
      <c r="I516" s="122"/>
      <c r="J516" s="122"/>
      <c r="K516" s="122"/>
      <c r="L516" s="122"/>
      <c r="M516" s="122"/>
      <c r="N516" s="122"/>
      <c r="O516" s="122"/>
    </row>
    <row r="517" spans="1:15" ht="42.75" x14ac:dyDescent="0.2">
      <c r="A517" s="122">
        <v>10609908281</v>
      </c>
      <c r="B517" s="122" t="s">
        <v>646</v>
      </c>
      <c r="C517" s="123">
        <v>247000</v>
      </c>
      <c r="D517" s="110" t="s">
        <v>647</v>
      </c>
      <c r="E517" s="109" t="s">
        <v>124</v>
      </c>
      <c r="F517" s="123">
        <v>211900</v>
      </c>
      <c r="G517" s="124">
        <v>223</v>
      </c>
      <c r="H517" s="109" t="s">
        <v>641</v>
      </c>
      <c r="I517" s="122"/>
      <c r="J517" s="122"/>
      <c r="K517" s="122"/>
      <c r="L517" s="122"/>
      <c r="M517" s="122"/>
      <c r="N517" s="122"/>
      <c r="O517" s="122"/>
    </row>
    <row r="518" spans="1:15" ht="42.75" x14ac:dyDescent="0.2">
      <c r="A518" s="125">
        <v>1029625502</v>
      </c>
      <c r="B518" s="122" t="s">
        <v>648</v>
      </c>
      <c r="C518" s="123">
        <v>246900</v>
      </c>
      <c r="D518" s="110" t="s">
        <v>649</v>
      </c>
      <c r="E518" s="109" t="s">
        <v>124</v>
      </c>
      <c r="F518" s="123">
        <v>211900</v>
      </c>
      <c r="G518" s="124">
        <v>223</v>
      </c>
      <c r="H518" s="109" t="s">
        <v>641</v>
      </c>
      <c r="I518" s="122"/>
      <c r="J518" s="122"/>
      <c r="K518" s="122"/>
      <c r="L518" s="122"/>
      <c r="M518" s="122"/>
      <c r="N518" s="122"/>
      <c r="O518" s="122"/>
    </row>
    <row r="519" spans="1:15" ht="42.75" x14ac:dyDescent="0.2">
      <c r="A519" s="125">
        <v>1029625502</v>
      </c>
      <c r="B519" s="122" t="s">
        <v>648</v>
      </c>
      <c r="C519" s="123">
        <v>246900</v>
      </c>
      <c r="D519" s="126" t="s">
        <v>650</v>
      </c>
      <c r="E519" s="109" t="s">
        <v>124</v>
      </c>
      <c r="F519" s="123">
        <v>211900</v>
      </c>
      <c r="G519" s="124">
        <v>223</v>
      </c>
      <c r="H519" s="109" t="s">
        <v>641</v>
      </c>
      <c r="I519" s="122"/>
      <c r="J519" s="122"/>
      <c r="K519" s="122"/>
      <c r="L519" s="122"/>
      <c r="M519" s="122"/>
      <c r="N519" s="122"/>
      <c r="O519" s="122"/>
    </row>
    <row r="520" spans="1:15" ht="42.75" x14ac:dyDescent="0.2">
      <c r="A520" s="125">
        <v>10609914501</v>
      </c>
      <c r="B520" s="122" t="s">
        <v>651</v>
      </c>
      <c r="C520" s="123">
        <v>246900</v>
      </c>
      <c r="D520" s="33" t="s">
        <v>652</v>
      </c>
      <c r="E520" s="109" t="s">
        <v>124</v>
      </c>
      <c r="F520" s="123">
        <v>211900</v>
      </c>
      <c r="G520" s="124">
        <v>223</v>
      </c>
      <c r="H520" s="109" t="s">
        <v>641</v>
      </c>
      <c r="I520" s="122"/>
      <c r="J520" s="122"/>
      <c r="K520" s="122"/>
      <c r="L520" s="122"/>
      <c r="M520" s="122"/>
      <c r="N520" s="122"/>
      <c r="O520" s="122"/>
    </row>
    <row r="521" spans="1:15" ht="128.25" x14ac:dyDescent="0.2">
      <c r="A521" s="125">
        <v>1029604149</v>
      </c>
      <c r="B521" s="122" t="s">
        <v>653</v>
      </c>
      <c r="C521" s="123">
        <v>788200</v>
      </c>
      <c r="D521" s="33" t="s">
        <v>652</v>
      </c>
      <c r="E521" s="109" t="s">
        <v>124</v>
      </c>
      <c r="F521" s="123">
        <v>132575</v>
      </c>
      <c r="G521" s="124">
        <v>105</v>
      </c>
      <c r="H521" s="109" t="s">
        <v>654</v>
      </c>
      <c r="I521" s="122"/>
      <c r="J521" s="122"/>
      <c r="K521" s="122"/>
      <c r="L521" s="122"/>
      <c r="M521" s="122"/>
      <c r="N521" s="122"/>
      <c r="O521" s="122"/>
    </row>
    <row r="522" spans="1:15" ht="156.75" x14ac:dyDescent="0.2">
      <c r="A522" s="125">
        <v>1066846276</v>
      </c>
      <c r="B522" s="122" t="s">
        <v>655</v>
      </c>
      <c r="C522" s="123">
        <v>833700</v>
      </c>
      <c r="D522" s="32" t="s">
        <v>656</v>
      </c>
      <c r="E522" s="109" t="s">
        <v>124</v>
      </c>
      <c r="F522" s="123">
        <v>323968</v>
      </c>
      <c r="G522" s="124">
        <v>105</v>
      </c>
      <c r="H522" s="109" t="s">
        <v>657</v>
      </c>
      <c r="I522" s="122"/>
      <c r="J522" s="122"/>
      <c r="K522" s="122"/>
      <c r="L522" s="122"/>
      <c r="M522" s="122"/>
      <c r="N522" s="122"/>
      <c r="O522" s="122"/>
    </row>
    <row r="523" spans="1:15" ht="42.75" x14ac:dyDescent="0.2">
      <c r="A523" s="125">
        <v>10668380251</v>
      </c>
      <c r="B523" s="122" t="s">
        <v>658</v>
      </c>
      <c r="C523" s="123">
        <v>246900</v>
      </c>
      <c r="D523" s="32" t="s">
        <v>656</v>
      </c>
      <c r="E523" s="109" t="s">
        <v>124</v>
      </c>
      <c r="F523" s="123">
        <v>211900</v>
      </c>
      <c r="G523" s="124">
        <v>223</v>
      </c>
      <c r="H523" s="109" t="s">
        <v>641</v>
      </c>
      <c r="I523" s="122"/>
      <c r="J523" s="122"/>
      <c r="K523" s="122"/>
      <c r="L523" s="122"/>
      <c r="M523" s="122"/>
      <c r="N523" s="122"/>
      <c r="O523" s="122"/>
    </row>
    <row r="524" spans="1:15" ht="51.95" customHeight="1" x14ac:dyDescent="0.2">
      <c r="A524" s="122">
        <v>10615358141</v>
      </c>
      <c r="B524" s="122" t="s">
        <v>659</v>
      </c>
      <c r="C524" s="123">
        <v>953500</v>
      </c>
      <c r="D524" s="63" t="s">
        <v>568</v>
      </c>
      <c r="E524" s="109" t="s">
        <v>42</v>
      </c>
      <c r="F524" s="123">
        <v>440600</v>
      </c>
      <c r="G524" s="124">
        <v>601</v>
      </c>
      <c r="H524" s="109" t="s">
        <v>660</v>
      </c>
      <c r="I524" s="122"/>
      <c r="J524" s="122"/>
      <c r="K524" s="122"/>
      <c r="L524" s="122"/>
      <c r="M524" s="122"/>
      <c r="N524" s="122"/>
      <c r="O524" s="122"/>
    </row>
    <row r="525" spans="1:15" ht="99.75" x14ac:dyDescent="0.2">
      <c r="A525" s="122">
        <v>11933786981</v>
      </c>
      <c r="B525" s="122" t="s">
        <v>661</v>
      </c>
      <c r="C525" s="123">
        <v>512900</v>
      </c>
      <c r="D525" s="45" t="s">
        <v>662</v>
      </c>
      <c r="E525" s="109" t="s">
        <v>124</v>
      </c>
      <c r="F525" s="123">
        <v>276800</v>
      </c>
      <c r="G525" s="124">
        <v>601</v>
      </c>
      <c r="H525" s="109" t="s">
        <v>663</v>
      </c>
      <c r="I525" s="122"/>
      <c r="J525" s="122"/>
      <c r="K525" s="122"/>
      <c r="L525" s="122"/>
      <c r="M525" s="122"/>
      <c r="N525" s="122"/>
      <c r="O525" s="122"/>
    </row>
    <row r="526" spans="1:15" ht="99.75" x14ac:dyDescent="0.2">
      <c r="A526" s="122">
        <v>10033107381</v>
      </c>
      <c r="B526" s="122" t="s">
        <v>664</v>
      </c>
      <c r="C526" s="123">
        <v>1025800</v>
      </c>
      <c r="D526" s="64" t="s">
        <v>665</v>
      </c>
      <c r="E526" s="109" t="s">
        <v>124</v>
      </c>
      <c r="F526" s="123">
        <v>553600</v>
      </c>
      <c r="G526" s="124">
        <v>601</v>
      </c>
      <c r="H526" s="109" t="s">
        <v>666</v>
      </c>
      <c r="I526" s="122"/>
      <c r="J526" s="122"/>
      <c r="K526" s="122"/>
      <c r="L526" s="122"/>
      <c r="M526" s="122"/>
      <c r="N526" s="122"/>
      <c r="O526" s="122"/>
    </row>
    <row r="527" spans="1:15" ht="114" x14ac:dyDescent="0.2">
      <c r="A527" s="122">
        <v>10601013725</v>
      </c>
      <c r="B527" s="122" t="s">
        <v>667</v>
      </c>
      <c r="C527" s="123">
        <v>2860500</v>
      </c>
      <c r="D527" s="64" t="s">
        <v>665</v>
      </c>
      <c r="E527" s="109" t="s">
        <v>124</v>
      </c>
      <c r="F527" s="123">
        <v>1321800</v>
      </c>
      <c r="G527" s="124">
        <v>601</v>
      </c>
      <c r="H527" s="109" t="s">
        <v>668</v>
      </c>
      <c r="I527" s="122"/>
      <c r="J527" s="122"/>
      <c r="K527" s="122"/>
      <c r="L527" s="122"/>
      <c r="M527" s="122"/>
      <c r="N527" s="122"/>
      <c r="O527" s="122"/>
    </row>
    <row r="528" spans="1:15" ht="114" x14ac:dyDescent="0.2">
      <c r="A528" s="122">
        <v>10587260654</v>
      </c>
      <c r="B528" s="122" t="s">
        <v>669</v>
      </c>
      <c r="C528" s="123">
        <v>319800</v>
      </c>
      <c r="D528" s="33" t="s">
        <v>670</v>
      </c>
      <c r="E528" s="109" t="s">
        <v>56</v>
      </c>
      <c r="F528" s="123">
        <f>C528</f>
        <v>319800</v>
      </c>
      <c r="G528" s="124">
        <v>38</v>
      </c>
      <c r="H528" s="109" t="s">
        <v>671</v>
      </c>
      <c r="I528" s="122"/>
      <c r="J528" s="122"/>
      <c r="K528" s="122"/>
      <c r="L528" s="122"/>
      <c r="M528" s="122"/>
      <c r="N528" s="122"/>
      <c r="O528" s="122"/>
    </row>
    <row r="529" spans="1:15" ht="99.75" x14ac:dyDescent="0.2">
      <c r="A529" s="122">
        <v>10627784252</v>
      </c>
      <c r="B529" s="122" t="s">
        <v>672</v>
      </c>
      <c r="C529" s="123">
        <v>1025800</v>
      </c>
      <c r="D529" s="33" t="s">
        <v>670</v>
      </c>
      <c r="E529" s="109" t="s">
        <v>56</v>
      </c>
      <c r="F529" s="123">
        <v>553600</v>
      </c>
      <c r="G529" s="124">
        <v>601</v>
      </c>
      <c r="H529" s="109" t="s">
        <v>673</v>
      </c>
      <c r="I529" s="122"/>
      <c r="J529" s="122"/>
      <c r="K529" s="122"/>
      <c r="L529" s="122"/>
      <c r="M529" s="122"/>
      <c r="N529" s="122"/>
      <c r="O529" s="122"/>
    </row>
    <row r="530" spans="1:15" ht="85.5" x14ac:dyDescent="0.2">
      <c r="A530" s="122">
        <v>253502983</v>
      </c>
      <c r="B530" s="122" t="s">
        <v>674</v>
      </c>
      <c r="C530" s="123">
        <v>1907000</v>
      </c>
      <c r="D530" s="33" t="s">
        <v>675</v>
      </c>
      <c r="E530" s="109" t="s">
        <v>56</v>
      </c>
      <c r="F530" s="123">
        <v>881200</v>
      </c>
      <c r="G530" s="124">
        <v>601</v>
      </c>
      <c r="H530" s="109" t="s">
        <v>676</v>
      </c>
      <c r="I530" s="122"/>
      <c r="J530" s="122"/>
      <c r="K530" s="122"/>
      <c r="L530" s="122"/>
      <c r="M530" s="122"/>
      <c r="N530" s="122"/>
      <c r="O530" s="122"/>
    </row>
    <row r="531" spans="1:15" ht="42.75" x14ac:dyDescent="0.25">
      <c r="A531" s="33">
        <v>1506852</v>
      </c>
      <c r="B531" s="33" t="s">
        <v>677</v>
      </c>
      <c r="C531" s="123">
        <v>10671494</v>
      </c>
      <c r="D531" s="33" t="s">
        <v>483</v>
      </c>
      <c r="E531" s="13" t="s">
        <v>124</v>
      </c>
      <c r="F531" s="44">
        <v>780400</v>
      </c>
      <c r="G531" s="83">
        <v>608</v>
      </c>
      <c r="H531" s="127" t="s">
        <v>678</v>
      </c>
      <c r="I531" s="128"/>
      <c r="J531" s="83"/>
      <c r="K531" s="83"/>
      <c r="L531" s="83"/>
      <c r="M531" s="128"/>
      <c r="N531" s="128">
        <f>F531-I531-M531</f>
        <v>780400</v>
      </c>
      <c r="O531" s="83" t="s">
        <v>679</v>
      </c>
    </row>
    <row r="532" spans="1:15" ht="42.75" x14ac:dyDescent="0.25">
      <c r="A532" s="264">
        <v>1062780859</v>
      </c>
      <c r="B532" s="264" t="s">
        <v>680</v>
      </c>
      <c r="C532" s="265">
        <v>31327537</v>
      </c>
      <c r="D532" s="33" t="s">
        <v>675</v>
      </c>
      <c r="E532" s="109" t="s">
        <v>56</v>
      </c>
      <c r="F532" s="44">
        <v>881200</v>
      </c>
      <c r="G532" s="83">
        <v>601</v>
      </c>
      <c r="H532" s="127" t="s">
        <v>681</v>
      </c>
      <c r="I532" s="128"/>
      <c r="J532" s="83"/>
      <c r="K532" s="83"/>
      <c r="L532" s="83"/>
      <c r="M532" s="128"/>
      <c r="N532" s="128">
        <f t="shared" ref="N532:N595" si="2">F532-I532-M532</f>
        <v>881200</v>
      </c>
      <c r="O532" s="83" t="s">
        <v>679</v>
      </c>
    </row>
    <row r="533" spans="1:15" ht="42.75" x14ac:dyDescent="0.25">
      <c r="A533" s="264"/>
      <c r="B533" s="264"/>
      <c r="C533" s="265"/>
      <c r="D533" s="104" t="s">
        <v>682</v>
      </c>
      <c r="E533" s="127" t="s">
        <v>124</v>
      </c>
      <c r="F533" s="44">
        <v>301400</v>
      </c>
      <c r="G533" s="83">
        <v>601</v>
      </c>
      <c r="H533" s="127" t="s">
        <v>683</v>
      </c>
      <c r="I533" s="128"/>
      <c r="J533" s="83"/>
      <c r="K533" s="83"/>
      <c r="L533" s="83"/>
      <c r="M533" s="128"/>
      <c r="N533" s="128">
        <f t="shared" si="2"/>
        <v>301400</v>
      </c>
      <c r="O533" s="83" t="s">
        <v>679</v>
      </c>
    </row>
    <row r="534" spans="1:15" ht="28.5" x14ac:dyDescent="0.25">
      <c r="A534" s="262">
        <v>4787624</v>
      </c>
      <c r="B534" s="262" t="s">
        <v>684</v>
      </c>
      <c r="C534" s="263">
        <v>16623853</v>
      </c>
      <c r="D534" s="33" t="s">
        <v>483</v>
      </c>
      <c r="E534" s="13" t="s">
        <v>124</v>
      </c>
      <c r="F534" s="44">
        <v>197800</v>
      </c>
      <c r="G534" s="83">
        <v>105</v>
      </c>
      <c r="H534" s="129" t="s">
        <v>685</v>
      </c>
      <c r="I534" s="128"/>
      <c r="J534" s="83"/>
      <c r="K534" s="83"/>
      <c r="L534" s="83"/>
      <c r="M534" s="128"/>
      <c r="N534" s="128">
        <f t="shared" si="2"/>
        <v>197800</v>
      </c>
      <c r="O534" s="83" t="s">
        <v>679</v>
      </c>
    </row>
    <row r="535" spans="1:15" ht="28.5" x14ac:dyDescent="0.25">
      <c r="A535" s="262"/>
      <c r="B535" s="262"/>
      <c r="C535" s="263"/>
      <c r="D535" s="34" t="s">
        <v>139</v>
      </c>
      <c r="E535" s="25" t="s">
        <v>56</v>
      </c>
      <c r="F535" s="44">
        <v>85000</v>
      </c>
      <c r="G535" s="83">
        <v>106</v>
      </c>
      <c r="H535" s="129" t="s">
        <v>685</v>
      </c>
      <c r="I535" s="128"/>
      <c r="J535" s="83"/>
      <c r="K535" s="83"/>
      <c r="L535" s="83"/>
      <c r="M535" s="128"/>
      <c r="N535" s="128">
        <f t="shared" si="2"/>
        <v>85000</v>
      </c>
      <c r="O535" s="83" t="s">
        <v>679</v>
      </c>
    </row>
    <row r="536" spans="1:15" ht="28.5" x14ac:dyDescent="0.25">
      <c r="A536" s="262"/>
      <c r="B536" s="262"/>
      <c r="C536" s="263"/>
      <c r="D536" s="33" t="s">
        <v>483</v>
      </c>
      <c r="E536" s="13" t="s">
        <v>124</v>
      </c>
      <c r="F536" s="44">
        <v>108800</v>
      </c>
      <c r="G536" s="83">
        <v>103</v>
      </c>
      <c r="H536" s="129" t="s">
        <v>685</v>
      </c>
      <c r="I536" s="128"/>
      <c r="J536" s="83"/>
      <c r="K536" s="83"/>
      <c r="L536" s="83"/>
      <c r="M536" s="128"/>
      <c r="N536" s="128">
        <f t="shared" si="2"/>
        <v>108800</v>
      </c>
      <c r="O536" s="83" t="s">
        <v>679</v>
      </c>
    </row>
    <row r="537" spans="1:15" ht="28.5" x14ac:dyDescent="0.25">
      <c r="A537" s="262"/>
      <c r="B537" s="262"/>
      <c r="C537" s="263"/>
      <c r="D537" s="33" t="s">
        <v>483</v>
      </c>
      <c r="E537" s="13" t="s">
        <v>124</v>
      </c>
      <c r="F537" s="44">
        <v>179000</v>
      </c>
      <c r="G537" s="83">
        <v>103</v>
      </c>
      <c r="H537" s="129" t="s">
        <v>685</v>
      </c>
      <c r="I537" s="128"/>
      <c r="J537" s="83"/>
      <c r="K537" s="83"/>
      <c r="L537" s="83"/>
      <c r="M537" s="128"/>
      <c r="N537" s="128">
        <f t="shared" si="2"/>
        <v>179000</v>
      </c>
      <c r="O537" s="83" t="s">
        <v>679</v>
      </c>
    </row>
    <row r="538" spans="1:15" ht="28.5" x14ac:dyDescent="0.25">
      <c r="A538" s="262"/>
      <c r="B538" s="262"/>
      <c r="C538" s="263"/>
      <c r="D538" s="33" t="s">
        <v>483</v>
      </c>
      <c r="E538" s="13" t="s">
        <v>124</v>
      </c>
      <c r="F538" s="44">
        <v>48600</v>
      </c>
      <c r="G538" s="83">
        <v>103</v>
      </c>
      <c r="H538" s="129" t="s">
        <v>685</v>
      </c>
      <c r="I538" s="128"/>
      <c r="J538" s="83"/>
      <c r="K538" s="83"/>
      <c r="L538" s="83"/>
      <c r="M538" s="128"/>
      <c r="N538" s="128">
        <f t="shared" si="2"/>
        <v>48600</v>
      </c>
      <c r="O538" s="83" t="s">
        <v>679</v>
      </c>
    </row>
    <row r="539" spans="1:15" ht="28.5" x14ac:dyDescent="0.25">
      <c r="A539" s="262"/>
      <c r="B539" s="262"/>
      <c r="C539" s="263"/>
      <c r="D539" s="33" t="s">
        <v>483</v>
      </c>
      <c r="E539" s="13" t="s">
        <v>124</v>
      </c>
      <c r="F539" s="44">
        <v>40200</v>
      </c>
      <c r="G539" s="83">
        <v>103</v>
      </c>
      <c r="H539" s="129" t="s">
        <v>686</v>
      </c>
      <c r="I539" s="128"/>
      <c r="J539" s="83"/>
      <c r="K539" s="83"/>
      <c r="L539" s="83"/>
      <c r="M539" s="128"/>
      <c r="N539" s="128">
        <f t="shared" si="2"/>
        <v>40200</v>
      </c>
      <c r="O539" s="83" t="s">
        <v>679</v>
      </c>
    </row>
    <row r="540" spans="1:15" ht="28.5" x14ac:dyDescent="0.25">
      <c r="A540" s="262"/>
      <c r="B540" s="262"/>
      <c r="C540" s="263"/>
      <c r="D540" s="33" t="s">
        <v>483</v>
      </c>
      <c r="E540" s="13" t="s">
        <v>124</v>
      </c>
      <c r="F540" s="44">
        <v>68800</v>
      </c>
      <c r="G540" s="83">
        <v>103</v>
      </c>
      <c r="H540" s="129" t="s">
        <v>686</v>
      </c>
      <c r="I540" s="128"/>
      <c r="J540" s="83"/>
      <c r="K540" s="83"/>
      <c r="L540" s="83"/>
      <c r="M540" s="128"/>
      <c r="N540" s="128">
        <f t="shared" si="2"/>
        <v>68800</v>
      </c>
      <c r="O540" s="83" t="s">
        <v>679</v>
      </c>
    </row>
    <row r="541" spans="1:15" ht="28.5" x14ac:dyDescent="0.25">
      <c r="A541" s="262"/>
      <c r="B541" s="262"/>
      <c r="C541" s="263"/>
      <c r="D541" s="33" t="s">
        <v>483</v>
      </c>
      <c r="E541" s="13" t="s">
        <v>124</v>
      </c>
      <c r="F541" s="44">
        <v>18800</v>
      </c>
      <c r="G541" s="83">
        <v>103</v>
      </c>
      <c r="H541" s="129" t="s">
        <v>686</v>
      </c>
      <c r="I541" s="128"/>
      <c r="J541" s="83"/>
      <c r="K541" s="83"/>
      <c r="L541" s="83"/>
      <c r="M541" s="128"/>
      <c r="N541" s="128">
        <f t="shared" si="2"/>
        <v>18800</v>
      </c>
      <c r="O541" s="83" t="s">
        <v>679</v>
      </c>
    </row>
    <row r="542" spans="1:15" ht="28.5" x14ac:dyDescent="0.25">
      <c r="A542" s="262"/>
      <c r="B542" s="262"/>
      <c r="C542" s="263"/>
      <c r="D542" s="33" t="s">
        <v>483</v>
      </c>
      <c r="E542" s="13" t="s">
        <v>124</v>
      </c>
      <c r="F542" s="44">
        <v>40200</v>
      </c>
      <c r="G542" s="83">
        <v>103</v>
      </c>
      <c r="H542" s="129" t="s">
        <v>687</v>
      </c>
      <c r="I542" s="128"/>
      <c r="J542" s="83"/>
      <c r="K542" s="83"/>
      <c r="L542" s="83"/>
      <c r="M542" s="128"/>
      <c r="N542" s="128">
        <f t="shared" si="2"/>
        <v>40200</v>
      </c>
      <c r="O542" s="83" t="s">
        <v>679</v>
      </c>
    </row>
    <row r="543" spans="1:15" ht="28.5" x14ac:dyDescent="0.25">
      <c r="A543" s="262"/>
      <c r="B543" s="262"/>
      <c r="C543" s="263"/>
      <c r="D543" s="33" t="s">
        <v>483</v>
      </c>
      <c r="E543" s="13" t="s">
        <v>124</v>
      </c>
      <c r="F543" s="44">
        <v>68800</v>
      </c>
      <c r="G543" s="83">
        <v>103</v>
      </c>
      <c r="H543" s="129" t="s">
        <v>687</v>
      </c>
      <c r="I543" s="128"/>
      <c r="J543" s="83"/>
      <c r="K543" s="83"/>
      <c r="L543" s="83"/>
      <c r="M543" s="128"/>
      <c r="N543" s="128">
        <f t="shared" si="2"/>
        <v>68800</v>
      </c>
      <c r="O543" s="83" t="s">
        <v>679</v>
      </c>
    </row>
    <row r="544" spans="1:15" ht="28.5" x14ac:dyDescent="0.25">
      <c r="A544" s="262"/>
      <c r="B544" s="262"/>
      <c r="C544" s="263"/>
      <c r="D544" s="130" t="s">
        <v>688</v>
      </c>
      <c r="E544" s="13" t="s">
        <v>124</v>
      </c>
      <c r="F544" s="44">
        <v>18800</v>
      </c>
      <c r="G544" s="83">
        <v>103</v>
      </c>
      <c r="H544" s="129" t="s">
        <v>687</v>
      </c>
      <c r="I544" s="128"/>
      <c r="J544" s="83"/>
      <c r="K544" s="83"/>
      <c r="L544" s="83"/>
      <c r="M544" s="128"/>
      <c r="N544" s="128">
        <f t="shared" si="2"/>
        <v>18800</v>
      </c>
      <c r="O544" s="83" t="s">
        <v>679</v>
      </c>
    </row>
    <row r="545" spans="1:15" ht="28.5" x14ac:dyDescent="0.25">
      <c r="A545" s="262"/>
      <c r="B545" s="262"/>
      <c r="C545" s="263"/>
      <c r="D545" s="104" t="s">
        <v>689</v>
      </c>
      <c r="E545" s="13" t="s">
        <v>124</v>
      </c>
      <c r="F545" s="44">
        <v>30943</v>
      </c>
      <c r="G545" s="83">
        <v>103</v>
      </c>
      <c r="H545" s="129" t="s">
        <v>690</v>
      </c>
      <c r="I545" s="128"/>
      <c r="J545" s="83"/>
      <c r="K545" s="83"/>
      <c r="L545" s="83"/>
      <c r="M545" s="128"/>
      <c r="N545" s="128">
        <f t="shared" si="2"/>
        <v>30943</v>
      </c>
      <c r="O545" s="83" t="s">
        <v>679</v>
      </c>
    </row>
    <row r="546" spans="1:15" ht="28.5" x14ac:dyDescent="0.25">
      <c r="A546" s="262"/>
      <c r="B546" s="262"/>
      <c r="C546" s="263"/>
      <c r="D546" s="83" t="s">
        <v>691</v>
      </c>
      <c r="E546" s="33" t="s">
        <v>56</v>
      </c>
      <c r="F546" s="44">
        <v>53000</v>
      </c>
      <c r="G546" s="83">
        <v>103</v>
      </c>
      <c r="H546" s="129" t="s">
        <v>690</v>
      </c>
      <c r="I546" s="128"/>
      <c r="J546" s="83"/>
      <c r="K546" s="83"/>
      <c r="L546" s="83"/>
      <c r="M546" s="128"/>
      <c r="N546" s="128">
        <f t="shared" si="2"/>
        <v>53000</v>
      </c>
      <c r="O546" s="83" t="s">
        <v>679</v>
      </c>
    </row>
    <row r="547" spans="1:15" ht="28.5" x14ac:dyDescent="0.25">
      <c r="A547" s="262"/>
      <c r="B547" s="262"/>
      <c r="C547" s="263"/>
      <c r="D547" s="83" t="s">
        <v>691</v>
      </c>
      <c r="E547" s="33" t="s">
        <v>56</v>
      </c>
      <c r="F547" s="44">
        <v>14500</v>
      </c>
      <c r="G547" s="83">
        <v>103</v>
      </c>
      <c r="H547" s="129" t="s">
        <v>690</v>
      </c>
      <c r="I547" s="128"/>
      <c r="J547" s="83"/>
      <c r="K547" s="83"/>
      <c r="L547" s="83"/>
      <c r="M547" s="128"/>
      <c r="N547" s="128">
        <f t="shared" si="2"/>
        <v>14500</v>
      </c>
      <c r="O547" s="83" t="s">
        <v>679</v>
      </c>
    </row>
    <row r="548" spans="1:15" ht="28.5" x14ac:dyDescent="0.25">
      <c r="A548" s="262"/>
      <c r="B548" s="262"/>
      <c r="C548" s="263"/>
      <c r="D548" s="104" t="s">
        <v>692</v>
      </c>
      <c r="E548" s="33" t="s">
        <v>124</v>
      </c>
      <c r="F548" s="44">
        <v>73400</v>
      </c>
      <c r="G548" s="83">
        <v>102</v>
      </c>
      <c r="H548" s="127" t="s">
        <v>693</v>
      </c>
      <c r="I548" s="128"/>
      <c r="J548" s="83"/>
      <c r="K548" s="83"/>
      <c r="L548" s="83"/>
      <c r="M548" s="128"/>
      <c r="N548" s="128">
        <f t="shared" si="2"/>
        <v>73400</v>
      </c>
      <c r="O548" s="83" t="s">
        <v>679</v>
      </c>
    </row>
    <row r="549" spans="1:15" ht="42.75" x14ac:dyDescent="0.25">
      <c r="A549" s="262">
        <v>10752297</v>
      </c>
      <c r="B549" s="262" t="s">
        <v>694</v>
      </c>
      <c r="C549" s="263">
        <v>11659674</v>
      </c>
      <c r="D549" s="63" t="s">
        <v>695</v>
      </c>
      <c r="E549" s="33" t="s">
        <v>56</v>
      </c>
      <c r="F549" s="44">
        <v>170258</v>
      </c>
      <c r="G549" s="83">
        <v>105</v>
      </c>
      <c r="H549" s="129" t="s">
        <v>696</v>
      </c>
      <c r="I549" s="128"/>
      <c r="J549" s="83"/>
      <c r="K549" s="83"/>
      <c r="L549" s="83"/>
      <c r="M549" s="128"/>
      <c r="N549" s="128">
        <f t="shared" si="2"/>
        <v>170258</v>
      </c>
      <c r="O549" s="83" t="s">
        <v>679</v>
      </c>
    </row>
    <row r="550" spans="1:15" ht="42.75" x14ac:dyDescent="0.25">
      <c r="A550" s="262"/>
      <c r="B550" s="262"/>
      <c r="C550" s="263"/>
      <c r="D550" s="34" t="s">
        <v>139</v>
      </c>
      <c r="E550" s="25" t="s">
        <v>56</v>
      </c>
      <c r="F550" s="44">
        <v>85000</v>
      </c>
      <c r="G550" s="83">
        <v>106</v>
      </c>
      <c r="H550" s="129" t="s">
        <v>696</v>
      </c>
      <c r="I550" s="128"/>
      <c r="J550" s="83"/>
      <c r="K550" s="83"/>
      <c r="L550" s="83"/>
      <c r="M550" s="128"/>
      <c r="N550" s="128">
        <f t="shared" si="2"/>
        <v>85000</v>
      </c>
      <c r="O550" s="83" t="s">
        <v>679</v>
      </c>
    </row>
    <row r="551" spans="1:15" ht="27.95" customHeight="1" x14ac:dyDescent="0.25">
      <c r="A551" s="262"/>
      <c r="B551" s="262"/>
      <c r="C551" s="263"/>
      <c r="D551" s="63" t="s">
        <v>695</v>
      </c>
      <c r="E551" s="33" t="s">
        <v>56</v>
      </c>
      <c r="F551" s="44">
        <v>61900</v>
      </c>
      <c r="G551" s="83">
        <v>103</v>
      </c>
      <c r="H551" s="129" t="s">
        <v>696</v>
      </c>
      <c r="I551" s="128"/>
      <c r="J551" s="83"/>
      <c r="K551" s="83"/>
      <c r="L551" s="83"/>
      <c r="M551" s="128"/>
      <c r="N551" s="128">
        <f t="shared" si="2"/>
        <v>61900</v>
      </c>
      <c r="O551" s="83" t="s">
        <v>679</v>
      </c>
    </row>
    <row r="552" spans="1:15" ht="42.75" x14ac:dyDescent="0.25">
      <c r="A552" s="262"/>
      <c r="B552" s="262"/>
      <c r="C552" s="263"/>
      <c r="D552" s="131" t="s">
        <v>697</v>
      </c>
      <c r="E552" s="13" t="s">
        <v>124</v>
      </c>
      <c r="F552" s="44">
        <v>106200</v>
      </c>
      <c r="G552" s="83">
        <v>103</v>
      </c>
      <c r="H552" s="129" t="s">
        <v>696</v>
      </c>
      <c r="I552" s="128"/>
      <c r="J552" s="83"/>
      <c r="K552" s="83"/>
      <c r="L552" s="83"/>
      <c r="M552" s="128"/>
      <c r="N552" s="128">
        <f t="shared" si="2"/>
        <v>106200</v>
      </c>
      <c r="O552" s="83" t="s">
        <v>679</v>
      </c>
    </row>
    <row r="553" spans="1:15" ht="27.95" customHeight="1" x14ac:dyDescent="0.25">
      <c r="A553" s="262"/>
      <c r="B553" s="262"/>
      <c r="C553" s="263"/>
      <c r="D553" s="104" t="s">
        <v>698</v>
      </c>
      <c r="E553" s="33" t="s">
        <v>124</v>
      </c>
      <c r="F553" s="44">
        <v>19700</v>
      </c>
      <c r="G553" s="83">
        <v>103</v>
      </c>
      <c r="H553" s="129" t="s">
        <v>699</v>
      </c>
      <c r="I553" s="128"/>
      <c r="J553" s="83"/>
      <c r="K553" s="83"/>
      <c r="L553" s="83"/>
      <c r="M553" s="128"/>
      <c r="N553" s="128">
        <f t="shared" si="2"/>
        <v>19700</v>
      </c>
      <c r="O553" s="83" t="s">
        <v>679</v>
      </c>
    </row>
    <row r="554" spans="1:15" ht="27.95" customHeight="1" x14ac:dyDescent="0.25">
      <c r="A554" s="262"/>
      <c r="B554" s="262"/>
      <c r="C554" s="263"/>
      <c r="D554" s="104" t="s">
        <v>698</v>
      </c>
      <c r="E554" s="33" t="s">
        <v>124</v>
      </c>
      <c r="F554" s="44">
        <v>34500</v>
      </c>
      <c r="G554" s="83">
        <v>103</v>
      </c>
      <c r="H554" s="129" t="s">
        <v>699</v>
      </c>
      <c r="I554" s="128"/>
      <c r="J554" s="83"/>
      <c r="K554" s="83"/>
      <c r="L554" s="83"/>
      <c r="M554" s="128"/>
      <c r="N554" s="128">
        <f t="shared" si="2"/>
        <v>34500</v>
      </c>
      <c r="O554" s="83" t="s">
        <v>679</v>
      </c>
    </row>
    <row r="555" spans="1:15" ht="42.75" x14ac:dyDescent="0.25">
      <c r="A555" s="262">
        <v>25318522</v>
      </c>
      <c r="B555" s="262" t="s">
        <v>700</v>
      </c>
      <c r="C555" s="263">
        <v>6579207</v>
      </c>
      <c r="D555" s="104" t="s">
        <v>698</v>
      </c>
      <c r="E555" s="33" t="s">
        <v>124</v>
      </c>
      <c r="F555" s="44">
        <v>38500</v>
      </c>
      <c r="G555" s="83">
        <v>602</v>
      </c>
      <c r="H555" s="129" t="s">
        <v>701</v>
      </c>
      <c r="I555" s="128"/>
      <c r="J555" s="83"/>
      <c r="K555" s="83"/>
      <c r="L555" s="83"/>
      <c r="M555" s="128"/>
      <c r="N555" s="128">
        <f t="shared" si="2"/>
        <v>38500</v>
      </c>
      <c r="O555" s="83" t="s">
        <v>679</v>
      </c>
    </row>
    <row r="556" spans="1:15" ht="42" customHeight="1" x14ac:dyDescent="0.25">
      <c r="A556" s="262"/>
      <c r="B556" s="262"/>
      <c r="C556" s="263"/>
      <c r="D556" s="132" t="s">
        <v>702</v>
      </c>
      <c r="E556" s="33" t="s">
        <v>42</v>
      </c>
      <c r="F556" s="44">
        <v>211500</v>
      </c>
      <c r="G556" s="83">
        <v>601</v>
      </c>
      <c r="H556" s="129" t="s">
        <v>703</v>
      </c>
      <c r="I556" s="128"/>
      <c r="J556" s="83"/>
      <c r="K556" s="83"/>
      <c r="L556" s="83"/>
      <c r="M556" s="128"/>
      <c r="N556" s="128">
        <f t="shared" si="2"/>
        <v>211500</v>
      </c>
      <c r="O556" s="83" t="s">
        <v>679</v>
      </c>
    </row>
    <row r="557" spans="1:15" ht="15" x14ac:dyDescent="0.25">
      <c r="A557" s="83">
        <v>1061785327</v>
      </c>
      <c r="B557" s="83" t="s">
        <v>704</v>
      </c>
      <c r="C557" s="44">
        <v>8313843</v>
      </c>
      <c r="D557" s="110" t="s">
        <v>705</v>
      </c>
      <c r="E557" s="33" t="s">
        <v>42</v>
      </c>
      <c r="F557" s="44">
        <v>50375</v>
      </c>
      <c r="G557" s="83">
        <v>108</v>
      </c>
      <c r="H557" s="129" t="s">
        <v>706</v>
      </c>
      <c r="I557" s="128">
        <v>50375</v>
      </c>
      <c r="J557" s="83"/>
      <c r="K557" s="83"/>
      <c r="L557" s="83"/>
      <c r="M557" s="128"/>
      <c r="N557" s="128">
        <f t="shared" si="2"/>
        <v>0</v>
      </c>
      <c r="O557" s="83"/>
    </row>
    <row r="558" spans="1:15" ht="42.75" x14ac:dyDescent="0.25">
      <c r="A558" s="33">
        <v>1476417</v>
      </c>
      <c r="B558" s="33" t="s">
        <v>707</v>
      </c>
      <c r="C558" s="123">
        <v>3717248</v>
      </c>
      <c r="D558" s="109" t="s">
        <v>705</v>
      </c>
      <c r="E558" s="33" t="s">
        <v>42</v>
      </c>
      <c r="F558" s="44">
        <v>48400</v>
      </c>
      <c r="G558" s="83">
        <v>601</v>
      </c>
      <c r="H558" s="129" t="s">
        <v>708</v>
      </c>
      <c r="I558" s="128"/>
      <c r="J558" s="83"/>
      <c r="K558" s="83"/>
      <c r="L558" s="83"/>
      <c r="M558" s="128"/>
      <c r="N558" s="128">
        <f t="shared" si="2"/>
        <v>48400</v>
      </c>
      <c r="O558" s="83" t="s">
        <v>679</v>
      </c>
    </row>
    <row r="559" spans="1:15" ht="42.75" x14ac:dyDescent="0.25">
      <c r="A559" s="262">
        <v>1060878880</v>
      </c>
      <c r="B559" s="262" t="s">
        <v>709</v>
      </c>
      <c r="C559" s="263">
        <v>11246855</v>
      </c>
      <c r="D559" s="33" t="s">
        <v>710</v>
      </c>
      <c r="E559" s="33" t="s">
        <v>42</v>
      </c>
      <c r="F559" s="44">
        <v>347969</v>
      </c>
      <c r="G559" s="83">
        <v>608</v>
      </c>
      <c r="H559" s="129" t="s">
        <v>711</v>
      </c>
      <c r="I559" s="128"/>
      <c r="J559" s="83"/>
      <c r="K559" s="83"/>
      <c r="L559" s="83"/>
      <c r="M559" s="128"/>
      <c r="N559" s="128">
        <f t="shared" si="2"/>
        <v>347969</v>
      </c>
      <c r="O559" s="83" t="s">
        <v>679</v>
      </c>
    </row>
    <row r="560" spans="1:15" ht="42.75" x14ac:dyDescent="0.25">
      <c r="A560" s="262"/>
      <c r="B560" s="262"/>
      <c r="C560" s="263"/>
      <c r="D560" s="33" t="s">
        <v>710</v>
      </c>
      <c r="E560" s="33" t="s">
        <v>42</v>
      </c>
      <c r="F560" s="44">
        <v>211500</v>
      </c>
      <c r="G560" s="83">
        <v>601</v>
      </c>
      <c r="H560" s="129" t="s">
        <v>712</v>
      </c>
      <c r="I560" s="128"/>
      <c r="J560" s="83"/>
      <c r="K560" s="83"/>
      <c r="L560" s="83"/>
      <c r="M560" s="128"/>
      <c r="N560" s="128">
        <f t="shared" si="2"/>
        <v>211500</v>
      </c>
      <c r="O560" s="83" t="s">
        <v>679</v>
      </c>
    </row>
    <row r="561" spans="1:15" ht="15" x14ac:dyDescent="0.25">
      <c r="A561" s="264">
        <v>1061808336</v>
      </c>
      <c r="B561" s="264" t="s">
        <v>713</v>
      </c>
      <c r="C561" s="265">
        <v>2429584</v>
      </c>
      <c r="D561" s="33" t="s">
        <v>710</v>
      </c>
      <c r="E561" s="33" t="s">
        <v>42</v>
      </c>
      <c r="F561" s="44">
        <v>50375</v>
      </c>
      <c r="G561" s="83">
        <v>108</v>
      </c>
      <c r="H561" s="129" t="s">
        <v>706</v>
      </c>
      <c r="I561" s="128">
        <v>50375</v>
      </c>
      <c r="J561" s="83"/>
      <c r="K561" s="83"/>
      <c r="L561" s="83"/>
      <c r="M561" s="128"/>
      <c r="N561" s="128">
        <f t="shared" si="2"/>
        <v>0</v>
      </c>
      <c r="O561" s="83"/>
    </row>
    <row r="562" spans="1:15" ht="28.5" x14ac:dyDescent="0.25">
      <c r="A562" s="264"/>
      <c r="B562" s="264"/>
      <c r="C562" s="265"/>
      <c r="D562" s="33" t="s">
        <v>710</v>
      </c>
      <c r="E562" s="33" t="s">
        <v>42</v>
      </c>
      <c r="F562" s="44">
        <v>54288</v>
      </c>
      <c r="G562" s="83">
        <v>606</v>
      </c>
      <c r="H562" s="129" t="s">
        <v>714</v>
      </c>
      <c r="I562" s="128"/>
      <c r="J562" s="83"/>
      <c r="K562" s="83"/>
      <c r="L562" s="83"/>
      <c r="M562" s="128"/>
      <c r="N562" s="128">
        <f t="shared" si="2"/>
        <v>54288</v>
      </c>
      <c r="O562" s="83" t="s">
        <v>679</v>
      </c>
    </row>
    <row r="563" spans="1:15" ht="15" x14ac:dyDescent="0.25">
      <c r="A563" s="262">
        <v>1060109006</v>
      </c>
      <c r="B563" s="262" t="s">
        <v>715</v>
      </c>
      <c r="C563" s="263">
        <v>2395495</v>
      </c>
      <c r="D563" s="33" t="s">
        <v>710</v>
      </c>
      <c r="E563" s="33" t="s">
        <v>42</v>
      </c>
      <c r="F563" s="44">
        <v>50375</v>
      </c>
      <c r="G563" s="83">
        <v>608</v>
      </c>
      <c r="H563" s="129" t="s">
        <v>706</v>
      </c>
      <c r="I563" s="128"/>
      <c r="J563" s="83"/>
      <c r="K563" s="83"/>
      <c r="L563" s="83"/>
      <c r="M563" s="128"/>
      <c r="N563" s="128">
        <f t="shared" si="2"/>
        <v>50375</v>
      </c>
      <c r="O563" s="83" t="s">
        <v>679</v>
      </c>
    </row>
    <row r="564" spans="1:15" ht="28.5" x14ac:dyDescent="0.25">
      <c r="A564" s="262"/>
      <c r="B564" s="262"/>
      <c r="C564" s="263"/>
      <c r="D564" s="23" t="s">
        <v>20</v>
      </c>
      <c r="E564" s="25" t="s">
        <v>21</v>
      </c>
      <c r="F564" s="44">
        <v>112600</v>
      </c>
      <c r="G564" s="83">
        <v>601</v>
      </c>
      <c r="H564" s="129" t="s">
        <v>716</v>
      </c>
      <c r="I564" s="128"/>
      <c r="J564" s="83"/>
      <c r="K564" s="83"/>
      <c r="L564" s="83"/>
      <c r="M564" s="128"/>
      <c r="N564" s="128">
        <f t="shared" si="2"/>
        <v>112600</v>
      </c>
      <c r="O564" s="83" t="s">
        <v>679</v>
      </c>
    </row>
    <row r="565" spans="1:15" ht="28.5" x14ac:dyDescent="0.25">
      <c r="A565" s="33">
        <v>25685700</v>
      </c>
      <c r="B565" s="33" t="s">
        <v>717</v>
      </c>
      <c r="C565" s="123">
        <v>3478645</v>
      </c>
      <c r="D565" s="33" t="s">
        <v>710</v>
      </c>
      <c r="E565" s="33" t="s">
        <v>42</v>
      </c>
      <c r="F565" s="44">
        <v>416800</v>
      </c>
      <c r="G565" s="33">
        <v>106</v>
      </c>
      <c r="H565" s="129" t="s">
        <v>718</v>
      </c>
      <c r="I565" s="128"/>
      <c r="J565" s="83"/>
      <c r="K565" s="83"/>
      <c r="L565" s="83"/>
      <c r="M565" s="128"/>
      <c r="N565" s="128">
        <f t="shared" si="2"/>
        <v>416800</v>
      </c>
      <c r="O565" s="83" t="s">
        <v>679</v>
      </c>
    </row>
    <row r="566" spans="1:15" ht="71.25" x14ac:dyDescent="0.25">
      <c r="A566" s="33">
        <v>25297322</v>
      </c>
      <c r="B566" s="33" t="s">
        <v>719</v>
      </c>
      <c r="C566" s="123">
        <v>5910419</v>
      </c>
      <c r="D566" s="23" t="s">
        <v>20</v>
      </c>
      <c r="E566" s="25" t="s">
        <v>21</v>
      </c>
      <c r="F566" s="44">
        <v>1480500</v>
      </c>
      <c r="G566" s="83">
        <v>601</v>
      </c>
      <c r="H566" s="129" t="s">
        <v>720</v>
      </c>
      <c r="I566" s="128"/>
      <c r="J566" s="83"/>
      <c r="K566" s="83"/>
      <c r="L566" s="83"/>
      <c r="M566" s="128"/>
      <c r="N566" s="128">
        <f t="shared" si="2"/>
        <v>1480500</v>
      </c>
      <c r="O566" s="83" t="s">
        <v>679</v>
      </c>
    </row>
    <row r="567" spans="1:15" ht="42.75" x14ac:dyDescent="0.25">
      <c r="A567" s="262">
        <v>25707609</v>
      </c>
      <c r="B567" s="262" t="s">
        <v>721</v>
      </c>
      <c r="C567" s="263">
        <v>6273910</v>
      </c>
      <c r="D567" s="45" t="s">
        <v>710</v>
      </c>
      <c r="E567" s="33" t="s">
        <v>42</v>
      </c>
      <c r="F567" s="44">
        <v>619300</v>
      </c>
      <c r="G567" s="83">
        <v>109</v>
      </c>
      <c r="H567" s="129" t="s">
        <v>722</v>
      </c>
      <c r="I567" s="128"/>
      <c r="J567" s="83"/>
      <c r="K567" s="83"/>
      <c r="L567" s="83"/>
      <c r="M567" s="128"/>
      <c r="N567" s="128">
        <f t="shared" si="2"/>
        <v>619300</v>
      </c>
      <c r="O567" s="83" t="s">
        <v>679</v>
      </c>
    </row>
    <row r="568" spans="1:15" ht="42.75" x14ac:dyDescent="0.25">
      <c r="A568" s="262"/>
      <c r="B568" s="262"/>
      <c r="C568" s="263"/>
      <c r="D568" s="23" t="s">
        <v>20</v>
      </c>
      <c r="E568" s="25" t="s">
        <v>21</v>
      </c>
      <c r="F568" s="44">
        <v>109200</v>
      </c>
      <c r="G568" s="83">
        <v>109</v>
      </c>
      <c r="H568" s="129" t="s">
        <v>722</v>
      </c>
      <c r="I568" s="128"/>
      <c r="J568" s="83"/>
      <c r="K568" s="83"/>
      <c r="L568" s="83"/>
      <c r="M568" s="128"/>
      <c r="N568" s="128">
        <f t="shared" si="2"/>
        <v>109200</v>
      </c>
      <c r="O568" s="83" t="s">
        <v>679</v>
      </c>
    </row>
    <row r="569" spans="1:15" ht="42.75" x14ac:dyDescent="0.25">
      <c r="A569" s="262"/>
      <c r="B569" s="262"/>
      <c r="C569" s="263"/>
      <c r="D569" s="45" t="s">
        <v>710</v>
      </c>
      <c r="E569" s="33" t="s">
        <v>42</v>
      </c>
      <c r="F569" s="44">
        <v>127700</v>
      </c>
      <c r="G569" s="83">
        <v>109</v>
      </c>
      <c r="H569" s="129" t="s">
        <v>722</v>
      </c>
      <c r="I569" s="128"/>
      <c r="J569" s="83"/>
      <c r="K569" s="83"/>
      <c r="L569" s="83"/>
      <c r="M569" s="128"/>
      <c r="N569" s="128">
        <f t="shared" si="2"/>
        <v>127700</v>
      </c>
      <c r="O569" s="83" t="s">
        <v>679</v>
      </c>
    </row>
    <row r="570" spans="1:15" ht="27.95" customHeight="1" x14ac:dyDescent="0.25">
      <c r="A570" s="262"/>
      <c r="B570" s="262"/>
      <c r="C570" s="263"/>
      <c r="D570" s="13" t="s">
        <v>723</v>
      </c>
      <c r="E570" s="33" t="s">
        <v>17</v>
      </c>
      <c r="F570" s="44">
        <v>127700</v>
      </c>
      <c r="G570" s="83">
        <v>106</v>
      </c>
      <c r="H570" s="129" t="s">
        <v>722</v>
      </c>
      <c r="I570" s="128"/>
      <c r="J570" s="83"/>
      <c r="K570" s="83"/>
      <c r="L570" s="83"/>
      <c r="M570" s="128"/>
      <c r="N570" s="128">
        <f t="shared" si="2"/>
        <v>127700</v>
      </c>
      <c r="O570" s="83" t="s">
        <v>679</v>
      </c>
    </row>
    <row r="571" spans="1:15" ht="28.5" x14ac:dyDescent="0.25">
      <c r="A571" s="262"/>
      <c r="B571" s="262"/>
      <c r="C571" s="263"/>
      <c r="D571" s="23" t="s">
        <v>20</v>
      </c>
      <c r="E571" s="25" t="s">
        <v>21</v>
      </c>
      <c r="F571" s="44">
        <v>36700</v>
      </c>
      <c r="G571" s="83">
        <v>102</v>
      </c>
      <c r="H571" s="129" t="s">
        <v>724</v>
      </c>
      <c r="I571" s="128"/>
      <c r="J571" s="83"/>
      <c r="K571" s="83"/>
      <c r="L571" s="83"/>
      <c r="M571" s="128"/>
      <c r="N571" s="128">
        <f t="shared" si="2"/>
        <v>36700</v>
      </c>
      <c r="O571" s="83" t="s">
        <v>679</v>
      </c>
    </row>
    <row r="572" spans="1:15" ht="57" x14ac:dyDescent="0.25">
      <c r="A572" s="33">
        <v>25305304</v>
      </c>
      <c r="B572" s="33" t="s">
        <v>725</v>
      </c>
      <c r="C572" s="123">
        <v>16054050</v>
      </c>
      <c r="D572" s="23" t="s">
        <v>20</v>
      </c>
      <c r="E572" s="25" t="s">
        <v>21</v>
      </c>
      <c r="F572" s="44">
        <v>846000</v>
      </c>
      <c r="G572" s="83">
        <v>601</v>
      </c>
      <c r="H572" s="129" t="s">
        <v>726</v>
      </c>
      <c r="I572" s="128"/>
      <c r="J572" s="83"/>
      <c r="K572" s="83"/>
      <c r="L572" s="83"/>
      <c r="M572" s="128"/>
      <c r="N572" s="128">
        <f t="shared" si="2"/>
        <v>846000</v>
      </c>
      <c r="O572" s="83" t="s">
        <v>679</v>
      </c>
    </row>
    <row r="573" spans="1:15" ht="28.5" x14ac:dyDescent="0.25">
      <c r="A573" s="262">
        <v>1440050</v>
      </c>
      <c r="B573" s="262" t="s">
        <v>727</v>
      </c>
      <c r="C573" s="263">
        <v>10428966</v>
      </c>
      <c r="D573" s="104" t="s">
        <v>728</v>
      </c>
      <c r="E573" s="13" t="s">
        <v>124</v>
      </c>
      <c r="F573" s="44">
        <v>179300</v>
      </c>
      <c r="G573" s="83">
        <v>105</v>
      </c>
      <c r="H573" s="129" t="s">
        <v>729</v>
      </c>
      <c r="I573" s="128"/>
      <c r="J573" s="83"/>
      <c r="K573" s="83"/>
      <c r="L573" s="83"/>
      <c r="M573" s="128"/>
      <c r="N573" s="128">
        <f t="shared" si="2"/>
        <v>179300</v>
      </c>
      <c r="O573" s="83" t="s">
        <v>679</v>
      </c>
    </row>
    <row r="574" spans="1:15" ht="28.5" x14ac:dyDescent="0.25">
      <c r="A574" s="262"/>
      <c r="B574" s="262"/>
      <c r="C574" s="263"/>
      <c r="D574" s="34" t="s">
        <v>139</v>
      </c>
      <c r="E574" s="25" t="s">
        <v>56</v>
      </c>
      <c r="F574" s="44">
        <v>85000</v>
      </c>
      <c r="G574" s="83">
        <v>106</v>
      </c>
      <c r="H574" s="129" t="s">
        <v>729</v>
      </c>
      <c r="I574" s="128"/>
      <c r="J574" s="83"/>
      <c r="K574" s="83"/>
      <c r="L574" s="83"/>
      <c r="M574" s="128"/>
      <c r="N574" s="128">
        <f t="shared" si="2"/>
        <v>85000</v>
      </c>
      <c r="O574" s="83" t="s">
        <v>679</v>
      </c>
    </row>
    <row r="575" spans="1:15" ht="28.5" x14ac:dyDescent="0.25">
      <c r="A575" s="262"/>
      <c r="B575" s="262"/>
      <c r="C575" s="263"/>
      <c r="D575" s="104" t="s">
        <v>730</v>
      </c>
      <c r="E575" s="13" t="s">
        <v>124</v>
      </c>
      <c r="F575" s="44">
        <v>116200</v>
      </c>
      <c r="G575" s="83">
        <v>103</v>
      </c>
      <c r="H575" s="129" t="s">
        <v>729</v>
      </c>
      <c r="I575" s="128"/>
      <c r="J575" s="83"/>
      <c r="K575" s="83"/>
      <c r="L575" s="83"/>
      <c r="M575" s="128"/>
      <c r="N575" s="128">
        <f t="shared" si="2"/>
        <v>116200</v>
      </c>
      <c r="O575" s="83" t="s">
        <v>679</v>
      </c>
    </row>
    <row r="576" spans="1:15" ht="28.5" x14ac:dyDescent="0.25">
      <c r="A576" s="262"/>
      <c r="B576" s="262"/>
      <c r="C576" s="263"/>
      <c r="D576" s="26" t="s">
        <v>31</v>
      </c>
      <c r="E576" s="13" t="s">
        <v>17</v>
      </c>
      <c r="F576" s="44">
        <v>120336</v>
      </c>
      <c r="G576" s="83">
        <v>608</v>
      </c>
      <c r="H576" s="129" t="s">
        <v>731</v>
      </c>
      <c r="I576" s="128"/>
      <c r="J576" s="83"/>
      <c r="K576" s="83"/>
      <c r="L576" s="83"/>
      <c r="M576" s="128"/>
      <c r="N576" s="128">
        <f t="shared" si="2"/>
        <v>120336</v>
      </c>
      <c r="O576" s="83" t="s">
        <v>679</v>
      </c>
    </row>
    <row r="577" spans="1:15" ht="28.5" x14ac:dyDescent="0.25">
      <c r="A577" s="262"/>
      <c r="B577" s="262"/>
      <c r="C577" s="263"/>
      <c r="D577" s="23" t="s">
        <v>20</v>
      </c>
      <c r="E577" s="25" t="s">
        <v>21</v>
      </c>
      <c r="F577" s="44">
        <v>94000</v>
      </c>
      <c r="G577" s="83">
        <v>102</v>
      </c>
      <c r="H577" s="129" t="s">
        <v>732</v>
      </c>
      <c r="I577" s="128"/>
      <c r="J577" s="83"/>
      <c r="K577" s="83"/>
      <c r="L577" s="83"/>
      <c r="M577" s="128"/>
      <c r="N577" s="128">
        <f t="shared" si="2"/>
        <v>94000</v>
      </c>
      <c r="O577" s="83" t="s">
        <v>679</v>
      </c>
    </row>
    <row r="578" spans="1:15" ht="28.5" x14ac:dyDescent="0.25">
      <c r="A578" s="262"/>
      <c r="B578" s="262"/>
      <c r="C578" s="263"/>
      <c r="D578" s="23" t="s">
        <v>20</v>
      </c>
      <c r="E578" s="25" t="s">
        <v>21</v>
      </c>
      <c r="F578" s="44">
        <v>211500</v>
      </c>
      <c r="G578" s="83">
        <v>601</v>
      </c>
      <c r="H578" s="129" t="s">
        <v>733</v>
      </c>
      <c r="I578" s="128"/>
      <c r="J578" s="83"/>
      <c r="K578" s="83"/>
      <c r="L578" s="83"/>
      <c r="M578" s="128"/>
      <c r="N578" s="128">
        <f t="shared" si="2"/>
        <v>211500</v>
      </c>
      <c r="O578" s="83" t="s">
        <v>679</v>
      </c>
    </row>
    <row r="579" spans="1:15" ht="27.95" customHeight="1" x14ac:dyDescent="0.25">
      <c r="A579" s="262">
        <v>1062780459</v>
      </c>
      <c r="B579" s="262" t="s">
        <v>734</v>
      </c>
      <c r="C579" s="263">
        <v>12257852</v>
      </c>
      <c r="D579" s="13" t="s">
        <v>723</v>
      </c>
      <c r="E579" s="33" t="s">
        <v>17</v>
      </c>
      <c r="F579" s="44">
        <v>257600</v>
      </c>
      <c r="G579" s="83">
        <v>209</v>
      </c>
      <c r="H579" s="129" t="s">
        <v>735</v>
      </c>
      <c r="I579" s="128"/>
      <c r="J579" s="83"/>
      <c r="K579" s="83"/>
      <c r="L579" s="83"/>
      <c r="M579" s="128"/>
      <c r="N579" s="128">
        <f t="shared" si="2"/>
        <v>257600</v>
      </c>
      <c r="O579" s="83" t="s">
        <v>679</v>
      </c>
    </row>
    <row r="580" spans="1:15" ht="28.5" x14ac:dyDescent="0.25">
      <c r="A580" s="262"/>
      <c r="B580" s="262"/>
      <c r="C580" s="263"/>
      <c r="D580" s="83" t="s">
        <v>736</v>
      </c>
      <c r="E580" s="33" t="s">
        <v>42</v>
      </c>
      <c r="F580" s="44">
        <v>319300</v>
      </c>
      <c r="G580" s="83">
        <v>209</v>
      </c>
      <c r="H580" s="129" t="s">
        <v>737</v>
      </c>
      <c r="I580" s="128"/>
      <c r="J580" s="83"/>
      <c r="K580" s="83"/>
      <c r="L580" s="83"/>
      <c r="M580" s="128"/>
      <c r="N580" s="128">
        <f t="shared" si="2"/>
        <v>319300</v>
      </c>
      <c r="O580" s="83" t="s">
        <v>679</v>
      </c>
    </row>
    <row r="581" spans="1:15" ht="42.75" x14ac:dyDescent="0.25">
      <c r="A581" s="33">
        <v>25683300</v>
      </c>
      <c r="B581" s="33" t="s">
        <v>738</v>
      </c>
      <c r="C581" s="123">
        <v>5284921</v>
      </c>
      <c r="D581" s="83" t="s">
        <v>736</v>
      </c>
      <c r="E581" s="33" t="s">
        <v>42</v>
      </c>
      <c r="F581" s="44">
        <v>194500</v>
      </c>
      <c r="G581" s="83">
        <v>109</v>
      </c>
      <c r="H581" s="129" t="s">
        <v>739</v>
      </c>
      <c r="I581" s="128"/>
      <c r="J581" s="83"/>
      <c r="K581" s="83"/>
      <c r="L581" s="83"/>
      <c r="M581" s="128"/>
      <c r="N581" s="128">
        <f t="shared" si="2"/>
        <v>194500</v>
      </c>
      <c r="O581" s="83" t="s">
        <v>679</v>
      </c>
    </row>
    <row r="582" spans="1:15" ht="42.75" x14ac:dyDescent="0.25">
      <c r="A582" s="264">
        <v>4619770</v>
      </c>
      <c r="B582" s="264" t="s">
        <v>740</v>
      </c>
      <c r="C582" s="265">
        <v>4955138</v>
      </c>
      <c r="D582" s="104" t="s">
        <v>730</v>
      </c>
      <c r="E582" s="13" t="s">
        <v>124</v>
      </c>
      <c r="F582" s="44">
        <v>706000</v>
      </c>
      <c r="G582" s="83">
        <v>109</v>
      </c>
      <c r="H582" s="129" t="s">
        <v>741</v>
      </c>
      <c r="I582" s="128"/>
      <c r="J582" s="83"/>
      <c r="K582" s="83"/>
      <c r="L582" s="83"/>
      <c r="M582" s="128"/>
      <c r="N582" s="128">
        <f t="shared" si="2"/>
        <v>706000</v>
      </c>
      <c r="O582" s="83" t="s">
        <v>679</v>
      </c>
    </row>
    <row r="583" spans="1:15" ht="42.75" x14ac:dyDescent="0.25">
      <c r="A583" s="264"/>
      <c r="B583" s="264"/>
      <c r="C583" s="265"/>
      <c r="D583" s="34" t="s">
        <v>139</v>
      </c>
      <c r="E583" s="25" t="s">
        <v>56</v>
      </c>
      <c r="F583" s="44">
        <v>233913</v>
      </c>
      <c r="G583" s="83">
        <v>507</v>
      </c>
      <c r="H583" s="129" t="s">
        <v>612</v>
      </c>
      <c r="I583" s="128">
        <v>72638</v>
      </c>
      <c r="J583" s="83"/>
      <c r="K583" s="83"/>
      <c r="L583" s="83"/>
      <c r="M583" s="128"/>
      <c r="N583" s="128">
        <f t="shared" si="2"/>
        <v>161275</v>
      </c>
      <c r="O583" s="83" t="s">
        <v>679</v>
      </c>
    </row>
    <row r="584" spans="1:15" ht="28.5" x14ac:dyDescent="0.25">
      <c r="A584" s="262">
        <v>4631687</v>
      </c>
      <c r="B584" s="262" t="s">
        <v>742</v>
      </c>
      <c r="C584" s="263">
        <v>3152278</v>
      </c>
      <c r="D584" s="33" t="s">
        <v>743</v>
      </c>
      <c r="E584" s="25" t="s">
        <v>56</v>
      </c>
      <c r="F584" s="44">
        <v>258040</v>
      </c>
      <c r="G584" s="83">
        <v>506</v>
      </c>
      <c r="H584" s="129" t="s">
        <v>744</v>
      </c>
      <c r="I584" s="128"/>
      <c r="J584" s="83"/>
      <c r="K584" s="83"/>
      <c r="L584" s="83"/>
      <c r="M584" s="128"/>
      <c r="N584" s="128">
        <f t="shared" si="2"/>
        <v>258040</v>
      </c>
      <c r="O584" s="83" t="s">
        <v>679</v>
      </c>
    </row>
    <row r="585" spans="1:15" ht="42.75" x14ac:dyDescent="0.25">
      <c r="A585" s="262"/>
      <c r="B585" s="262"/>
      <c r="C585" s="263"/>
      <c r="D585" s="104" t="s">
        <v>730</v>
      </c>
      <c r="E585" s="13" t="s">
        <v>124</v>
      </c>
      <c r="F585" s="44">
        <v>349350</v>
      </c>
      <c r="G585" s="83">
        <v>109</v>
      </c>
      <c r="H585" s="129" t="s">
        <v>745</v>
      </c>
      <c r="I585" s="128"/>
      <c r="J585" s="83"/>
      <c r="K585" s="83"/>
      <c r="L585" s="83"/>
      <c r="M585" s="128"/>
      <c r="N585" s="128">
        <f t="shared" si="2"/>
        <v>349350</v>
      </c>
      <c r="O585" s="83" t="s">
        <v>679</v>
      </c>
    </row>
    <row r="586" spans="1:15" ht="28.5" x14ac:dyDescent="0.25">
      <c r="A586" s="262">
        <v>1517373</v>
      </c>
      <c r="B586" s="262" t="s">
        <v>746</v>
      </c>
      <c r="C586" s="263">
        <v>3943529</v>
      </c>
      <c r="D586" s="26" t="s">
        <v>31</v>
      </c>
      <c r="E586" s="13" t="s">
        <v>17</v>
      </c>
      <c r="F586" s="44">
        <v>39236</v>
      </c>
      <c r="G586" s="83">
        <v>508</v>
      </c>
      <c r="H586" s="129" t="s">
        <v>747</v>
      </c>
      <c r="I586" s="128">
        <v>39236</v>
      </c>
      <c r="J586" s="83"/>
      <c r="K586" s="83"/>
      <c r="L586" s="83"/>
      <c r="M586" s="128"/>
      <c r="N586" s="128">
        <f t="shared" si="2"/>
        <v>0</v>
      </c>
      <c r="O586" s="83"/>
    </row>
    <row r="587" spans="1:15" ht="28.5" x14ac:dyDescent="0.25">
      <c r="A587" s="262"/>
      <c r="B587" s="262"/>
      <c r="C587" s="263"/>
      <c r="D587" s="33" t="s">
        <v>748</v>
      </c>
      <c r="E587" s="127" t="s">
        <v>42</v>
      </c>
      <c r="F587" s="44">
        <v>12427</v>
      </c>
      <c r="G587" s="83">
        <v>508</v>
      </c>
      <c r="H587" s="129" t="s">
        <v>747</v>
      </c>
      <c r="I587" s="128"/>
      <c r="J587" s="83"/>
      <c r="K587" s="83"/>
      <c r="L587" s="83"/>
      <c r="M587" s="128"/>
      <c r="N587" s="128">
        <f t="shared" si="2"/>
        <v>12427</v>
      </c>
      <c r="O587" s="83" t="s">
        <v>679</v>
      </c>
    </row>
    <row r="588" spans="1:15" ht="27.95" customHeight="1" x14ac:dyDescent="0.25">
      <c r="A588" s="262"/>
      <c r="B588" s="262"/>
      <c r="C588" s="263"/>
      <c r="D588" s="33" t="s">
        <v>748</v>
      </c>
      <c r="E588" s="33" t="s">
        <v>42</v>
      </c>
      <c r="F588" s="44">
        <v>3745</v>
      </c>
      <c r="G588" s="83">
        <v>508</v>
      </c>
      <c r="H588" s="129" t="s">
        <v>747</v>
      </c>
      <c r="I588" s="128"/>
      <c r="J588" s="83"/>
      <c r="K588" s="83"/>
      <c r="L588" s="83"/>
      <c r="M588" s="128"/>
      <c r="N588" s="128">
        <f t="shared" si="2"/>
        <v>3745</v>
      </c>
      <c r="O588" s="83" t="s">
        <v>679</v>
      </c>
    </row>
    <row r="589" spans="1:15" ht="57" x14ac:dyDescent="0.25">
      <c r="A589" s="262"/>
      <c r="B589" s="262"/>
      <c r="C589" s="263"/>
      <c r="D589" s="23" t="s">
        <v>20</v>
      </c>
      <c r="E589" s="25" t="s">
        <v>21</v>
      </c>
      <c r="F589" s="44">
        <v>158400</v>
      </c>
      <c r="G589" s="83">
        <v>601</v>
      </c>
      <c r="H589" s="129" t="s">
        <v>749</v>
      </c>
      <c r="I589" s="128"/>
      <c r="J589" s="83"/>
      <c r="K589" s="83"/>
      <c r="L589" s="83"/>
      <c r="M589" s="128"/>
      <c r="N589" s="128">
        <f t="shared" si="2"/>
        <v>158400</v>
      </c>
      <c r="O589" s="83" t="s">
        <v>679</v>
      </c>
    </row>
    <row r="590" spans="1:15" ht="42.75" x14ac:dyDescent="0.25">
      <c r="A590" s="262">
        <v>4633095</v>
      </c>
      <c r="B590" s="262" t="s">
        <v>750</v>
      </c>
      <c r="C590" s="263">
        <v>3561107</v>
      </c>
      <c r="D590" s="104" t="s">
        <v>730</v>
      </c>
      <c r="E590" s="13" t="s">
        <v>124</v>
      </c>
      <c r="F590" s="44">
        <v>349350</v>
      </c>
      <c r="G590" s="83">
        <v>109</v>
      </c>
      <c r="H590" s="129" t="s">
        <v>741</v>
      </c>
      <c r="I590" s="128"/>
      <c r="J590" s="83"/>
      <c r="K590" s="83"/>
      <c r="L590" s="83"/>
      <c r="M590" s="128"/>
      <c r="N590" s="128">
        <f t="shared" si="2"/>
        <v>349350</v>
      </c>
      <c r="O590" s="83" t="s">
        <v>679</v>
      </c>
    </row>
    <row r="591" spans="1:15" ht="42.75" x14ac:dyDescent="0.25">
      <c r="A591" s="262"/>
      <c r="B591" s="262"/>
      <c r="C591" s="263"/>
      <c r="D591" s="34" t="s">
        <v>139</v>
      </c>
      <c r="E591" s="25" t="s">
        <v>56</v>
      </c>
      <c r="F591" s="44">
        <v>211957</v>
      </c>
      <c r="G591" s="83">
        <v>507</v>
      </c>
      <c r="H591" s="129" t="s">
        <v>612</v>
      </c>
      <c r="I591" s="128">
        <v>82937</v>
      </c>
      <c r="J591" s="83"/>
      <c r="K591" s="83"/>
      <c r="L591" s="83"/>
      <c r="M591" s="128"/>
      <c r="N591" s="128">
        <f t="shared" si="2"/>
        <v>129020</v>
      </c>
      <c r="O591" s="83" t="s">
        <v>679</v>
      </c>
    </row>
    <row r="592" spans="1:15" ht="42.75" x14ac:dyDescent="0.25">
      <c r="A592" s="262">
        <v>1528224</v>
      </c>
      <c r="B592" s="262" t="s">
        <v>751</v>
      </c>
      <c r="C592" s="263">
        <v>3575473</v>
      </c>
      <c r="D592" s="104" t="s">
        <v>730</v>
      </c>
      <c r="E592" s="13" t="s">
        <v>124</v>
      </c>
      <c r="F592" s="44">
        <v>349350</v>
      </c>
      <c r="G592" s="83">
        <v>109</v>
      </c>
      <c r="H592" s="129" t="s">
        <v>752</v>
      </c>
      <c r="I592" s="128"/>
      <c r="J592" s="83"/>
      <c r="K592" s="83"/>
      <c r="L592" s="83"/>
      <c r="M592" s="128"/>
      <c r="N592" s="128">
        <f t="shared" si="2"/>
        <v>349350</v>
      </c>
      <c r="O592" s="83" t="s">
        <v>679</v>
      </c>
    </row>
    <row r="593" spans="1:15" ht="42.75" x14ac:dyDescent="0.25">
      <c r="A593" s="262"/>
      <c r="B593" s="262"/>
      <c r="C593" s="263"/>
      <c r="D593" s="34" t="s">
        <v>139</v>
      </c>
      <c r="E593" s="25" t="s">
        <v>56</v>
      </c>
      <c r="F593" s="44">
        <v>226323</v>
      </c>
      <c r="G593" s="83">
        <v>507</v>
      </c>
      <c r="H593" s="129" t="s">
        <v>612</v>
      </c>
      <c r="I593" s="128">
        <v>97303</v>
      </c>
      <c r="J593" s="83"/>
      <c r="K593" s="83"/>
      <c r="L593" s="83"/>
      <c r="M593" s="128"/>
      <c r="N593" s="128">
        <f t="shared" si="2"/>
        <v>129020</v>
      </c>
      <c r="O593" s="83" t="s">
        <v>679</v>
      </c>
    </row>
    <row r="594" spans="1:15" ht="42.75" x14ac:dyDescent="0.25">
      <c r="A594" s="262">
        <v>4686569</v>
      </c>
      <c r="B594" s="262" t="s">
        <v>753</v>
      </c>
      <c r="C594" s="263">
        <v>3535175</v>
      </c>
      <c r="D594" s="104" t="s">
        <v>754</v>
      </c>
      <c r="E594" s="13" t="s">
        <v>124</v>
      </c>
      <c r="F594" s="44">
        <v>349350</v>
      </c>
      <c r="G594" s="83">
        <v>109</v>
      </c>
      <c r="H594" s="129" t="s">
        <v>752</v>
      </c>
      <c r="I594" s="128"/>
      <c r="J594" s="83"/>
      <c r="K594" s="83"/>
      <c r="L594" s="83"/>
      <c r="M594" s="128"/>
      <c r="N594" s="128">
        <f t="shared" si="2"/>
        <v>349350</v>
      </c>
      <c r="O594" s="83" t="s">
        <v>679</v>
      </c>
    </row>
    <row r="595" spans="1:15" ht="42.75" x14ac:dyDescent="0.25">
      <c r="A595" s="262"/>
      <c r="B595" s="262"/>
      <c r="C595" s="263"/>
      <c r="D595" s="34" t="s">
        <v>139</v>
      </c>
      <c r="E595" s="25" t="s">
        <v>56</v>
      </c>
      <c r="F595" s="44">
        <v>186025</v>
      </c>
      <c r="G595" s="83">
        <v>507</v>
      </c>
      <c r="H595" s="129" t="s">
        <v>612</v>
      </c>
      <c r="I595" s="128">
        <v>57005</v>
      </c>
      <c r="J595" s="83"/>
      <c r="K595" s="83"/>
      <c r="L595" s="83"/>
      <c r="M595" s="128"/>
      <c r="N595" s="128">
        <f t="shared" si="2"/>
        <v>129020</v>
      </c>
      <c r="O595" s="83" t="s">
        <v>679</v>
      </c>
    </row>
    <row r="596" spans="1:15" ht="28.5" x14ac:dyDescent="0.25">
      <c r="A596" s="264">
        <v>25485692</v>
      </c>
      <c r="B596" s="264" t="s">
        <v>755</v>
      </c>
      <c r="C596" s="265">
        <v>2512838</v>
      </c>
      <c r="D596" s="45" t="s">
        <v>756</v>
      </c>
      <c r="E596" s="127" t="s">
        <v>42</v>
      </c>
      <c r="F596" s="44">
        <v>34975</v>
      </c>
      <c r="G596" s="83">
        <v>608</v>
      </c>
      <c r="H596" s="127" t="s">
        <v>757</v>
      </c>
      <c r="I596" s="128"/>
      <c r="J596" s="83"/>
      <c r="K596" s="83"/>
      <c r="L596" s="83"/>
      <c r="M596" s="128"/>
      <c r="N596" s="128">
        <f t="shared" ref="N596:N659" si="3">F596-I596-M596</f>
        <v>34975</v>
      </c>
      <c r="O596" s="83" t="s">
        <v>679</v>
      </c>
    </row>
    <row r="597" spans="1:15" ht="27.95" customHeight="1" x14ac:dyDescent="0.25">
      <c r="A597" s="264"/>
      <c r="B597" s="264"/>
      <c r="C597" s="265"/>
      <c r="D597" s="45" t="s">
        <v>758</v>
      </c>
      <c r="E597" s="33" t="s">
        <v>42</v>
      </c>
      <c r="F597" s="44">
        <v>3745</v>
      </c>
      <c r="G597" s="83">
        <v>508</v>
      </c>
      <c r="H597" s="127" t="s">
        <v>759</v>
      </c>
      <c r="I597" s="128">
        <v>3745</v>
      </c>
      <c r="J597" s="83"/>
      <c r="K597" s="83"/>
      <c r="L597" s="83"/>
      <c r="M597" s="128"/>
      <c r="N597" s="128">
        <f t="shared" si="3"/>
        <v>0</v>
      </c>
      <c r="O597" s="83"/>
    </row>
    <row r="598" spans="1:15" ht="28.5" x14ac:dyDescent="0.25">
      <c r="A598" s="262">
        <v>76027543</v>
      </c>
      <c r="B598" s="262" t="s">
        <v>760</v>
      </c>
      <c r="C598" s="263">
        <v>1646582</v>
      </c>
      <c r="D598" s="28" t="s">
        <v>761</v>
      </c>
      <c r="E598" s="33" t="s">
        <v>21</v>
      </c>
      <c r="F598" s="44">
        <v>6080</v>
      </c>
      <c r="G598" s="83">
        <v>608</v>
      </c>
      <c r="H598" s="127" t="s">
        <v>762</v>
      </c>
      <c r="I598" s="128"/>
      <c r="J598" s="83"/>
      <c r="K598" s="83"/>
      <c r="L598" s="83"/>
      <c r="M598" s="128"/>
      <c r="N598" s="128">
        <f t="shared" si="3"/>
        <v>6080</v>
      </c>
      <c r="O598" s="83" t="s">
        <v>679</v>
      </c>
    </row>
    <row r="599" spans="1:15" ht="28.5" x14ac:dyDescent="0.25">
      <c r="A599" s="262"/>
      <c r="B599" s="262"/>
      <c r="C599" s="263"/>
      <c r="D599" s="28" t="s">
        <v>761</v>
      </c>
      <c r="E599" s="33" t="s">
        <v>21</v>
      </c>
      <c r="F599" s="44">
        <v>3473</v>
      </c>
      <c r="G599" s="83">
        <v>608</v>
      </c>
      <c r="H599" s="127" t="s">
        <v>762</v>
      </c>
      <c r="I599" s="128"/>
      <c r="J599" s="83"/>
      <c r="K599" s="83"/>
      <c r="L599" s="83"/>
      <c r="M599" s="128"/>
      <c r="N599" s="128">
        <f t="shared" si="3"/>
        <v>3473</v>
      </c>
      <c r="O599" s="83" t="s">
        <v>679</v>
      </c>
    </row>
    <row r="600" spans="1:15" ht="28.5" x14ac:dyDescent="0.25">
      <c r="A600" s="262"/>
      <c r="B600" s="262"/>
      <c r="C600" s="263"/>
      <c r="D600" s="32" t="s">
        <v>420</v>
      </c>
      <c r="E600" s="33" t="s">
        <v>28</v>
      </c>
      <c r="F600" s="44">
        <v>6958</v>
      </c>
      <c r="G600" s="83">
        <v>608</v>
      </c>
      <c r="H600" s="127" t="s">
        <v>762</v>
      </c>
      <c r="I600" s="128"/>
      <c r="J600" s="83"/>
      <c r="K600" s="83"/>
      <c r="L600" s="83"/>
      <c r="M600" s="128"/>
      <c r="N600" s="128">
        <f t="shared" si="3"/>
        <v>6958</v>
      </c>
      <c r="O600" s="83" t="s">
        <v>679</v>
      </c>
    </row>
    <row r="601" spans="1:15" ht="28.5" x14ac:dyDescent="0.25">
      <c r="A601" s="262"/>
      <c r="B601" s="262"/>
      <c r="C601" s="263"/>
      <c r="D601" s="32" t="s">
        <v>420</v>
      </c>
      <c r="E601" s="33" t="s">
        <v>28</v>
      </c>
      <c r="F601" s="44">
        <v>4604</v>
      </c>
      <c r="G601" s="83">
        <v>608</v>
      </c>
      <c r="H601" s="127" t="s">
        <v>762</v>
      </c>
      <c r="I601" s="128"/>
      <c r="J601" s="83"/>
      <c r="K601" s="83"/>
      <c r="L601" s="83"/>
      <c r="M601" s="128"/>
      <c r="N601" s="128">
        <f t="shared" si="3"/>
        <v>4604</v>
      </c>
      <c r="O601" s="83" t="s">
        <v>679</v>
      </c>
    </row>
    <row r="602" spans="1:15" ht="28.5" x14ac:dyDescent="0.25">
      <c r="A602" s="262"/>
      <c r="B602" s="262"/>
      <c r="C602" s="263"/>
      <c r="D602" s="32" t="s">
        <v>420</v>
      </c>
      <c r="E602" s="33" t="s">
        <v>28</v>
      </c>
      <c r="F602" s="44">
        <v>4435</v>
      </c>
      <c r="G602" s="83">
        <v>608</v>
      </c>
      <c r="H602" s="127" t="s">
        <v>762</v>
      </c>
      <c r="I602" s="128"/>
      <c r="J602" s="83"/>
      <c r="K602" s="83"/>
      <c r="L602" s="83"/>
      <c r="M602" s="128"/>
      <c r="N602" s="128">
        <f t="shared" si="3"/>
        <v>4435</v>
      </c>
      <c r="O602" s="83" t="s">
        <v>679</v>
      </c>
    </row>
    <row r="603" spans="1:15" ht="28.5" x14ac:dyDescent="0.25">
      <c r="A603" s="262"/>
      <c r="B603" s="262"/>
      <c r="C603" s="263"/>
      <c r="D603" s="32" t="s">
        <v>420</v>
      </c>
      <c r="E603" s="33" t="s">
        <v>28</v>
      </c>
      <c r="F603" s="44">
        <v>10128</v>
      </c>
      <c r="G603" s="83">
        <v>608</v>
      </c>
      <c r="H603" s="127" t="s">
        <v>762</v>
      </c>
      <c r="I603" s="128"/>
      <c r="J603" s="83"/>
      <c r="K603" s="83"/>
      <c r="L603" s="83"/>
      <c r="M603" s="128"/>
      <c r="N603" s="128">
        <f t="shared" si="3"/>
        <v>10128</v>
      </c>
      <c r="O603" s="83" t="s">
        <v>679</v>
      </c>
    </row>
    <row r="604" spans="1:15" ht="28.5" x14ac:dyDescent="0.25">
      <c r="A604" s="262"/>
      <c r="B604" s="262"/>
      <c r="C604" s="263"/>
      <c r="D604" s="32" t="s">
        <v>420</v>
      </c>
      <c r="E604" s="33" t="s">
        <v>28</v>
      </c>
      <c r="F604" s="44">
        <v>7212</v>
      </c>
      <c r="G604" s="83">
        <v>608</v>
      </c>
      <c r="H604" s="127" t="s">
        <v>762</v>
      </c>
      <c r="I604" s="128"/>
      <c r="J604" s="83"/>
      <c r="K604" s="83"/>
      <c r="L604" s="83"/>
      <c r="M604" s="128"/>
      <c r="N604" s="128">
        <f t="shared" si="3"/>
        <v>7212</v>
      </c>
      <c r="O604" s="83" t="s">
        <v>679</v>
      </c>
    </row>
    <row r="605" spans="1:15" ht="28.5" x14ac:dyDescent="0.25">
      <c r="A605" s="262"/>
      <c r="B605" s="262"/>
      <c r="C605" s="263"/>
      <c r="D605" s="32" t="s">
        <v>420</v>
      </c>
      <c r="E605" s="33" t="s">
        <v>28</v>
      </c>
      <c r="F605" s="44">
        <v>5481</v>
      </c>
      <c r="G605" s="83">
        <v>608</v>
      </c>
      <c r="H605" s="127" t="s">
        <v>762</v>
      </c>
      <c r="I605" s="128"/>
      <c r="J605" s="83"/>
      <c r="K605" s="83"/>
      <c r="L605" s="83"/>
      <c r="M605" s="128"/>
      <c r="N605" s="128">
        <f t="shared" si="3"/>
        <v>5481</v>
      </c>
      <c r="O605" s="83" t="s">
        <v>679</v>
      </c>
    </row>
    <row r="606" spans="1:15" ht="28.5" x14ac:dyDescent="0.25">
      <c r="A606" s="262"/>
      <c r="B606" s="262"/>
      <c r="C606" s="263"/>
      <c r="D606" s="32" t="s">
        <v>420</v>
      </c>
      <c r="E606" s="33" t="s">
        <v>28</v>
      </c>
      <c r="F606" s="44">
        <v>5481</v>
      </c>
      <c r="G606" s="83">
        <v>608</v>
      </c>
      <c r="H606" s="127" t="s">
        <v>762</v>
      </c>
      <c r="I606" s="128"/>
      <c r="J606" s="83"/>
      <c r="K606" s="83"/>
      <c r="L606" s="83"/>
      <c r="M606" s="128"/>
      <c r="N606" s="128">
        <f t="shared" si="3"/>
        <v>5481</v>
      </c>
      <c r="O606" s="83" t="s">
        <v>679</v>
      </c>
    </row>
    <row r="607" spans="1:15" ht="71.25" x14ac:dyDescent="0.25">
      <c r="A607" s="83">
        <v>25545113</v>
      </c>
      <c r="B607" s="83" t="s">
        <v>763</v>
      </c>
      <c r="C607" s="44">
        <v>3799427</v>
      </c>
      <c r="D607" s="23" t="s">
        <v>20</v>
      </c>
      <c r="E607" s="25" t="s">
        <v>21</v>
      </c>
      <c r="F607" s="44">
        <v>158400</v>
      </c>
      <c r="G607" s="83">
        <v>101</v>
      </c>
      <c r="H607" s="127" t="s">
        <v>764</v>
      </c>
      <c r="I607" s="128">
        <v>158400</v>
      </c>
      <c r="J607" s="83"/>
      <c r="K607" s="83"/>
      <c r="L607" s="83"/>
      <c r="M607" s="128"/>
      <c r="N607" s="128">
        <f t="shared" si="3"/>
        <v>0</v>
      </c>
      <c r="O607" s="83"/>
    </row>
    <row r="608" spans="1:15" ht="28.5" x14ac:dyDescent="0.25">
      <c r="A608" s="262">
        <v>48655862</v>
      </c>
      <c r="B608" s="262" t="s">
        <v>765</v>
      </c>
      <c r="C608" s="263">
        <v>3256986</v>
      </c>
      <c r="D608" s="32" t="s">
        <v>420</v>
      </c>
      <c r="E608" s="33" t="s">
        <v>28</v>
      </c>
      <c r="F608" s="44">
        <v>54647</v>
      </c>
      <c r="G608" s="83">
        <v>503</v>
      </c>
      <c r="H608" s="127" t="s">
        <v>766</v>
      </c>
      <c r="I608" s="128"/>
      <c r="J608" s="83"/>
      <c r="K608" s="83"/>
      <c r="L608" s="83"/>
      <c r="M608" s="128"/>
      <c r="N608" s="128">
        <f t="shared" si="3"/>
        <v>54647</v>
      </c>
      <c r="O608" s="83" t="s">
        <v>679</v>
      </c>
    </row>
    <row r="609" spans="1:15" ht="28.5" x14ac:dyDescent="0.25">
      <c r="A609" s="262"/>
      <c r="B609" s="262"/>
      <c r="C609" s="263"/>
      <c r="D609" s="32" t="s">
        <v>420</v>
      </c>
      <c r="E609" s="33" t="s">
        <v>28</v>
      </c>
      <c r="F609" s="44">
        <v>50486</v>
      </c>
      <c r="G609" s="83">
        <v>503</v>
      </c>
      <c r="H609" s="127" t="s">
        <v>766</v>
      </c>
      <c r="I609" s="128"/>
      <c r="J609" s="83"/>
      <c r="K609" s="83"/>
      <c r="L609" s="83"/>
      <c r="M609" s="128"/>
      <c r="N609" s="128">
        <f t="shared" si="3"/>
        <v>50486</v>
      </c>
      <c r="O609" s="83" t="s">
        <v>679</v>
      </c>
    </row>
    <row r="610" spans="1:15" ht="28.5" x14ac:dyDescent="0.25">
      <c r="A610" s="33">
        <v>10751124</v>
      </c>
      <c r="B610" s="33" t="s">
        <v>767</v>
      </c>
      <c r="C610" s="123">
        <v>7989169</v>
      </c>
      <c r="D610" s="32" t="s">
        <v>420</v>
      </c>
      <c r="E610" s="33" t="s">
        <v>28</v>
      </c>
      <c r="F610" s="44">
        <v>512900</v>
      </c>
      <c r="G610" s="33">
        <v>601</v>
      </c>
      <c r="H610" s="127" t="s">
        <v>768</v>
      </c>
      <c r="I610" s="128"/>
      <c r="J610" s="83"/>
      <c r="K610" s="83"/>
      <c r="L610" s="83"/>
      <c r="M610" s="128"/>
      <c r="N610" s="128">
        <f t="shared" si="3"/>
        <v>512900</v>
      </c>
      <c r="O610" s="83" t="s">
        <v>679</v>
      </c>
    </row>
    <row r="611" spans="1:15" ht="28.5" x14ac:dyDescent="0.25">
      <c r="A611" s="33">
        <v>1003007359</v>
      </c>
      <c r="B611" s="33" t="s">
        <v>769</v>
      </c>
      <c r="C611" s="123">
        <v>892117</v>
      </c>
      <c r="D611" s="32" t="s">
        <v>420</v>
      </c>
      <c r="E611" s="33" t="s">
        <v>28</v>
      </c>
      <c r="F611" s="44">
        <v>12427</v>
      </c>
      <c r="G611" s="83">
        <v>608</v>
      </c>
      <c r="H611" s="129" t="s">
        <v>770</v>
      </c>
      <c r="I611" s="128"/>
      <c r="J611" s="83"/>
      <c r="K611" s="83"/>
      <c r="L611" s="83"/>
      <c r="M611" s="128"/>
      <c r="N611" s="128">
        <f t="shared" si="3"/>
        <v>12427</v>
      </c>
      <c r="O611" s="83" t="s">
        <v>679</v>
      </c>
    </row>
    <row r="612" spans="1:15" ht="28.5" x14ac:dyDescent="0.25">
      <c r="A612" s="33">
        <v>1144024296</v>
      </c>
      <c r="B612" s="33" t="s">
        <v>771</v>
      </c>
      <c r="C612" s="123">
        <v>952184</v>
      </c>
      <c r="D612" s="32" t="s">
        <v>420</v>
      </c>
      <c r="E612" s="33" t="s">
        <v>28</v>
      </c>
      <c r="F612" s="44">
        <v>3192</v>
      </c>
      <c r="G612" s="33">
        <v>507</v>
      </c>
      <c r="H612" s="129" t="s">
        <v>772</v>
      </c>
      <c r="I612" s="128">
        <v>3192</v>
      </c>
      <c r="J612" s="83"/>
      <c r="K612" s="83"/>
      <c r="L612" s="83"/>
      <c r="M612" s="128"/>
      <c r="N612" s="128">
        <f t="shared" si="3"/>
        <v>0</v>
      </c>
      <c r="O612" s="83"/>
    </row>
    <row r="613" spans="1:15" ht="42.75" x14ac:dyDescent="0.25">
      <c r="A613" s="262">
        <v>34610459</v>
      </c>
      <c r="B613" s="262" t="s">
        <v>773</v>
      </c>
      <c r="C613" s="263">
        <v>9453462</v>
      </c>
      <c r="D613" s="23" t="s">
        <v>20</v>
      </c>
      <c r="E613" s="25" t="s">
        <v>21</v>
      </c>
      <c r="F613" s="44">
        <v>211500</v>
      </c>
      <c r="G613" s="83">
        <v>501</v>
      </c>
      <c r="H613" s="129" t="s">
        <v>774</v>
      </c>
      <c r="I613" s="128">
        <v>211500</v>
      </c>
      <c r="J613" s="83"/>
      <c r="K613" s="83"/>
      <c r="L613" s="83"/>
      <c r="M613" s="128"/>
      <c r="N613" s="128">
        <f t="shared" si="3"/>
        <v>0</v>
      </c>
      <c r="O613" s="83"/>
    </row>
    <row r="614" spans="1:15" ht="28.5" x14ac:dyDescent="0.25">
      <c r="A614" s="262"/>
      <c r="B614" s="262"/>
      <c r="C614" s="263"/>
      <c r="D614" s="32" t="s">
        <v>420</v>
      </c>
      <c r="E614" s="33" t="s">
        <v>28</v>
      </c>
      <c r="F614" s="44">
        <v>4438</v>
      </c>
      <c r="G614" s="83">
        <v>507</v>
      </c>
      <c r="H614" s="129" t="s">
        <v>775</v>
      </c>
      <c r="I614" s="128"/>
      <c r="J614" s="83"/>
      <c r="K614" s="83"/>
      <c r="L614" s="83"/>
      <c r="M614" s="128"/>
      <c r="N614" s="128">
        <f t="shared" si="3"/>
        <v>4438</v>
      </c>
      <c r="O614" s="83" t="s">
        <v>679</v>
      </c>
    </row>
    <row r="615" spans="1:15" ht="28.5" x14ac:dyDescent="0.25">
      <c r="A615" s="262"/>
      <c r="B615" s="262"/>
      <c r="C615" s="263"/>
      <c r="D615" s="32" t="s">
        <v>420</v>
      </c>
      <c r="E615" s="33" t="s">
        <v>28</v>
      </c>
      <c r="F615" s="44">
        <v>13360</v>
      </c>
      <c r="G615" s="83">
        <v>507</v>
      </c>
      <c r="H615" s="129" t="s">
        <v>775</v>
      </c>
      <c r="I615" s="128"/>
      <c r="J615" s="83"/>
      <c r="K615" s="83"/>
      <c r="L615" s="83"/>
      <c r="M615" s="128"/>
      <c r="N615" s="128">
        <f t="shared" si="3"/>
        <v>13360</v>
      </c>
      <c r="O615" s="83" t="s">
        <v>679</v>
      </c>
    </row>
    <row r="616" spans="1:15" ht="28.5" x14ac:dyDescent="0.25">
      <c r="A616" s="266">
        <v>1061438405</v>
      </c>
      <c r="B616" s="262" t="s">
        <v>776</v>
      </c>
      <c r="C616" s="267">
        <v>2583266</v>
      </c>
      <c r="D616" s="104" t="s">
        <v>754</v>
      </c>
      <c r="E616" s="13" t="s">
        <v>124</v>
      </c>
      <c r="F616" s="44">
        <v>195400</v>
      </c>
      <c r="G616" s="83">
        <v>205</v>
      </c>
      <c r="H616" s="129" t="s">
        <v>777</v>
      </c>
      <c r="I616" s="128"/>
      <c r="J616" s="83"/>
      <c r="K616" s="83"/>
      <c r="L616" s="83"/>
      <c r="M616" s="128"/>
      <c r="N616" s="128">
        <f t="shared" si="3"/>
        <v>195400</v>
      </c>
      <c r="O616" s="83" t="s">
        <v>679</v>
      </c>
    </row>
    <row r="617" spans="1:15" ht="28.5" x14ac:dyDescent="0.25">
      <c r="A617" s="266"/>
      <c r="B617" s="262"/>
      <c r="C617" s="267"/>
      <c r="D617" s="34" t="s">
        <v>139</v>
      </c>
      <c r="E617" s="25" t="s">
        <v>56</v>
      </c>
      <c r="F617" s="44">
        <v>145900</v>
      </c>
      <c r="G617" s="83">
        <v>206</v>
      </c>
      <c r="H617" s="129" t="s">
        <v>777</v>
      </c>
      <c r="I617" s="128"/>
      <c r="J617" s="83"/>
      <c r="K617" s="83"/>
      <c r="L617" s="83"/>
      <c r="M617" s="128"/>
      <c r="N617" s="128">
        <f t="shared" si="3"/>
        <v>145900</v>
      </c>
      <c r="O617" s="83" t="s">
        <v>679</v>
      </c>
    </row>
    <row r="618" spans="1:15" ht="28.5" x14ac:dyDescent="0.25">
      <c r="A618" s="266"/>
      <c r="B618" s="262"/>
      <c r="C618" s="267"/>
      <c r="D618" s="104" t="s">
        <v>754</v>
      </c>
      <c r="E618" s="13" t="s">
        <v>124</v>
      </c>
      <c r="F618" s="44">
        <v>118300</v>
      </c>
      <c r="G618" s="83">
        <v>203</v>
      </c>
      <c r="H618" s="129" t="s">
        <v>777</v>
      </c>
      <c r="I618" s="128"/>
      <c r="J618" s="83"/>
      <c r="K618" s="83"/>
      <c r="L618" s="83"/>
      <c r="M618" s="128"/>
      <c r="N618" s="128">
        <f t="shared" si="3"/>
        <v>118300</v>
      </c>
      <c r="O618" s="83" t="s">
        <v>679</v>
      </c>
    </row>
    <row r="619" spans="1:15" ht="28.5" x14ac:dyDescent="0.25">
      <c r="A619" s="266"/>
      <c r="B619" s="262"/>
      <c r="C619" s="267"/>
      <c r="D619" s="104" t="s">
        <v>730</v>
      </c>
      <c r="E619" s="13" t="s">
        <v>124</v>
      </c>
      <c r="F619" s="44">
        <v>10100</v>
      </c>
      <c r="G619" s="83">
        <v>203</v>
      </c>
      <c r="H619" s="129" t="s">
        <v>777</v>
      </c>
      <c r="I619" s="128"/>
      <c r="J619" s="83"/>
      <c r="K619" s="83"/>
      <c r="L619" s="83"/>
      <c r="M619" s="128"/>
      <c r="N619" s="128">
        <f t="shared" si="3"/>
        <v>10100</v>
      </c>
      <c r="O619" s="83" t="s">
        <v>679</v>
      </c>
    </row>
    <row r="620" spans="1:15" ht="28.5" x14ac:dyDescent="0.25">
      <c r="A620" s="266"/>
      <c r="B620" s="262"/>
      <c r="C620" s="267"/>
      <c r="D620" s="33" t="s">
        <v>778</v>
      </c>
      <c r="E620" s="13" t="s">
        <v>124</v>
      </c>
      <c r="F620" s="44">
        <v>52600</v>
      </c>
      <c r="G620" s="83">
        <v>203</v>
      </c>
      <c r="H620" s="129" t="s">
        <v>777</v>
      </c>
      <c r="I620" s="128"/>
      <c r="J620" s="83"/>
      <c r="K620" s="83"/>
      <c r="L620" s="83"/>
      <c r="M620" s="128"/>
      <c r="N620" s="128">
        <f t="shared" si="3"/>
        <v>52600</v>
      </c>
      <c r="O620" s="83" t="s">
        <v>679</v>
      </c>
    </row>
    <row r="621" spans="1:15" ht="42.75" x14ac:dyDescent="0.25">
      <c r="A621" s="266"/>
      <c r="B621" s="262"/>
      <c r="C621" s="267"/>
      <c r="D621" s="33" t="s">
        <v>778</v>
      </c>
      <c r="E621" s="13" t="s">
        <v>124</v>
      </c>
      <c r="F621" s="44">
        <v>74400</v>
      </c>
      <c r="G621" s="83">
        <v>623</v>
      </c>
      <c r="H621" s="129" t="s">
        <v>779</v>
      </c>
      <c r="I621" s="128"/>
      <c r="J621" s="83"/>
      <c r="K621" s="83"/>
      <c r="L621" s="83"/>
      <c r="M621" s="128"/>
      <c r="N621" s="128">
        <f t="shared" si="3"/>
        <v>74400</v>
      </c>
      <c r="O621" s="83" t="s">
        <v>679</v>
      </c>
    </row>
    <row r="622" spans="1:15" ht="28.5" x14ac:dyDescent="0.25">
      <c r="A622" s="266"/>
      <c r="B622" s="262"/>
      <c r="C622" s="267"/>
      <c r="D622" s="32" t="s">
        <v>420</v>
      </c>
      <c r="E622" s="33" t="s">
        <v>28</v>
      </c>
      <c r="F622" s="44">
        <v>4438</v>
      </c>
      <c r="G622" s="83">
        <v>507</v>
      </c>
      <c r="H622" s="129" t="s">
        <v>780</v>
      </c>
      <c r="I622" s="128"/>
      <c r="J622" s="83"/>
      <c r="K622" s="83"/>
      <c r="L622" s="83"/>
      <c r="M622" s="128"/>
      <c r="N622" s="128">
        <f t="shared" si="3"/>
        <v>4438</v>
      </c>
      <c r="O622" s="83" t="s">
        <v>679</v>
      </c>
    </row>
    <row r="623" spans="1:15" ht="28.5" x14ac:dyDescent="0.25">
      <c r="A623" s="266"/>
      <c r="B623" s="262"/>
      <c r="C623" s="267"/>
      <c r="D623" s="32" t="s">
        <v>420</v>
      </c>
      <c r="E623" s="33" t="s">
        <v>28</v>
      </c>
      <c r="F623" s="44">
        <v>6384</v>
      </c>
      <c r="G623" s="83">
        <v>507</v>
      </c>
      <c r="H623" s="129" t="s">
        <v>781</v>
      </c>
      <c r="I623" s="128"/>
      <c r="J623" s="83"/>
      <c r="K623" s="83"/>
      <c r="L623" s="83"/>
      <c r="M623" s="128"/>
      <c r="N623" s="128">
        <f t="shared" si="3"/>
        <v>6384</v>
      </c>
      <c r="O623" s="83" t="s">
        <v>679</v>
      </c>
    </row>
    <row r="624" spans="1:15" ht="57" x14ac:dyDescent="0.25">
      <c r="A624" s="266">
        <v>1061543406</v>
      </c>
      <c r="B624" s="262" t="s">
        <v>782</v>
      </c>
      <c r="C624" s="267">
        <v>3229184</v>
      </c>
      <c r="D624" s="104" t="s">
        <v>783</v>
      </c>
      <c r="E624" s="13" t="s">
        <v>124</v>
      </c>
      <c r="F624" s="44">
        <v>10100</v>
      </c>
      <c r="G624" s="83">
        <v>103</v>
      </c>
      <c r="H624" s="129" t="s">
        <v>784</v>
      </c>
      <c r="I624" s="128"/>
      <c r="J624" s="83"/>
      <c r="K624" s="83"/>
      <c r="L624" s="83"/>
      <c r="M624" s="128"/>
      <c r="N624" s="128">
        <f t="shared" si="3"/>
        <v>10100</v>
      </c>
      <c r="O624" s="83" t="s">
        <v>679</v>
      </c>
    </row>
    <row r="625" spans="1:15" ht="28.5" x14ac:dyDescent="0.25">
      <c r="A625" s="266"/>
      <c r="B625" s="262"/>
      <c r="C625" s="267"/>
      <c r="D625" s="32" t="s">
        <v>420</v>
      </c>
      <c r="E625" s="33" t="s">
        <v>28</v>
      </c>
      <c r="F625" s="44">
        <v>24800</v>
      </c>
      <c r="G625" s="83">
        <v>608</v>
      </c>
      <c r="H625" s="129" t="s">
        <v>785</v>
      </c>
      <c r="I625" s="128"/>
      <c r="J625" s="83"/>
      <c r="K625" s="83"/>
      <c r="L625" s="83"/>
      <c r="M625" s="128"/>
      <c r="N625" s="128">
        <f t="shared" si="3"/>
        <v>24800</v>
      </c>
      <c r="O625" s="83" t="s">
        <v>679</v>
      </c>
    </row>
    <row r="626" spans="1:15" ht="42.75" x14ac:dyDescent="0.25">
      <c r="A626" s="262">
        <v>25485773</v>
      </c>
      <c r="B626" s="262" t="s">
        <v>786</v>
      </c>
      <c r="C626" s="263">
        <v>1302697</v>
      </c>
      <c r="D626" s="32" t="s">
        <v>420</v>
      </c>
      <c r="E626" s="33" t="s">
        <v>28</v>
      </c>
      <c r="F626" s="44">
        <v>3606</v>
      </c>
      <c r="G626" s="83">
        <v>608</v>
      </c>
      <c r="H626" s="129" t="s">
        <v>787</v>
      </c>
      <c r="I626" s="128"/>
      <c r="J626" s="83"/>
      <c r="K626" s="83"/>
      <c r="L626" s="83"/>
      <c r="M626" s="128"/>
      <c r="N626" s="128">
        <f t="shared" si="3"/>
        <v>3606</v>
      </c>
      <c r="O626" s="83" t="s">
        <v>679</v>
      </c>
    </row>
    <row r="627" spans="1:15" ht="42.75" x14ac:dyDescent="0.25">
      <c r="A627" s="262"/>
      <c r="B627" s="262"/>
      <c r="C627" s="263"/>
      <c r="D627" s="32" t="s">
        <v>420</v>
      </c>
      <c r="E627" s="33" t="s">
        <v>28</v>
      </c>
      <c r="F627" s="44">
        <v>4580</v>
      </c>
      <c r="G627" s="83">
        <v>608</v>
      </c>
      <c r="H627" s="129" t="s">
        <v>787</v>
      </c>
      <c r="I627" s="128"/>
      <c r="J627" s="83"/>
      <c r="K627" s="83"/>
      <c r="L627" s="83"/>
      <c r="M627" s="128"/>
      <c r="N627" s="128">
        <f t="shared" si="3"/>
        <v>4580</v>
      </c>
      <c r="O627" s="83" t="s">
        <v>679</v>
      </c>
    </row>
    <row r="628" spans="1:15" ht="28.5" x14ac:dyDescent="0.25">
      <c r="A628" s="262"/>
      <c r="B628" s="262"/>
      <c r="C628" s="263"/>
      <c r="D628" s="32" t="s">
        <v>420</v>
      </c>
      <c r="E628" s="33" t="s">
        <v>28</v>
      </c>
      <c r="F628" s="44">
        <v>3192</v>
      </c>
      <c r="G628" s="83">
        <v>507</v>
      </c>
      <c r="H628" s="129" t="s">
        <v>788</v>
      </c>
      <c r="I628" s="128">
        <v>3192</v>
      </c>
      <c r="J628" s="83"/>
      <c r="K628" s="83"/>
      <c r="L628" s="83"/>
      <c r="M628" s="128"/>
      <c r="N628" s="128">
        <f t="shared" si="3"/>
        <v>0</v>
      </c>
      <c r="O628" s="83"/>
    </row>
    <row r="629" spans="1:15" ht="42.75" x14ac:dyDescent="0.25">
      <c r="A629" s="33">
        <v>1112478181</v>
      </c>
      <c r="B629" s="33" t="s">
        <v>789</v>
      </c>
      <c r="C629" s="123">
        <v>1272007</v>
      </c>
      <c r="D629" s="32" t="s">
        <v>783</v>
      </c>
      <c r="E629" s="13" t="s">
        <v>124</v>
      </c>
      <c r="F629" s="44">
        <v>74400</v>
      </c>
      <c r="G629" s="83">
        <v>623</v>
      </c>
      <c r="H629" s="129" t="s">
        <v>779</v>
      </c>
      <c r="I629" s="128"/>
      <c r="J629" s="83"/>
      <c r="K629" s="83"/>
      <c r="L629" s="83"/>
      <c r="M629" s="128"/>
      <c r="N629" s="128">
        <f t="shared" si="3"/>
        <v>74400</v>
      </c>
      <c r="O629" s="83" t="s">
        <v>679</v>
      </c>
    </row>
    <row r="630" spans="1:15" ht="28.5" x14ac:dyDescent="0.25">
      <c r="A630" s="33">
        <v>1061542960</v>
      </c>
      <c r="B630" s="33" t="s">
        <v>790</v>
      </c>
      <c r="C630" s="123">
        <v>1036030</v>
      </c>
      <c r="D630" s="132" t="s">
        <v>791</v>
      </c>
      <c r="E630" s="13" t="s">
        <v>124</v>
      </c>
      <c r="F630" s="44">
        <v>17200</v>
      </c>
      <c r="G630" s="83">
        <v>123</v>
      </c>
      <c r="H630" s="129" t="s">
        <v>792</v>
      </c>
      <c r="I630" s="128"/>
      <c r="J630" s="83"/>
      <c r="K630" s="83"/>
      <c r="L630" s="83"/>
      <c r="M630" s="128"/>
      <c r="N630" s="128">
        <f t="shared" si="3"/>
        <v>17200</v>
      </c>
      <c r="O630" s="83" t="s">
        <v>679</v>
      </c>
    </row>
    <row r="631" spans="1:15" ht="28.5" x14ac:dyDescent="0.25">
      <c r="A631" s="262">
        <v>1007458906</v>
      </c>
      <c r="B631" s="262" t="s">
        <v>793</v>
      </c>
      <c r="C631" s="263">
        <v>1639713</v>
      </c>
      <c r="D631" s="32" t="s">
        <v>420</v>
      </c>
      <c r="E631" s="33" t="s">
        <v>28</v>
      </c>
      <c r="F631" s="44">
        <v>29948</v>
      </c>
      <c r="G631" s="83">
        <v>608</v>
      </c>
      <c r="H631" s="129" t="s">
        <v>794</v>
      </c>
      <c r="I631" s="128"/>
      <c r="J631" s="83"/>
      <c r="K631" s="83"/>
      <c r="L631" s="83"/>
      <c r="M631" s="128"/>
      <c r="N631" s="128">
        <f t="shared" si="3"/>
        <v>29948</v>
      </c>
      <c r="O631" s="83" t="s">
        <v>679</v>
      </c>
    </row>
    <row r="632" spans="1:15" ht="28.5" x14ac:dyDescent="0.25">
      <c r="A632" s="262"/>
      <c r="B632" s="262"/>
      <c r="C632" s="263"/>
      <c r="D632" s="32" t="s">
        <v>420</v>
      </c>
      <c r="E632" s="33" t="s">
        <v>28</v>
      </c>
      <c r="F632" s="44">
        <v>32979</v>
      </c>
      <c r="G632" s="83">
        <v>608</v>
      </c>
      <c r="H632" s="129" t="s">
        <v>794</v>
      </c>
      <c r="I632" s="128"/>
      <c r="J632" s="83"/>
      <c r="K632" s="83"/>
      <c r="L632" s="83"/>
      <c r="M632" s="128"/>
      <c r="N632" s="128">
        <f t="shared" si="3"/>
        <v>32979</v>
      </c>
      <c r="O632" s="83" t="s">
        <v>679</v>
      </c>
    </row>
    <row r="633" spans="1:15" ht="28.5" x14ac:dyDescent="0.25">
      <c r="A633" s="262"/>
      <c r="B633" s="262"/>
      <c r="C633" s="263"/>
      <c r="D633" s="32" t="s">
        <v>420</v>
      </c>
      <c r="E633" s="33" t="s">
        <v>28</v>
      </c>
      <c r="F633" s="44">
        <v>29560</v>
      </c>
      <c r="G633" s="83">
        <v>608</v>
      </c>
      <c r="H633" s="129" t="s">
        <v>794</v>
      </c>
      <c r="I633" s="128"/>
      <c r="J633" s="83"/>
      <c r="K633" s="83"/>
      <c r="L633" s="83"/>
      <c r="M633" s="128"/>
      <c r="N633" s="128">
        <f t="shared" si="3"/>
        <v>29560</v>
      </c>
      <c r="O633" s="83" t="s">
        <v>679</v>
      </c>
    </row>
    <row r="634" spans="1:15" ht="42.75" x14ac:dyDescent="0.25">
      <c r="A634" s="33">
        <v>1061766627</v>
      </c>
      <c r="B634" s="33" t="s">
        <v>795</v>
      </c>
      <c r="C634" s="123">
        <v>1522986</v>
      </c>
      <c r="D634" s="32" t="s">
        <v>420</v>
      </c>
      <c r="E634" s="33" t="s">
        <v>28</v>
      </c>
      <c r="F634" s="44">
        <v>13834</v>
      </c>
      <c r="G634" s="83">
        <v>507</v>
      </c>
      <c r="H634" s="129" t="s">
        <v>796</v>
      </c>
      <c r="I634" s="128"/>
      <c r="J634" s="83"/>
      <c r="K634" s="83"/>
      <c r="L634" s="83"/>
      <c r="M634" s="128"/>
      <c r="N634" s="128">
        <f t="shared" si="3"/>
        <v>13834</v>
      </c>
      <c r="O634" s="83" t="s">
        <v>679</v>
      </c>
    </row>
    <row r="635" spans="1:15" ht="28.5" x14ac:dyDescent="0.25">
      <c r="A635" s="262">
        <v>1002821074</v>
      </c>
      <c r="B635" s="262" t="s">
        <v>797</v>
      </c>
      <c r="C635" s="263">
        <v>1471370</v>
      </c>
      <c r="D635" s="32" t="s">
        <v>420</v>
      </c>
      <c r="E635" s="33" t="s">
        <v>28</v>
      </c>
      <c r="F635" s="44">
        <v>34844</v>
      </c>
      <c r="G635" s="83">
        <v>508</v>
      </c>
      <c r="H635" s="129" t="s">
        <v>798</v>
      </c>
      <c r="I635" s="128"/>
      <c r="J635" s="83"/>
      <c r="K635" s="83"/>
      <c r="L635" s="83"/>
      <c r="M635" s="128"/>
      <c r="N635" s="128">
        <f t="shared" si="3"/>
        <v>34844</v>
      </c>
      <c r="O635" s="83" t="s">
        <v>679</v>
      </c>
    </row>
    <row r="636" spans="1:15" ht="28.5" x14ac:dyDescent="0.25">
      <c r="A636" s="262"/>
      <c r="B636" s="262"/>
      <c r="C636" s="263"/>
      <c r="D636" s="32" t="s">
        <v>420</v>
      </c>
      <c r="E636" s="33" t="s">
        <v>28</v>
      </c>
      <c r="F636" s="44">
        <v>43069</v>
      </c>
      <c r="G636" s="83">
        <v>508</v>
      </c>
      <c r="H636" s="129" t="s">
        <v>798</v>
      </c>
      <c r="I636" s="128"/>
      <c r="J636" s="83"/>
      <c r="K636" s="83"/>
      <c r="L636" s="83"/>
      <c r="M636" s="128"/>
      <c r="N636" s="128">
        <f t="shared" si="3"/>
        <v>43069</v>
      </c>
      <c r="O636" s="83" t="s">
        <v>679</v>
      </c>
    </row>
    <row r="637" spans="1:15" ht="57" x14ac:dyDescent="0.25">
      <c r="A637" s="266">
        <v>34503886</v>
      </c>
      <c r="B637" s="262" t="s">
        <v>799</v>
      </c>
      <c r="C637" s="267">
        <v>2111139</v>
      </c>
      <c r="D637" s="23" t="s">
        <v>20</v>
      </c>
      <c r="E637" s="25" t="s">
        <v>21</v>
      </c>
      <c r="F637" s="44">
        <v>211500</v>
      </c>
      <c r="G637" s="83">
        <v>102</v>
      </c>
      <c r="H637" s="129" t="s">
        <v>800</v>
      </c>
      <c r="I637" s="128">
        <v>211500</v>
      </c>
      <c r="J637" s="83"/>
      <c r="K637" s="83"/>
      <c r="L637" s="83"/>
      <c r="M637" s="128"/>
      <c r="N637" s="128">
        <f t="shared" si="3"/>
        <v>0</v>
      </c>
      <c r="O637" s="83"/>
    </row>
    <row r="638" spans="1:15" ht="28.5" x14ac:dyDescent="0.25">
      <c r="A638" s="266"/>
      <c r="B638" s="262"/>
      <c r="C638" s="267"/>
      <c r="D638" s="32" t="s">
        <v>420</v>
      </c>
      <c r="E638" s="33" t="s">
        <v>28</v>
      </c>
      <c r="F638" s="44">
        <v>43069</v>
      </c>
      <c r="G638" s="83">
        <v>508</v>
      </c>
      <c r="H638" s="129" t="s">
        <v>759</v>
      </c>
      <c r="I638" s="128"/>
      <c r="J638" s="83"/>
      <c r="K638" s="83"/>
      <c r="L638" s="83"/>
      <c r="M638" s="128"/>
      <c r="N638" s="128">
        <f t="shared" si="3"/>
        <v>43069</v>
      </c>
      <c r="O638" s="83" t="s">
        <v>679</v>
      </c>
    </row>
    <row r="639" spans="1:15" ht="28.5" x14ac:dyDescent="0.25">
      <c r="A639" s="266"/>
      <c r="B639" s="262"/>
      <c r="C639" s="267"/>
      <c r="D639" s="32" t="s">
        <v>420</v>
      </c>
      <c r="E639" s="33" t="s">
        <v>28</v>
      </c>
      <c r="F639" s="44">
        <v>104532</v>
      </c>
      <c r="G639" s="83">
        <v>508</v>
      </c>
      <c r="H639" s="129" t="s">
        <v>759</v>
      </c>
      <c r="I639" s="128"/>
      <c r="J639" s="83"/>
      <c r="K639" s="83"/>
      <c r="L639" s="83"/>
      <c r="M639" s="128"/>
      <c r="N639" s="128">
        <f t="shared" si="3"/>
        <v>104532</v>
      </c>
      <c r="O639" s="83" t="s">
        <v>679</v>
      </c>
    </row>
    <row r="640" spans="1:15" ht="28.5" x14ac:dyDescent="0.25">
      <c r="A640" s="266"/>
      <c r="B640" s="262"/>
      <c r="C640" s="267"/>
      <c r="D640" s="32" t="s">
        <v>420</v>
      </c>
      <c r="E640" s="33" t="s">
        <v>28</v>
      </c>
      <c r="F640" s="44">
        <v>5230</v>
      </c>
      <c r="G640" s="83">
        <v>123</v>
      </c>
      <c r="H640" s="129" t="s">
        <v>801</v>
      </c>
      <c r="I640" s="128"/>
      <c r="J640" s="83"/>
      <c r="K640" s="83"/>
      <c r="L640" s="83"/>
      <c r="M640" s="128"/>
      <c r="N640" s="128">
        <f t="shared" si="3"/>
        <v>5230</v>
      </c>
      <c r="O640" s="83" t="s">
        <v>679</v>
      </c>
    </row>
    <row r="641" spans="1:15" ht="28.5" x14ac:dyDescent="0.25">
      <c r="A641" s="266"/>
      <c r="B641" s="262"/>
      <c r="C641" s="267"/>
      <c r="D641" s="32" t="s">
        <v>420</v>
      </c>
      <c r="E641" s="33" t="s">
        <v>28</v>
      </c>
      <c r="F641" s="44">
        <v>5082</v>
      </c>
      <c r="G641" s="83">
        <v>508</v>
      </c>
      <c r="H641" s="129" t="s">
        <v>759</v>
      </c>
      <c r="I641" s="128"/>
      <c r="J641" s="83"/>
      <c r="K641" s="83"/>
      <c r="L641" s="83"/>
      <c r="M641" s="128"/>
      <c r="N641" s="128">
        <f t="shared" si="3"/>
        <v>5082</v>
      </c>
      <c r="O641" s="83" t="s">
        <v>679</v>
      </c>
    </row>
    <row r="642" spans="1:15" ht="28.5" x14ac:dyDescent="0.25">
      <c r="A642" s="266"/>
      <c r="B642" s="262"/>
      <c r="C642" s="267"/>
      <c r="D642" s="32" t="s">
        <v>420</v>
      </c>
      <c r="E642" s="33" t="s">
        <v>28</v>
      </c>
      <c r="F642" s="44">
        <v>277195</v>
      </c>
      <c r="G642" s="83">
        <v>508</v>
      </c>
      <c r="H642" s="129" t="s">
        <v>759</v>
      </c>
      <c r="I642" s="128"/>
      <c r="J642" s="83"/>
      <c r="K642" s="83"/>
      <c r="L642" s="83"/>
      <c r="M642" s="128"/>
      <c r="N642" s="128">
        <f t="shared" si="3"/>
        <v>277195</v>
      </c>
      <c r="O642" s="83" t="s">
        <v>679</v>
      </c>
    </row>
    <row r="643" spans="1:15" ht="28.5" x14ac:dyDescent="0.25">
      <c r="A643" s="266"/>
      <c r="B643" s="262"/>
      <c r="C643" s="267"/>
      <c r="D643" s="32" t="s">
        <v>420</v>
      </c>
      <c r="E643" s="33" t="s">
        <v>28</v>
      </c>
      <c r="F643" s="44">
        <v>39200</v>
      </c>
      <c r="G643" s="83">
        <v>102</v>
      </c>
      <c r="H643" s="129" t="s">
        <v>802</v>
      </c>
      <c r="I643" s="128"/>
      <c r="J643" s="83"/>
      <c r="K643" s="83"/>
      <c r="L643" s="83"/>
      <c r="M643" s="128"/>
      <c r="N643" s="128">
        <f t="shared" si="3"/>
        <v>39200</v>
      </c>
      <c r="O643" s="83" t="s">
        <v>679</v>
      </c>
    </row>
    <row r="644" spans="1:15" ht="42.75" x14ac:dyDescent="0.25">
      <c r="A644" s="33">
        <v>25631829</v>
      </c>
      <c r="B644" s="33" t="s">
        <v>803</v>
      </c>
      <c r="C644" s="123">
        <v>3219039</v>
      </c>
      <c r="D644" s="32" t="s">
        <v>420</v>
      </c>
      <c r="E644" s="33" t="s">
        <v>28</v>
      </c>
      <c r="F644" s="44">
        <v>1124850</v>
      </c>
      <c r="G644" s="83">
        <v>623</v>
      </c>
      <c r="H644" s="129" t="s">
        <v>804</v>
      </c>
      <c r="I644" s="128"/>
      <c r="J644" s="83"/>
      <c r="K644" s="83"/>
      <c r="L644" s="83"/>
      <c r="M644" s="128"/>
      <c r="N644" s="128">
        <f t="shared" si="3"/>
        <v>1124850</v>
      </c>
      <c r="O644" s="83" t="s">
        <v>679</v>
      </c>
    </row>
    <row r="645" spans="1:15" ht="15" x14ac:dyDescent="0.25">
      <c r="A645" s="262">
        <v>69029864</v>
      </c>
      <c r="B645" s="262" t="s">
        <v>805</v>
      </c>
      <c r="C645" s="263">
        <v>1439020</v>
      </c>
      <c r="D645" s="32" t="s">
        <v>420</v>
      </c>
      <c r="E645" s="33" t="s">
        <v>28</v>
      </c>
      <c r="F645" s="44">
        <v>5082</v>
      </c>
      <c r="G645" s="83">
        <v>508</v>
      </c>
      <c r="H645" s="129" t="s">
        <v>806</v>
      </c>
      <c r="I645" s="128"/>
      <c r="J645" s="83"/>
      <c r="K645" s="83"/>
      <c r="L645" s="83"/>
      <c r="M645" s="128"/>
      <c r="N645" s="128">
        <f t="shared" si="3"/>
        <v>5082</v>
      </c>
      <c r="O645" s="83" t="s">
        <v>679</v>
      </c>
    </row>
    <row r="646" spans="1:15" ht="42.75" x14ac:dyDescent="0.25">
      <c r="A646" s="262"/>
      <c r="B646" s="262"/>
      <c r="C646" s="263"/>
      <c r="D646" s="23" t="s">
        <v>20</v>
      </c>
      <c r="E646" s="25" t="s">
        <v>21</v>
      </c>
      <c r="F646" s="44">
        <v>177100</v>
      </c>
      <c r="G646" s="83">
        <v>601</v>
      </c>
      <c r="H646" s="129" t="s">
        <v>807</v>
      </c>
      <c r="I646" s="128"/>
      <c r="J646" s="83"/>
      <c r="K646" s="83"/>
      <c r="L646" s="83"/>
      <c r="M646" s="128"/>
      <c r="N646" s="128">
        <f t="shared" si="3"/>
        <v>177100</v>
      </c>
      <c r="O646" s="83" t="s">
        <v>679</v>
      </c>
    </row>
    <row r="647" spans="1:15" ht="42.75" x14ac:dyDescent="0.25">
      <c r="A647" s="83">
        <v>1066846026</v>
      </c>
      <c r="B647" s="83" t="s">
        <v>808</v>
      </c>
      <c r="C647" s="44">
        <v>5811890</v>
      </c>
      <c r="D647" s="32" t="s">
        <v>420</v>
      </c>
      <c r="E647" s="33" t="s">
        <v>28</v>
      </c>
      <c r="F647" s="44">
        <v>440600</v>
      </c>
      <c r="G647" s="83">
        <v>601</v>
      </c>
      <c r="H647" s="129" t="s">
        <v>809</v>
      </c>
      <c r="I647" s="128"/>
      <c r="J647" s="83"/>
      <c r="K647" s="83"/>
      <c r="L647" s="83"/>
      <c r="M647" s="128"/>
      <c r="N647" s="128">
        <f t="shared" si="3"/>
        <v>440600</v>
      </c>
      <c r="O647" s="83" t="s">
        <v>679</v>
      </c>
    </row>
    <row r="648" spans="1:15" ht="15" x14ac:dyDescent="0.25">
      <c r="A648" s="262">
        <v>1058732536</v>
      </c>
      <c r="B648" s="262" t="s">
        <v>810</v>
      </c>
      <c r="C648" s="263">
        <v>4732401</v>
      </c>
      <c r="D648" s="32" t="s">
        <v>420</v>
      </c>
      <c r="E648" s="33" t="s">
        <v>28</v>
      </c>
      <c r="F648" s="44">
        <v>50375</v>
      </c>
      <c r="G648" s="83">
        <v>108</v>
      </c>
      <c r="H648" s="129" t="s">
        <v>706</v>
      </c>
      <c r="I648" s="128">
        <v>50375</v>
      </c>
      <c r="J648" s="83"/>
      <c r="K648" s="83"/>
      <c r="L648" s="83"/>
      <c r="M648" s="128"/>
      <c r="N648" s="128">
        <f t="shared" si="3"/>
        <v>0</v>
      </c>
      <c r="O648" s="83"/>
    </row>
    <row r="649" spans="1:15" ht="42.75" x14ac:dyDescent="0.25">
      <c r="A649" s="262"/>
      <c r="B649" s="262"/>
      <c r="C649" s="263"/>
      <c r="D649" s="32" t="s">
        <v>420</v>
      </c>
      <c r="E649" s="33" t="s">
        <v>28</v>
      </c>
      <c r="F649" s="44">
        <v>440600</v>
      </c>
      <c r="G649" s="83">
        <v>601</v>
      </c>
      <c r="H649" s="129" t="s">
        <v>811</v>
      </c>
      <c r="I649" s="128"/>
      <c r="J649" s="83"/>
      <c r="K649" s="83"/>
      <c r="L649" s="83"/>
      <c r="M649" s="128"/>
      <c r="N649" s="128">
        <f t="shared" si="3"/>
        <v>440600</v>
      </c>
      <c r="O649" s="83" t="s">
        <v>679</v>
      </c>
    </row>
    <row r="650" spans="1:15" ht="42.75" x14ac:dyDescent="0.25">
      <c r="A650" s="262"/>
      <c r="B650" s="262"/>
      <c r="C650" s="263"/>
      <c r="D650" s="32" t="s">
        <v>420</v>
      </c>
      <c r="E650" s="33" t="s">
        <v>28</v>
      </c>
      <c r="F650" s="44">
        <v>354500</v>
      </c>
      <c r="G650" s="83">
        <v>601</v>
      </c>
      <c r="H650" s="129" t="s">
        <v>812</v>
      </c>
      <c r="I650" s="128"/>
      <c r="J650" s="83"/>
      <c r="K650" s="83"/>
      <c r="L650" s="83"/>
      <c r="M650" s="128"/>
      <c r="N650" s="128">
        <f t="shared" si="3"/>
        <v>354500</v>
      </c>
      <c r="O650" s="83" t="s">
        <v>679</v>
      </c>
    </row>
    <row r="651" spans="1:15" ht="28.5" x14ac:dyDescent="0.25">
      <c r="A651" s="262">
        <v>1475015</v>
      </c>
      <c r="B651" s="262" t="s">
        <v>813</v>
      </c>
      <c r="C651" s="263">
        <v>4204687</v>
      </c>
      <c r="D651" s="32" t="s">
        <v>420</v>
      </c>
      <c r="E651" s="33" t="s">
        <v>28</v>
      </c>
      <c r="F651" s="44">
        <v>10400</v>
      </c>
      <c r="G651" s="83">
        <v>108</v>
      </c>
      <c r="H651" s="129" t="s">
        <v>814</v>
      </c>
      <c r="I651" s="128">
        <v>10400</v>
      </c>
      <c r="J651" s="83"/>
      <c r="K651" s="83"/>
      <c r="L651" s="83"/>
      <c r="M651" s="128"/>
      <c r="N651" s="128">
        <f t="shared" si="3"/>
        <v>0</v>
      </c>
      <c r="O651" s="83"/>
    </row>
    <row r="652" spans="1:15" ht="28.5" x14ac:dyDescent="0.25">
      <c r="A652" s="262"/>
      <c r="B652" s="262"/>
      <c r="C652" s="263"/>
      <c r="D652" s="32" t="s">
        <v>420</v>
      </c>
      <c r="E652" s="33" t="s">
        <v>28</v>
      </c>
      <c r="F652" s="44">
        <v>30400</v>
      </c>
      <c r="G652" s="83">
        <v>108</v>
      </c>
      <c r="H652" s="129" t="s">
        <v>814</v>
      </c>
      <c r="I652" s="128">
        <v>30400</v>
      </c>
      <c r="J652" s="83"/>
      <c r="K652" s="83"/>
      <c r="L652" s="83"/>
      <c r="M652" s="128"/>
      <c r="N652" s="128">
        <f t="shared" si="3"/>
        <v>0</v>
      </c>
      <c r="O652" s="83"/>
    </row>
    <row r="653" spans="1:15" ht="28.5" x14ac:dyDescent="0.25">
      <c r="A653" s="262"/>
      <c r="B653" s="262"/>
      <c r="C653" s="263"/>
      <c r="D653" s="32" t="s">
        <v>420</v>
      </c>
      <c r="E653" s="33" t="s">
        <v>28</v>
      </c>
      <c r="F653" s="44">
        <v>21400</v>
      </c>
      <c r="G653" s="83">
        <v>108</v>
      </c>
      <c r="H653" s="129" t="s">
        <v>814</v>
      </c>
      <c r="I653" s="128">
        <v>21400</v>
      </c>
      <c r="J653" s="83"/>
      <c r="K653" s="83"/>
      <c r="L653" s="83"/>
      <c r="M653" s="128"/>
      <c r="N653" s="128">
        <f t="shared" si="3"/>
        <v>0</v>
      </c>
      <c r="O653" s="83"/>
    </row>
    <row r="654" spans="1:15" ht="28.5" x14ac:dyDescent="0.25">
      <c r="A654" s="262"/>
      <c r="B654" s="262"/>
      <c r="C654" s="263"/>
      <c r="D654" s="23" t="s">
        <v>20</v>
      </c>
      <c r="E654" s="25" t="s">
        <v>21</v>
      </c>
      <c r="F654" s="44">
        <v>18400</v>
      </c>
      <c r="G654" s="83">
        <v>123</v>
      </c>
      <c r="H654" s="129" t="s">
        <v>815</v>
      </c>
      <c r="I654" s="128"/>
      <c r="J654" s="83"/>
      <c r="K654" s="83"/>
      <c r="L654" s="83"/>
      <c r="M654" s="128"/>
      <c r="N654" s="128">
        <f t="shared" si="3"/>
        <v>18400</v>
      </c>
      <c r="O654" s="83" t="s">
        <v>679</v>
      </c>
    </row>
    <row r="655" spans="1:15" ht="28.5" x14ac:dyDescent="0.25">
      <c r="A655" s="262"/>
      <c r="B655" s="262"/>
      <c r="C655" s="263"/>
      <c r="D655" s="23" t="s">
        <v>20</v>
      </c>
      <c r="E655" s="25" t="s">
        <v>21</v>
      </c>
      <c r="F655" s="44">
        <v>18422</v>
      </c>
      <c r="G655" s="83">
        <v>123</v>
      </c>
      <c r="H655" s="129" t="s">
        <v>816</v>
      </c>
      <c r="I655" s="128"/>
      <c r="J655" s="83"/>
      <c r="K655" s="83"/>
      <c r="L655" s="83"/>
      <c r="M655" s="128"/>
      <c r="N655" s="128">
        <f t="shared" si="3"/>
        <v>18422</v>
      </c>
      <c r="O655" s="83" t="s">
        <v>679</v>
      </c>
    </row>
    <row r="656" spans="1:15" ht="28.5" x14ac:dyDescent="0.25">
      <c r="A656" s="262">
        <v>1066844511</v>
      </c>
      <c r="B656" s="262" t="s">
        <v>817</v>
      </c>
      <c r="C656" s="263">
        <v>3399291</v>
      </c>
      <c r="D656" s="23" t="s">
        <v>20</v>
      </c>
      <c r="E656" s="25" t="s">
        <v>21</v>
      </c>
      <c r="F656" s="44">
        <v>49000</v>
      </c>
      <c r="G656" s="83">
        <v>302</v>
      </c>
      <c r="H656" s="129" t="s">
        <v>818</v>
      </c>
      <c r="I656" s="128"/>
      <c r="J656" s="83"/>
      <c r="K656" s="83"/>
      <c r="L656" s="83"/>
      <c r="M656" s="128">
        <v>49000</v>
      </c>
      <c r="N656" s="128">
        <f t="shared" si="3"/>
        <v>0</v>
      </c>
      <c r="O656" s="83" t="s">
        <v>819</v>
      </c>
    </row>
    <row r="657" spans="1:15" ht="15" x14ac:dyDescent="0.25">
      <c r="A657" s="262"/>
      <c r="B657" s="262"/>
      <c r="C657" s="263"/>
      <c r="D657" s="32" t="s">
        <v>420</v>
      </c>
      <c r="E657" s="33" t="s">
        <v>28</v>
      </c>
      <c r="F657" s="44">
        <v>7060</v>
      </c>
      <c r="G657" s="83">
        <v>108</v>
      </c>
      <c r="H657" s="129" t="s">
        <v>820</v>
      </c>
      <c r="I657" s="128"/>
      <c r="J657" s="83"/>
      <c r="K657" s="83"/>
      <c r="L657" s="83"/>
      <c r="M657" s="128"/>
      <c r="N657" s="128">
        <f t="shared" si="3"/>
        <v>7060</v>
      </c>
      <c r="O657" s="83" t="s">
        <v>679</v>
      </c>
    </row>
    <row r="658" spans="1:15" ht="42.75" x14ac:dyDescent="0.25">
      <c r="A658" s="33">
        <v>4698719</v>
      </c>
      <c r="B658" s="33" t="s">
        <v>821</v>
      </c>
      <c r="C658" s="123">
        <v>5709828</v>
      </c>
      <c r="D658" s="32" t="s">
        <v>420</v>
      </c>
      <c r="E658" s="33" t="s">
        <v>28</v>
      </c>
      <c r="F658" s="44">
        <v>431626</v>
      </c>
      <c r="G658" s="83">
        <v>108</v>
      </c>
      <c r="H658" s="129" t="s">
        <v>822</v>
      </c>
      <c r="I658" s="128"/>
      <c r="J658" s="83"/>
      <c r="K658" s="83"/>
      <c r="L658" s="83"/>
      <c r="M658" s="128"/>
      <c r="N658" s="128">
        <f t="shared" si="3"/>
        <v>431626</v>
      </c>
      <c r="O658" s="83" t="s">
        <v>679</v>
      </c>
    </row>
    <row r="659" spans="1:15" ht="42.75" x14ac:dyDescent="0.25">
      <c r="A659" s="83">
        <v>1061718627</v>
      </c>
      <c r="B659" s="83" t="s">
        <v>823</v>
      </c>
      <c r="C659" s="44">
        <v>680023</v>
      </c>
      <c r="D659" s="132" t="s">
        <v>791</v>
      </c>
      <c r="E659" s="13" t="s">
        <v>124</v>
      </c>
      <c r="F659" s="44">
        <v>74400</v>
      </c>
      <c r="G659" s="83">
        <v>623</v>
      </c>
      <c r="H659" s="129" t="s">
        <v>824</v>
      </c>
      <c r="I659" s="128"/>
      <c r="J659" s="83"/>
      <c r="K659" s="83"/>
      <c r="L659" s="83"/>
      <c r="M659" s="128"/>
      <c r="N659" s="128">
        <f t="shared" si="3"/>
        <v>74400</v>
      </c>
      <c r="O659" s="83" t="s">
        <v>679</v>
      </c>
    </row>
    <row r="660" spans="1:15" ht="28.5" x14ac:dyDescent="0.25">
      <c r="A660" s="262">
        <v>1061712964</v>
      </c>
      <c r="B660" s="262" t="s">
        <v>825</v>
      </c>
      <c r="C660" s="263">
        <v>1973392</v>
      </c>
      <c r="D660" s="32" t="s">
        <v>420</v>
      </c>
      <c r="E660" s="33" t="s">
        <v>28</v>
      </c>
      <c r="F660" s="44">
        <v>80900</v>
      </c>
      <c r="G660" s="83">
        <v>208</v>
      </c>
      <c r="H660" s="129" t="s">
        <v>826</v>
      </c>
      <c r="I660" s="128"/>
      <c r="J660" s="83"/>
      <c r="K660" s="83"/>
      <c r="L660" s="83"/>
      <c r="M660" s="128"/>
      <c r="N660" s="128">
        <f t="shared" ref="N660:N683" si="4">F660-I660-M660</f>
        <v>80900</v>
      </c>
      <c r="O660" s="83" t="s">
        <v>679</v>
      </c>
    </row>
    <row r="661" spans="1:15" ht="42.75" x14ac:dyDescent="0.25">
      <c r="A661" s="262"/>
      <c r="B661" s="262"/>
      <c r="C661" s="263"/>
      <c r="D661" s="32" t="s">
        <v>420</v>
      </c>
      <c r="E661" s="33" t="s">
        <v>28</v>
      </c>
      <c r="F661" s="44">
        <v>4580</v>
      </c>
      <c r="G661" s="83">
        <v>608</v>
      </c>
      <c r="H661" s="129" t="s">
        <v>827</v>
      </c>
      <c r="I661" s="128">
        <v>4580</v>
      </c>
      <c r="J661" s="83"/>
      <c r="K661" s="83"/>
      <c r="L661" s="83"/>
      <c r="M661" s="128"/>
      <c r="N661" s="128">
        <f t="shared" si="4"/>
        <v>0</v>
      </c>
      <c r="O661" s="83"/>
    </row>
    <row r="662" spans="1:15" ht="42.75" x14ac:dyDescent="0.25">
      <c r="A662" s="262">
        <v>1061534789</v>
      </c>
      <c r="B662" s="262" t="s">
        <v>828</v>
      </c>
      <c r="C662" s="263">
        <v>560510</v>
      </c>
      <c r="D662" s="32" t="s">
        <v>420</v>
      </c>
      <c r="E662" s="33" t="s">
        <v>28</v>
      </c>
      <c r="F662" s="44">
        <v>9093</v>
      </c>
      <c r="G662" s="83">
        <v>608</v>
      </c>
      <c r="H662" s="129" t="s">
        <v>829</v>
      </c>
      <c r="I662" s="128">
        <v>9093</v>
      </c>
      <c r="J662" s="83"/>
      <c r="K662" s="83"/>
      <c r="L662" s="83"/>
      <c r="M662" s="128"/>
      <c r="N662" s="128">
        <f t="shared" si="4"/>
        <v>0</v>
      </c>
      <c r="O662" s="83"/>
    </row>
    <row r="663" spans="1:15" ht="42.75" x14ac:dyDescent="0.25">
      <c r="A663" s="262"/>
      <c r="B663" s="262"/>
      <c r="C663" s="263"/>
      <c r="D663" s="32" t="s">
        <v>420</v>
      </c>
      <c r="E663" s="33" t="s">
        <v>28</v>
      </c>
      <c r="F663" s="44">
        <v>11356</v>
      </c>
      <c r="G663" s="83">
        <v>608</v>
      </c>
      <c r="H663" s="129" t="s">
        <v>829</v>
      </c>
      <c r="I663" s="128">
        <v>11356</v>
      </c>
      <c r="J663" s="83"/>
      <c r="K663" s="83"/>
      <c r="L663" s="83"/>
      <c r="M663" s="128"/>
      <c r="N663" s="128">
        <f t="shared" si="4"/>
        <v>0</v>
      </c>
      <c r="O663" s="83"/>
    </row>
    <row r="664" spans="1:15" ht="42.75" x14ac:dyDescent="0.25">
      <c r="A664" s="262"/>
      <c r="B664" s="262"/>
      <c r="C664" s="263"/>
      <c r="D664" s="32" t="s">
        <v>420</v>
      </c>
      <c r="E664" s="33" t="s">
        <v>28</v>
      </c>
      <c r="F664" s="14">
        <v>3473</v>
      </c>
      <c r="G664" s="83">
        <v>608</v>
      </c>
      <c r="H664" s="129" t="s">
        <v>829</v>
      </c>
      <c r="I664" s="128"/>
      <c r="J664" s="83"/>
      <c r="K664" s="83"/>
      <c r="L664" s="83"/>
      <c r="M664" s="128"/>
      <c r="N664" s="128">
        <f t="shared" si="4"/>
        <v>3473</v>
      </c>
      <c r="O664" s="83" t="s">
        <v>679</v>
      </c>
    </row>
    <row r="665" spans="1:15" ht="42.75" x14ac:dyDescent="0.25">
      <c r="A665" s="262"/>
      <c r="B665" s="262"/>
      <c r="C665" s="263"/>
      <c r="D665" s="32" t="s">
        <v>420</v>
      </c>
      <c r="E665" s="33" t="s">
        <v>28</v>
      </c>
      <c r="F665" s="14">
        <v>6958</v>
      </c>
      <c r="G665" s="83">
        <v>608</v>
      </c>
      <c r="H665" s="129" t="s">
        <v>829</v>
      </c>
      <c r="I665" s="128"/>
      <c r="J665" s="83"/>
      <c r="K665" s="83"/>
      <c r="L665" s="83"/>
      <c r="M665" s="128"/>
      <c r="N665" s="128">
        <f t="shared" si="4"/>
        <v>6958</v>
      </c>
      <c r="O665" s="83" t="s">
        <v>679</v>
      </c>
    </row>
    <row r="666" spans="1:15" ht="42.75" x14ac:dyDescent="0.25">
      <c r="A666" s="262"/>
      <c r="B666" s="262"/>
      <c r="C666" s="263"/>
      <c r="D666" s="32" t="s">
        <v>420</v>
      </c>
      <c r="E666" s="33" t="s">
        <v>28</v>
      </c>
      <c r="F666" s="14">
        <v>3745</v>
      </c>
      <c r="G666" s="83">
        <v>608</v>
      </c>
      <c r="H666" s="129" t="s">
        <v>829</v>
      </c>
      <c r="I666" s="128"/>
      <c r="J666" s="83"/>
      <c r="K666" s="83"/>
      <c r="L666" s="83"/>
      <c r="M666" s="128"/>
      <c r="N666" s="128">
        <f t="shared" si="4"/>
        <v>3745</v>
      </c>
      <c r="O666" s="83" t="s">
        <v>679</v>
      </c>
    </row>
    <row r="667" spans="1:15" ht="42.75" x14ac:dyDescent="0.25">
      <c r="A667" s="262"/>
      <c r="B667" s="262"/>
      <c r="C667" s="263"/>
      <c r="D667" s="32" t="s">
        <v>420</v>
      </c>
      <c r="E667" s="33" t="s">
        <v>28</v>
      </c>
      <c r="F667" s="44">
        <v>10128</v>
      </c>
      <c r="G667" s="83">
        <v>608</v>
      </c>
      <c r="H667" s="129" t="s">
        <v>829</v>
      </c>
      <c r="I667" s="128">
        <v>10128</v>
      </c>
      <c r="J667" s="83"/>
      <c r="K667" s="83"/>
      <c r="L667" s="83"/>
      <c r="M667" s="128"/>
      <c r="N667" s="128">
        <f t="shared" si="4"/>
        <v>0</v>
      </c>
      <c r="O667" s="83"/>
    </row>
    <row r="668" spans="1:15" ht="42.75" x14ac:dyDescent="0.25">
      <c r="A668" s="262"/>
      <c r="B668" s="262"/>
      <c r="C668" s="263"/>
      <c r="D668" s="32" t="s">
        <v>420</v>
      </c>
      <c r="E668" s="33" t="s">
        <v>28</v>
      </c>
      <c r="F668" s="44">
        <v>7212</v>
      </c>
      <c r="G668" s="83">
        <v>608</v>
      </c>
      <c r="H668" s="129" t="s">
        <v>829</v>
      </c>
      <c r="I668" s="128">
        <v>7212</v>
      </c>
      <c r="J668" s="83"/>
      <c r="K668" s="83"/>
      <c r="L668" s="83"/>
      <c r="M668" s="128"/>
      <c r="N668" s="128">
        <f t="shared" si="4"/>
        <v>0</v>
      </c>
      <c r="O668" s="83"/>
    </row>
    <row r="669" spans="1:15" ht="42.75" x14ac:dyDescent="0.25">
      <c r="A669" s="262"/>
      <c r="B669" s="262"/>
      <c r="C669" s="263"/>
      <c r="D669" s="32" t="s">
        <v>420</v>
      </c>
      <c r="E669" s="33" t="s">
        <v>28</v>
      </c>
      <c r="F669" s="44">
        <v>5481</v>
      </c>
      <c r="G669" s="83">
        <v>608</v>
      </c>
      <c r="H669" s="129" t="s">
        <v>829</v>
      </c>
      <c r="I669" s="128"/>
      <c r="J669" s="83"/>
      <c r="K669" s="83"/>
      <c r="L669" s="83"/>
      <c r="M669" s="128"/>
      <c r="N669" s="128">
        <f t="shared" si="4"/>
        <v>5481</v>
      </c>
      <c r="O669" s="83" t="s">
        <v>679</v>
      </c>
    </row>
    <row r="670" spans="1:15" ht="42.75" x14ac:dyDescent="0.25">
      <c r="A670" s="262"/>
      <c r="B670" s="262"/>
      <c r="C670" s="263"/>
      <c r="D670" s="32" t="s">
        <v>420</v>
      </c>
      <c r="E670" s="33" t="s">
        <v>28</v>
      </c>
      <c r="F670" s="44">
        <v>5481</v>
      </c>
      <c r="G670" s="83">
        <v>608</v>
      </c>
      <c r="H670" s="129" t="s">
        <v>829</v>
      </c>
      <c r="I670" s="128"/>
      <c r="J670" s="83"/>
      <c r="K670" s="83"/>
      <c r="L670" s="83"/>
      <c r="M670" s="128"/>
      <c r="N670" s="128">
        <f t="shared" si="4"/>
        <v>5481</v>
      </c>
      <c r="O670" s="83" t="s">
        <v>679</v>
      </c>
    </row>
    <row r="671" spans="1:15" ht="42.75" x14ac:dyDescent="0.25">
      <c r="A671" s="262"/>
      <c r="B671" s="262"/>
      <c r="C671" s="263"/>
      <c r="D671" s="32" t="s">
        <v>420</v>
      </c>
      <c r="E671" s="33" t="s">
        <v>28</v>
      </c>
      <c r="F671" s="44">
        <v>3745</v>
      </c>
      <c r="G671" s="83">
        <v>608</v>
      </c>
      <c r="H671" s="129" t="s">
        <v>829</v>
      </c>
      <c r="I671" s="128"/>
      <c r="J671" s="83"/>
      <c r="K671" s="83"/>
      <c r="L671" s="83"/>
      <c r="M671" s="128"/>
      <c r="N671" s="128">
        <f t="shared" si="4"/>
        <v>3745</v>
      </c>
      <c r="O671" s="83" t="s">
        <v>679</v>
      </c>
    </row>
    <row r="672" spans="1:15" ht="42.75" x14ac:dyDescent="0.25">
      <c r="A672" s="262"/>
      <c r="B672" s="262"/>
      <c r="C672" s="263"/>
      <c r="D672" s="32" t="s">
        <v>420</v>
      </c>
      <c r="E672" s="33" t="s">
        <v>28</v>
      </c>
      <c r="F672" s="44">
        <v>69688</v>
      </c>
      <c r="G672" s="83">
        <v>608</v>
      </c>
      <c r="H672" s="129" t="s">
        <v>829</v>
      </c>
      <c r="I672" s="128">
        <v>69688</v>
      </c>
      <c r="J672" s="83"/>
      <c r="K672" s="83"/>
      <c r="L672" s="83"/>
      <c r="M672" s="128"/>
      <c r="N672" s="128">
        <f t="shared" si="4"/>
        <v>0</v>
      </c>
      <c r="O672" s="83"/>
    </row>
    <row r="673" spans="1:15" ht="42.75" x14ac:dyDescent="0.25">
      <c r="A673" s="262"/>
      <c r="B673" s="262"/>
      <c r="C673" s="263"/>
      <c r="D673" s="32" t="s">
        <v>420</v>
      </c>
      <c r="E673" s="33" t="s">
        <v>28</v>
      </c>
      <c r="F673" s="44">
        <v>86138</v>
      </c>
      <c r="G673" s="83">
        <v>608</v>
      </c>
      <c r="H673" s="129" t="s">
        <v>829</v>
      </c>
      <c r="I673" s="128">
        <v>86138</v>
      </c>
      <c r="J673" s="83"/>
      <c r="K673" s="83"/>
      <c r="L673" s="83"/>
      <c r="M673" s="128"/>
      <c r="N673" s="128">
        <f t="shared" si="4"/>
        <v>0</v>
      </c>
      <c r="O673" s="83"/>
    </row>
    <row r="674" spans="1:15" ht="28.5" x14ac:dyDescent="0.25">
      <c r="A674" s="262">
        <v>1029624877</v>
      </c>
      <c r="B674" s="262" t="s">
        <v>830</v>
      </c>
      <c r="C674" s="263">
        <v>823642</v>
      </c>
      <c r="D674" s="26" t="s">
        <v>31</v>
      </c>
      <c r="E674" s="13" t="s">
        <v>17</v>
      </c>
      <c r="F674" s="44">
        <v>25618</v>
      </c>
      <c r="G674" s="83">
        <v>608</v>
      </c>
      <c r="H674" s="129" t="s">
        <v>831</v>
      </c>
      <c r="I674" s="128"/>
      <c r="J674" s="83"/>
      <c r="K674" s="83"/>
      <c r="L674" s="83"/>
      <c r="M674" s="128"/>
      <c r="N674" s="128">
        <f t="shared" si="4"/>
        <v>25618</v>
      </c>
      <c r="O674" s="83" t="s">
        <v>679</v>
      </c>
    </row>
    <row r="675" spans="1:15" ht="42.75" x14ac:dyDescent="0.25">
      <c r="A675" s="262"/>
      <c r="B675" s="262"/>
      <c r="C675" s="263"/>
      <c r="D675" s="23" t="s">
        <v>20</v>
      </c>
      <c r="E675" s="25" t="s">
        <v>21</v>
      </c>
      <c r="F675" s="44">
        <v>161100</v>
      </c>
      <c r="G675" s="83">
        <v>601</v>
      </c>
      <c r="H675" s="129" t="s">
        <v>832</v>
      </c>
      <c r="I675" s="128"/>
      <c r="J675" s="83"/>
      <c r="K675" s="83"/>
      <c r="L675" s="83"/>
      <c r="M675" s="128"/>
      <c r="N675" s="128">
        <f t="shared" si="4"/>
        <v>161100</v>
      </c>
      <c r="O675" s="83" t="s">
        <v>679</v>
      </c>
    </row>
    <row r="676" spans="1:15" ht="28.5" x14ac:dyDescent="0.25">
      <c r="A676" s="262">
        <v>1081417426</v>
      </c>
      <c r="B676" s="262" t="s">
        <v>833</v>
      </c>
      <c r="C676" s="263">
        <v>414583</v>
      </c>
      <c r="D676" s="32" t="s">
        <v>420</v>
      </c>
      <c r="E676" s="33" t="s">
        <v>28</v>
      </c>
      <c r="F676" s="44">
        <v>7696</v>
      </c>
      <c r="G676" s="83">
        <v>608</v>
      </c>
      <c r="H676" s="129" t="s">
        <v>834</v>
      </c>
      <c r="I676" s="128"/>
      <c r="J676" s="83"/>
      <c r="K676" s="83"/>
      <c r="L676" s="83"/>
      <c r="M676" s="128"/>
      <c r="N676" s="128">
        <f t="shared" si="4"/>
        <v>7696</v>
      </c>
      <c r="O676" s="83" t="s">
        <v>679</v>
      </c>
    </row>
    <row r="677" spans="1:15" ht="28.5" x14ac:dyDescent="0.25">
      <c r="A677" s="262"/>
      <c r="B677" s="262"/>
      <c r="C677" s="263"/>
      <c r="D677" s="32" t="s">
        <v>420</v>
      </c>
      <c r="E677" s="33" t="s">
        <v>28</v>
      </c>
      <c r="F677" s="44">
        <v>4580</v>
      </c>
      <c r="G677" s="83">
        <v>608</v>
      </c>
      <c r="H677" s="129" t="s">
        <v>834</v>
      </c>
      <c r="I677" s="128"/>
      <c r="J677" s="83"/>
      <c r="K677" s="83"/>
      <c r="L677" s="83"/>
      <c r="M677" s="128"/>
      <c r="N677" s="128">
        <f t="shared" si="4"/>
        <v>4580</v>
      </c>
      <c r="O677" s="83" t="s">
        <v>679</v>
      </c>
    </row>
    <row r="678" spans="1:15" ht="28.5" x14ac:dyDescent="0.25">
      <c r="A678" s="262">
        <v>76299971</v>
      </c>
      <c r="B678" s="262" t="s">
        <v>835</v>
      </c>
      <c r="C678" s="263">
        <v>3972350</v>
      </c>
      <c r="D678" s="26" t="s">
        <v>31</v>
      </c>
      <c r="E678" s="13" t="s">
        <v>17</v>
      </c>
      <c r="F678" s="44">
        <v>174456</v>
      </c>
      <c r="G678" s="83">
        <v>608</v>
      </c>
      <c r="H678" s="129" t="s">
        <v>836</v>
      </c>
      <c r="I678" s="128"/>
      <c r="J678" s="83"/>
      <c r="K678" s="83"/>
      <c r="L678" s="83"/>
      <c r="M678" s="128"/>
      <c r="N678" s="128">
        <f t="shared" si="4"/>
        <v>174456</v>
      </c>
      <c r="O678" s="83" t="s">
        <v>679</v>
      </c>
    </row>
    <row r="679" spans="1:15" ht="28.5" x14ac:dyDescent="0.25">
      <c r="A679" s="262"/>
      <c r="B679" s="262"/>
      <c r="C679" s="263"/>
      <c r="D679" s="33" t="s">
        <v>837</v>
      </c>
      <c r="E679" s="25" t="s">
        <v>56</v>
      </c>
      <c r="F679" s="44">
        <v>33300</v>
      </c>
      <c r="G679" s="83">
        <v>107</v>
      </c>
      <c r="H679" s="129" t="s">
        <v>838</v>
      </c>
      <c r="I679" s="128">
        <v>33300</v>
      </c>
      <c r="J679" s="83"/>
      <c r="K679" s="83"/>
      <c r="L679" s="83"/>
      <c r="M679" s="128"/>
      <c r="N679" s="128">
        <f t="shared" si="4"/>
        <v>0</v>
      </c>
      <c r="O679" s="83"/>
    </row>
    <row r="680" spans="1:15" ht="28.5" x14ac:dyDescent="0.25">
      <c r="A680" s="262"/>
      <c r="B680" s="262"/>
      <c r="C680" s="263"/>
      <c r="D680" s="32" t="s">
        <v>420</v>
      </c>
      <c r="E680" s="33" t="s">
        <v>28</v>
      </c>
      <c r="F680" s="44">
        <v>232500</v>
      </c>
      <c r="G680" s="83">
        <v>107</v>
      </c>
      <c r="H680" s="129" t="s">
        <v>839</v>
      </c>
      <c r="I680" s="128">
        <v>232500</v>
      </c>
      <c r="J680" s="83"/>
      <c r="K680" s="83"/>
      <c r="L680" s="83"/>
      <c r="M680" s="128"/>
      <c r="N680" s="128">
        <f t="shared" si="4"/>
        <v>0</v>
      </c>
      <c r="O680" s="83"/>
    </row>
    <row r="681" spans="1:15" ht="42.75" x14ac:dyDescent="0.25">
      <c r="A681" s="83">
        <v>1062332618</v>
      </c>
      <c r="B681" s="83" t="s">
        <v>840</v>
      </c>
      <c r="C681" s="44">
        <v>1758563</v>
      </c>
      <c r="D681" s="23" t="s">
        <v>20</v>
      </c>
      <c r="E681" s="25" t="s">
        <v>21</v>
      </c>
      <c r="F681" s="44">
        <v>158400</v>
      </c>
      <c r="G681" s="83">
        <v>601</v>
      </c>
      <c r="H681" s="129" t="s">
        <v>841</v>
      </c>
      <c r="I681" s="128"/>
      <c r="J681" s="83"/>
      <c r="K681" s="83"/>
      <c r="L681" s="83"/>
      <c r="M681" s="128"/>
      <c r="N681" s="128">
        <f t="shared" si="4"/>
        <v>158400</v>
      </c>
      <c r="O681" s="83" t="s">
        <v>679</v>
      </c>
    </row>
    <row r="682" spans="1:15" ht="42.75" x14ac:dyDescent="0.25">
      <c r="A682" s="83">
        <v>1002926675</v>
      </c>
      <c r="B682" s="83" t="s">
        <v>842</v>
      </c>
      <c r="C682" s="44">
        <v>205849</v>
      </c>
      <c r="D682" s="32" t="s">
        <v>420</v>
      </c>
      <c r="E682" s="33" t="s">
        <v>28</v>
      </c>
      <c r="F682" s="44">
        <v>51749</v>
      </c>
      <c r="G682" s="83">
        <v>608</v>
      </c>
      <c r="H682" s="129" t="s">
        <v>843</v>
      </c>
      <c r="I682" s="128"/>
      <c r="J682" s="83"/>
      <c r="K682" s="83"/>
      <c r="L682" s="83"/>
      <c r="M682" s="128"/>
      <c r="N682" s="128">
        <f t="shared" si="4"/>
        <v>51749</v>
      </c>
      <c r="O682" s="83" t="s">
        <v>679</v>
      </c>
    </row>
    <row r="683" spans="1:15" ht="28.5" x14ac:dyDescent="0.25">
      <c r="A683" s="83">
        <v>1002971400</v>
      </c>
      <c r="B683" s="83" t="s">
        <v>844</v>
      </c>
      <c r="C683" s="44">
        <v>1233151</v>
      </c>
      <c r="D683" s="23" t="s">
        <v>20</v>
      </c>
      <c r="E683" s="25" t="s">
        <v>21</v>
      </c>
      <c r="F683" s="44">
        <v>30800</v>
      </c>
      <c r="G683" s="83">
        <v>202</v>
      </c>
      <c r="H683" s="129" t="s">
        <v>845</v>
      </c>
      <c r="I683" s="128">
        <v>30800</v>
      </c>
      <c r="J683" s="83"/>
      <c r="K683" s="83"/>
      <c r="L683" s="83"/>
      <c r="M683" s="128"/>
      <c r="N683" s="128">
        <f t="shared" si="4"/>
        <v>0</v>
      </c>
      <c r="O683" s="83"/>
    </row>
    <row r="684" spans="1:15" ht="57" x14ac:dyDescent="0.25">
      <c r="A684" s="104">
        <v>34568246</v>
      </c>
      <c r="B684" s="104" t="s">
        <v>846</v>
      </c>
      <c r="C684" s="44">
        <v>1843200</v>
      </c>
      <c r="D684" s="132" t="s">
        <v>791</v>
      </c>
      <c r="E684" s="13" t="s">
        <v>124</v>
      </c>
      <c r="F684" s="44">
        <v>94500</v>
      </c>
      <c r="G684" s="133">
        <v>223</v>
      </c>
      <c r="H684" s="134" t="s">
        <v>847</v>
      </c>
      <c r="I684" s="133"/>
      <c r="J684" s="133"/>
      <c r="K684" s="133"/>
      <c r="L684" s="133"/>
      <c r="M684" s="133"/>
      <c r="N684" s="133"/>
      <c r="O684" s="133"/>
    </row>
    <row r="685" spans="1:15" ht="57" x14ac:dyDescent="0.25">
      <c r="A685" s="104">
        <v>25306807</v>
      </c>
      <c r="B685" s="104" t="s">
        <v>848</v>
      </c>
      <c r="C685" s="44">
        <v>2318300</v>
      </c>
      <c r="D685" s="132" t="s">
        <v>849</v>
      </c>
      <c r="E685" s="13" t="s">
        <v>124</v>
      </c>
      <c r="F685" s="44">
        <v>94500</v>
      </c>
      <c r="G685" s="133">
        <v>223</v>
      </c>
      <c r="H685" s="134" t="s">
        <v>847</v>
      </c>
      <c r="I685" s="133"/>
      <c r="J685" s="133"/>
      <c r="K685" s="133"/>
      <c r="L685" s="133"/>
      <c r="M685" s="133"/>
      <c r="N685" s="133"/>
      <c r="O685" s="133"/>
    </row>
    <row r="686" spans="1:15" ht="57" x14ac:dyDescent="0.25">
      <c r="A686" s="104">
        <v>1061795284</v>
      </c>
      <c r="B686" s="104" t="s">
        <v>850</v>
      </c>
      <c r="C686" s="44">
        <v>1432889</v>
      </c>
      <c r="D686" s="32" t="s">
        <v>420</v>
      </c>
      <c r="E686" s="33" t="s">
        <v>28</v>
      </c>
      <c r="F686" s="44">
        <v>77400</v>
      </c>
      <c r="G686" s="133">
        <v>223</v>
      </c>
      <c r="H686" s="134" t="s">
        <v>847</v>
      </c>
      <c r="I686" s="133"/>
      <c r="J686" s="133"/>
      <c r="K686" s="133"/>
      <c r="L686" s="133"/>
      <c r="M686" s="133"/>
      <c r="N686" s="133"/>
      <c r="O686" s="133"/>
    </row>
    <row r="687" spans="1:15" ht="57" x14ac:dyDescent="0.25">
      <c r="A687" s="104">
        <v>1065097136</v>
      </c>
      <c r="B687" s="104" t="s">
        <v>851</v>
      </c>
      <c r="C687" s="44">
        <v>1277750</v>
      </c>
      <c r="D687" s="32" t="s">
        <v>420</v>
      </c>
      <c r="E687" s="33" t="s">
        <v>28</v>
      </c>
      <c r="F687" s="44">
        <v>61800</v>
      </c>
      <c r="G687" s="133">
        <v>223</v>
      </c>
      <c r="H687" s="134" t="s">
        <v>847</v>
      </c>
      <c r="I687" s="133"/>
      <c r="J687" s="133"/>
      <c r="K687" s="133"/>
      <c r="L687" s="133"/>
      <c r="M687" s="133"/>
      <c r="N687" s="133"/>
      <c r="O687" s="133"/>
    </row>
    <row r="688" spans="1:15" ht="57" x14ac:dyDescent="0.25">
      <c r="A688" s="104">
        <v>14898441</v>
      </c>
      <c r="B688" s="104" t="s">
        <v>852</v>
      </c>
      <c r="C688" s="44">
        <v>1812700</v>
      </c>
      <c r="D688" s="32" t="s">
        <v>420</v>
      </c>
      <c r="E688" s="33" t="s">
        <v>28</v>
      </c>
      <c r="F688" s="44">
        <v>100800</v>
      </c>
      <c r="G688" s="133">
        <v>223</v>
      </c>
      <c r="H688" s="134" t="s">
        <v>847</v>
      </c>
      <c r="I688" s="133"/>
      <c r="J688" s="133"/>
      <c r="K688" s="133"/>
      <c r="L688" s="133"/>
      <c r="M688" s="133"/>
      <c r="N688" s="133"/>
      <c r="O688" s="133"/>
    </row>
    <row r="689" spans="1:15" ht="57" x14ac:dyDescent="0.25">
      <c r="A689" s="104">
        <v>1007529430</v>
      </c>
      <c r="B689" s="104" t="s">
        <v>853</v>
      </c>
      <c r="C689" s="44">
        <v>683400</v>
      </c>
      <c r="D689" s="32" t="s">
        <v>420</v>
      </c>
      <c r="E689" s="33" t="s">
        <v>28</v>
      </c>
      <c r="F689" s="44">
        <v>37900</v>
      </c>
      <c r="G689" s="133">
        <v>223</v>
      </c>
      <c r="H689" s="134" t="s">
        <v>847</v>
      </c>
      <c r="I689" s="133"/>
      <c r="J689" s="133"/>
      <c r="K689" s="133"/>
      <c r="L689" s="133"/>
      <c r="M689" s="133"/>
      <c r="N689" s="133"/>
      <c r="O689" s="133"/>
    </row>
    <row r="690" spans="1:15" ht="57" x14ac:dyDescent="0.25">
      <c r="A690" s="104">
        <v>66827703</v>
      </c>
      <c r="B690" s="104" t="s">
        <v>854</v>
      </c>
      <c r="C690" s="44">
        <v>10524906</v>
      </c>
      <c r="D690" s="110" t="s">
        <v>855</v>
      </c>
      <c r="E690" s="13" t="s">
        <v>124</v>
      </c>
      <c r="F690" s="44">
        <v>288735</v>
      </c>
      <c r="G690" s="133">
        <v>223</v>
      </c>
      <c r="H690" s="134" t="s">
        <v>847</v>
      </c>
      <c r="I690" s="133"/>
      <c r="J690" s="133"/>
      <c r="K690" s="133"/>
      <c r="L690" s="133"/>
      <c r="M690" s="133"/>
      <c r="N690" s="133"/>
      <c r="O690" s="133"/>
    </row>
    <row r="691" spans="1:15" ht="57" x14ac:dyDescent="0.25">
      <c r="A691" s="104">
        <v>34543973</v>
      </c>
      <c r="B691" s="104" t="s">
        <v>856</v>
      </c>
      <c r="C691" s="44">
        <v>882900</v>
      </c>
      <c r="D691" s="130" t="s">
        <v>857</v>
      </c>
      <c r="E691" s="13" t="s">
        <v>124</v>
      </c>
      <c r="F691" s="44">
        <v>49100</v>
      </c>
      <c r="G691" s="133">
        <v>223</v>
      </c>
      <c r="H691" s="134" t="s">
        <v>847</v>
      </c>
      <c r="I691" s="133"/>
      <c r="J691" s="133"/>
      <c r="K691" s="133"/>
      <c r="L691" s="133"/>
      <c r="M691" s="133"/>
      <c r="N691" s="133"/>
      <c r="O691" s="133"/>
    </row>
    <row r="692" spans="1:15" ht="57" x14ac:dyDescent="0.25">
      <c r="A692" s="104">
        <v>34630521</v>
      </c>
      <c r="B692" s="104" t="s">
        <v>858</v>
      </c>
      <c r="C692" s="44">
        <v>8923455</v>
      </c>
      <c r="D692" s="32" t="s">
        <v>420</v>
      </c>
      <c r="E692" s="33" t="s">
        <v>28</v>
      </c>
      <c r="F692" s="44">
        <v>283000</v>
      </c>
      <c r="G692" s="133">
        <v>223</v>
      </c>
      <c r="H692" s="134" t="s">
        <v>847</v>
      </c>
      <c r="I692" s="133"/>
      <c r="J692" s="133"/>
      <c r="K692" s="133"/>
      <c r="L692" s="133"/>
      <c r="M692" s="133"/>
      <c r="N692" s="133"/>
      <c r="O692" s="133"/>
    </row>
    <row r="693" spans="1:15" ht="71.25" x14ac:dyDescent="0.25">
      <c r="A693" s="104">
        <v>34630521</v>
      </c>
      <c r="B693" s="104" t="s">
        <v>858</v>
      </c>
      <c r="C693" s="44">
        <v>403894</v>
      </c>
      <c r="D693" s="23" t="s">
        <v>20</v>
      </c>
      <c r="E693" s="25" t="s">
        <v>21</v>
      </c>
      <c r="F693" s="44">
        <v>58600</v>
      </c>
      <c r="G693" s="133">
        <v>506</v>
      </c>
      <c r="H693" s="135" t="s">
        <v>859</v>
      </c>
      <c r="I693" s="133"/>
      <c r="J693" s="133"/>
      <c r="K693" s="133"/>
      <c r="L693" s="133"/>
      <c r="M693" s="133"/>
      <c r="N693" s="133"/>
      <c r="O693" s="133"/>
    </row>
    <row r="694" spans="1:15" ht="57" x14ac:dyDescent="0.25">
      <c r="A694" s="104">
        <v>1526738</v>
      </c>
      <c r="B694" s="104" t="s">
        <v>860</v>
      </c>
      <c r="C694" s="44">
        <v>4604000</v>
      </c>
      <c r="D694" s="32" t="s">
        <v>420</v>
      </c>
      <c r="E694" s="33" t="s">
        <v>28</v>
      </c>
      <c r="F694" s="44">
        <v>54100</v>
      </c>
      <c r="G694" s="133">
        <v>223</v>
      </c>
      <c r="H694" s="134" t="s">
        <v>847</v>
      </c>
      <c r="I694" s="133"/>
      <c r="J694" s="133"/>
      <c r="K694" s="133"/>
      <c r="L694" s="133"/>
      <c r="M694" s="133"/>
      <c r="N694" s="133"/>
      <c r="O694" s="133"/>
    </row>
    <row r="695" spans="1:15" ht="99.75" x14ac:dyDescent="0.25">
      <c r="A695" s="104">
        <v>34548608</v>
      </c>
      <c r="B695" s="104" t="s">
        <v>861</v>
      </c>
      <c r="C695" s="44">
        <v>416000</v>
      </c>
      <c r="D695" s="26" t="s">
        <v>31</v>
      </c>
      <c r="E695" s="13" t="s">
        <v>17</v>
      </c>
      <c r="F695" s="44">
        <v>84800</v>
      </c>
      <c r="G695" s="135">
        <v>208</v>
      </c>
      <c r="H695" s="135" t="s">
        <v>862</v>
      </c>
      <c r="I695" s="133"/>
      <c r="J695" s="133"/>
      <c r="K695" s="133"/>
      <c r="L695" s="133"/>
      <c r="M695" s="133"/>
      <c r="N695" s="133"/>
      <c r="O695" s="133"/>
    </row>
    <row r="696" spans="1:15" ht="99.75" x14ac:dyDescent="0.25">
      <c r="A696" s="104">
        <v>34548608</v>
      </c>
      <c r="B696" s="104" t="s">
        <v>861</v>
      </c>
      <c r="C696" s="44">
        <v>416000</v>
      </c>
      <c r="D696" s="26" t="s">
        <v>31</v>
      </c>
      <c r="E696" s="13" t="s">
        <v>17</v>
      </c>
      <c r="F696" s="44">
        <v>84800</v>
      </c>
      <c r="G696" s="135">
        <v>208</v>
      </c>
      <c r="H696" s="135" t="s">
        <v>862</v>
      </c>
      <c r="I696" s="133"/>
      <c r="J696" s="133"/>
      <c r="K696" s="133"/>
      <c r="L696" s="133"/>
      <c r="M696" s="133"/>
      <c r="N696" s="133"/>
      <c r="O696" s="133"/>
    </row>
    <row r="697" spans="1:15" ht="99.75" x14ac:dyDescent="0.25">
      <c r="A697" s="104">
        <v>34553626</v>
      </c>
      <c r="B697" s="104" t="s">
        <v>863</v>
      </c>
      <c r="C697" s="44">
        <v>427600</v>
      </c>
      <c r="D697" s="24" t="s">
        <v>24</v>
      </c>
      <c r="E697" s="13" t="s">
        <v>17</v>
      </c>
      <c r="F697" s="44">
        <v>96400</v>
      </c>
      <c r="G697" s="135">
        <v>208</v>
      </c>
      <c r="H697" s="135" t="s">
        <v>862</v>
      </c>
      <c r="I697" s="133"/>
      <c r="J697" s="133"/>
      <c r="K697" s="133"/>
      <c r="L697" s="133"/>
      <c r="M697" s="133"/>
      <c r="N697" s="133"/>
      <c r="O697" s="133"/>
    </row>
    <row r="698" spans="1:15" ht="99.75" x14ac:dyDescent="0.25">
      <c r="A698" s="104">
        <v>34553626</v>
      </c>
      <c r="B698" s="104" t="s">
        <v>863</v>
      </c>
      <c r="C698" s="136">
        <v>427600</v>
      </c>
      <c r="D698" s="26" t="s">
        <v>864</v>
      </c>
      <c r="E698" s="13" t="s">
        <v>17</v>
      </c>
      <c r="F698" s="44">
        <v>96400</v>
      </c>
      <c r="G698" s="135">
        <v>208</v>
      </c>
      <c r="H698" s="135" t="s">
        <v>862</v>
      </c>
      <c r="I698" s="133"/>
      <c r="J698" s="133"/>
      <c r="K698" s="133"/>
      <c r="L698" s="133"/>
      <c r="M698" s="133"/>
      <c r="N698" s="133"/>
      <c r="O698" s="133"/>
    </row>
    <row r="699" spans="1:15" ht="99.75" x14ac:dyDescent="0.25">
      <c r="A699" s="104">
        <v>25452755</v>
      </c>
      <c r="B699" s="104" t="s">
        <v>865</v>
      </c>
      <c r="C699" s="44">
        <v>416000</v>
      </c>
      <c r="D699" s="26" t="s">
        <v>864</v>
      </c>
      <c r="E699" s="13" t="s">
        <v>17</v>
      </c>
      <c r="F699" s="44">
        <v>84800</v>
      </c>
      <c r="G699" s="135">
        <v>208</v>
      </c>
      <c r="H699" s="135" t="s">
        <v>862</v>
      </c>
      <c r="I699" s="133"/>
      <c r="J699" s="133"/>
      <c r="K699" s="133"/>
      <c r="L699" s="133"/>
      <c r="M699" s="133"/>
      <c r="N699" s="133"/>
      <c r="O699" s="133"/>
    </row>
    <row r="700" spans="1:15" ht="99.75" x14ac:dyDescent="0.25">
      <c r="A700" s="104">
        <v>4773633</v>
      </c>
      <c r="B700" s="104" t="s">
        <v>866</v>
      </c>
      <c r="C700" s="44">
        <v>416000</v>
      </c>
      <c r="D700" s="32" t="s">
        <v>867</v>
      </c>
      <c r="E700" s="13" t="s">
        <v>17</v>
      </c>
      <c r="F700" s="44">
        <v>84800</v>
      </c>
      <c r="G700" s="135">
        <v>208</v>
      </c>
      <c r="H700" s="135" t="s">
        <v>862</v>
      </c>
      <c r="I700" s="133"/>
      <c r="J700" s="133"/>
      <c r="K700" s="133"/>
      <c r="L700" s="133"/>
      <c r="M700" s="133"/>
      <c r="N700" s="133"/>
      <c r="O700" s="133"/>
    </row>
    <row r="701" spans="1:15" ht="99.75" x14ac:dyDescent="0.25">
      <c r="A701" s="104">
        <v>4773633</v>
      </c>
      <c r="B701" s="104" t="s">
        <v>866</v>
      </c>
      <c r="C701" s="44">
        <v>416000</v>
      </c>
      <c r="D701" s="32" t="s">
        <v>867</v>
      </c>
      <c r="E701" s="13" t="s">
        <v>17</v>
      </c>
      <c r="F701" s="44">
        <v>84800</v>
      </c>
      <c r="G701" s="135">
        <v>208</v>
      </c>
      <c r="H701" s="135" t="s">
        <v>862</v>
      </c>
      <c r="I701" s="133"/>
      <c r="J701" s="133"/>
      <c r="K701" s="133"/>
      <c r="L701" s="133"/>
      <c r="M701" s="133"/>
      <c r="N701" s="133"/>
      <c r="O701" s="133"/>
    </row>
    <row r="702" spans="1:15" ht="99.75" x14ac:dyDescent="0.25">
      <c r="A702" s="104">
        <v>4753649</v>
      </c>
      <c r="B702" s="104" t="s">
        <v>868</v>
      </c>
      <c r="C702" s="44">
        <v>427600</v>
      </c>
      <c r="D702" s="32" t="s">
        <v>867</v>
      </c>
      <c r="E702" s="13" t="s">
        <v>17</v>
      </c>
      <c r="F702" s="44">
        <v>96400</v>
      </c>
      <c r="G702" s="135">
        <v>208</v>
      </c>
      <c r="H702" s="135" t="s">
        <v>862</v>
      </c>
      <c r="I702" s="133"/>
      <c r="J702" s="133"/>
      <c r="K702" s="133"/>
      <c r="L702" s="133"/>
      <c r="M702" s="133"/>
      <c r="N702" s="133"/>
      <c r="O702" s="133"/>
    </row>
    <row r="703" spans="1:15" ht="99.75" x14ac:dyDescent="0.25">
      <c r="A703" s="104">
        <v>34548608</v>
      </c>
      <c r="B703" s="104" t="s">
        <v>869</v>
      </c>
      <c r="C703" s="44">
        <v>427600</v>
      </c>
      <c r="D703" s="32" t="s">
        <v>867</v>
      </c>
      <c r="E703" s="13" t="s">
        <v>17</v>
      </c>
      <c r="F703" s="44">
        <v>96400</v>
      </c>
      <c r="G703" s="135">
        <v>208</v>
      </c>
      <c r="H703" s="135" t="s">
        <v>862</v>
      </c>
      <c r="I703" s="133"/>
      <c r="J703" s="133"/>
      <c r="K703" s="133"/>
      <c r="L703" s="133"/>
      <c r="M703" s="133"/>
      <c r="N703" s="133"/>
      <c r="O703" s="133"/>
    </row>
    <row r="704" spans="1:15" ht="99.75" x14ac:dyDescent="0.25">
      <c r="A704" s="104">
        <v>34548608</v>
      </c>
      <c r="B704" s="104" t="s">
        <v>869</v>
      </c>
      <c r="C704" s="44">
        <v>427600</v>
      </c>
      <c r="D704" s="32" t="s">
        <v>867</v>
      </c>
      <c r="E704" s="13" t="s">
        <v>17</v>
      </c>
      <c r="F704" s="44">
        <v>96400</v>
      </c>
      <c r="G704" s="135">
        <v>208</v>
      </c>
      <c r="H704" s="135" t="s">
        <v>862</v>
      </c>
      <c r="I704" s="133"/>
      <c r="J704" s="133"/>
      <c r="K704" s="133"/>
      <c r="L704" s="133"/>
      <c r="M704" s="133"/>
      <c r="N704" s="133"/>
      <c r="O704" s="133"/>
    </row>
    <row r="705" spans="1:15" ht="99.75" x14ac:dyDescent="0.25">
      <c r="A705" s="104">
        <v>34548608</v>
      </c>
      <c r="B705" s="104" t="s">
        <v>869</v>
      </c>
      <c r="C705" s="44">
        <v>427600</v>
      </c>
      <c r="D705" s="32" t="s">
        <v>867</v>
      </c>
      <c r="E705" s="13" t="s">
        <v>17</v>
      </c>
      <c r="F705" s="44">
        <v>96400</v>
      </c>
      <c r="G705" s="135">
        <v>208</v>
      </c>
      <c r="H705" s="135" t="s">
        <v>862</v>
      </c>
      <c r="I705" s="133"/>
      <c r="J705" s="133"/>
      <c r="K705" s="133"/>
      <c r="L705" s="133"/>
      <c r="M705" s="133"/>
      <c r="N705" s="133"/>
      <c r="O705" s="133"/>
    </row>
    <row r="706" spans="1:15" ht="99.75" x14ac:dyDescent="0.25">
      <c r="A706" s="104">
        <v>34548608</v>
      </c>
      <c r="B706" s="104" t="s">
        <v>869</v>
      </c>
      <c r="C706" s="44">
        <v>427600</v>
      </c>
      <c r="D706" s="26" t="s">
        <v>31</v>
      </c>
      <c r="E706" s="13" t="s">
        <v>17</v>
      </c>
      <c r="F706" s="44">
        <v>96400</v>
      </c>
      <c r="G706" s="135">
        <v>208</v>
      </c>
      <c r="H706" s="135" t="s">
        <v>862</v>
      </c>
      <c r="I706" s="133"/>
      <c r="J706" s="133"/>
      <c r="K706" s="133"/>
      <c r="L706" s="133"/>
      <c r="M706" s="133"/>
      <c r="N706" s="133"/>
      <c r="O706" s="133"/>
    </row>
    <row r="707" spans="1:15" ht="99.75" x14ac:dyDescent="0.25">
      <c r="A707" s="104">
        <v>1060986439</v>
      </c>
      <c r="B707" s="104" t="s">
        <v>870</v>
      </c>
      <c r="C707" s="44">
        <v>416000</v>
      </c>
      <c r="D707" s="26" t="s">
        <v>31</v>
      </c>
      <c r="E707" s="13" t="s">
        <v>17</v>
      </c>
      <c r="F707" s="44">
        <v>84800</v>
      </c>
      <c r="G707" s="135">
        <v>208</v>
      </c>
      <c r="H707" s="135" t="s">
        <v>862</v>
      </c>
      <c r="I707" s="133"/>
      <c r="J707" s="133"/>
      <c r="K707" s="133"/>
      <c r="L707" s="133"/>
      <c r="M707" s="133"/>
      <c r="N707" s="133"/>
      <c r="O707" s="133"/>
    </row>
    <row r="708" spans="1:15" ht="99.75" x14ac:dyDescent="0.25">
      <c r="A708" s="104">
        <v>10340210</v>
      </c>
      <c r="B708" s="104" t="s">
        <v>871</v>
      </c>
      <c r="C708" s="44">
        <v>427600</v>
      </c>
      <c r="D708" s="26" t="s">
        <v>31</v>
      </c>
      <c r="E708" s="13" t="s">
        <v>17</v>
      </c>
      <c r="F708" s="44">
        <v>96400</v>
      </c>
      <c r="G708" s="135">
        <v>208</v>
      </c>
      <c r="H708" s="135" t="s">
        <v>862</v>
      </c>
      <c r="I708" s="133"/>
      <c r="J708" s="133"/>
      <c r="K708" s="133"/>
      <c r="L708" s="133"/>
      <c r="M708" s="133"/>
      <c r="N708" s="133"/>
      <c r="O708" s="133"/>
    </row>
    <row r="709" spans="1:15" ht="99.75" x14ac:dyDescent="0.25">
      <c r="A709" s="104">
        <v>10340210</v>
      </c>
      <c r="B709" s="104" t="s">
        <v>871</v>
      </c>
      <c r="C709" s="44">
        <v>427600</v>
      </c>
      <c r="D709" s="26" t="s">
        <v>31</v>
      </c>
      <c r="E709" s="13" t="s">
        <v>17</v>
      </c>
      <c r="F709" s="44">
        <v>96400</v>
      </c>
      <c r="G709" s="135">
        <v>208</v>
      </c>
      <c r="H709" s="135" t="s">
        <v>862</v>
      </c>
      <c r="I709" s="133"/>
      <c r="J709" s="133"/>
      <c r="K709" s="133"/>
      <c r="L709" s="133"/>
      <c r="M709" s="133"/>
      <c r="N709" s="133"/>
      <c r="O709" s="133"/>
    </row>
    <row r="710" spans="1:15" ht="99.75" x14ac:dyDescent="0.25">
      <c r="A710" s="104">
        <v>25611174</v>
      </c>
      <c r="B710" s="104" t="s">
        <v>872</v>
      </c>
      <c r="C710" s="44">
        <v>427600</v>
      </c>
      <c r="D710" s="137" t="s">
        <v>873</v>
      </c>
      <c r="E710" s="13" t="s">
        <v>17</v>
      </c>
      <c r="F710" s="44">
        <v>96400</v>
      </c>
      <c r="G710" s="135">
        <v>208</v>
      </c>
      <c r="H710" s="135" t="s">
        <v>862</v>
      </c>
      <c r="I710" s="133"/>
      <c r="J710" s="133"/>
      <c r="K710" s="133"/>
      <c r="L710" s="133"/>
      <c r="M710" s="133"/>
      <c r="N710" s="133"/>
      <c r="O710" s="133"/>
    </row>
    <row r="711" spans="1:15" ht="99.75" x14ac:dyDescent="0.25">
      <c r="A711" s="104">
        <v>10548662</v>
      </c>
      <c r="B711" s="104" t="s">
        <v>874</v>
      </c>
      <c r="C711" s="44">
        <v>427600</v>
      </c>
      <c r="D711" s="137" t="s">
        <v>873</v>
      </c>
      <c r="E711" s="13" t="s">
        <v>17</v>
      </c>
      <c r="F711" s="44">
        <v>96400</v>
      </c>
      <c r="G711" s="135">
        <v>208</v>
      </c>
      <c r="H711" s="135" t="s">
        <v>862</v>
      </c>
      <c r="I711" s="133"/>
      <c r="J711" s="133"/>
      <c r="K711" s="133"/>
      <c r="L711" s="133"/>
      <c r="M711" s="133"/>
      <c r="N711" s="133"/>
      <c r="O711" s="133"/>
    </row>
    <row r="712" spans="1:15" ht="99.75" x14ac:dyDescent="0.25">
      <c r="A712" s="104">
        <v>10548662</v>
      </c>
      <c r="B712" s="104" t="s">
        <v>874</v>
      </c>
      <c r="C712" s="44">
        <v>427600</v>
      </c>
      <c r="D712" s="26" t="s">
        <v>875</v>
      </c>
      <c r="E712" s="13" t="s">
        <v>17</v>
      </c>
      <c r="F712" s="44">
        <v>96400</v>
      </c>
      <c r="G712" s="135">
        <v>208</v>
      </c>
      <c r="H712" s="135" t="s">
        <v>862</v>
      </c>
      <c r="I712" s="133"/>
      <c r="J712" s="133"/>
      <c r="K712" s="133"/>
      <c r="L712" s="133"/>
      <c r="M712" s="133"/>
      <c r="N712" s="133"/>
      <c r="O712" s="133"/>
    </row>
    <row r="713" spans="1:15" ht="99.75" x14ac:dyDescent="0.25">
      <c r="A713" s="104">
        <v>4773658</v>
      </c>
      <c r="B713" s="104" t="s">
        <v>876</v>
      </c>
      <c r="C713" s="44">
        <v>413000</v>
      </c>
      <c r="D713" s="32" t="s">
        <v>420</v>
      </c>
      <c r="E713" s="33" t="s">
        <v>28</v>
      </c>
      <c r="F713" s="44">
        <v>33500</v>
      </c>
      <c r="G713" s="135">
        <v>208</v>
      </c>
      <c r="H713" s="135" t="s">
        <v>862</v>
      </c>
      <c r="I713" s="133"/>
      <c r="J713" s="133"/>
      <c r="K713" s="133"/>
      <c r="L713" s="133"/>
      <c r="M713" s="133"/>
      <c r="N713" s="133"/>
      <c r="O713" s="133"/>
    </row>
    <row r="714" spans="1:15" ht="99.75" x14ac:dyDescent="0.25">
      <c r="A714" s="104">
        <v>1475990</v>
      </c>
      <c r="B714" s="104" t="s">
        <v>877</v>
      </c>
      <c r="C714" s="44">
        <v>413000</v>
      </c>
      <c r="D714" s="32" t="s">
        <v>420</v>
      </c>
      <c r="E714" s="33" t="s">
        <v>28</v>
      </c>
      <c r="F714" s="44">
        <v>33500</v>
      </c>
      <c r="G714" s="135">
        <v>208</v>
      </c>
      <c r="H714" s="135" t="s">
        <v>862</v>
      </c>
      <c r="I714" s="133"/>
      <c r="J714" s="133"/>
      <c r="K714" s="133"/>
      <c r="L714" s="133"/>
      <c r="M714" s="133"/>
      <c r="N714" s="133"/>
      <c r="O714" s="133"/>
    </row>
    <row r="715" spans="1:15" ht="99.75" x14ac:dyDescent="0.25">
      <c r="A715" s="104">
        <v>1529543</v>
      </c>
      <c r="B715" s="104" t="s">
        <v>878</v>
      </c>
      <c r="C715" s="44">
        <v>413000</v>
      </c>
      <c r="D715" s="32" t="s">
        <v>420</v>
      </c>
      <c r="E715" s="33" t="s">
        <v>28</v>
      </c>
      <c r="F715" s="44">
        <v>33500</v>
      </c>
      <c r="G715" s="135">
        <v>208</v>
      </c>
      <c r="H715" s="135" t="s">
        <v>862</v>
      </c>
      <c r="I715" s="133"/>
      <c r="J715" s="133"/>
      <c r="K715" s="133"/>
      <c r="L715" s="133"/>
      <c r="M715" s="133"/>
      <c r="N715" s="133"/>
      <c r="O715" s="133"/>
    </row>
    <row r="716" spans="1:15" ht="99.75" x14ac:dyDescent="0.25">
      <c r="A716" s="104">
        <v>34545065</v>
      </c>
      <c r="B716" s="104" t="s">
        <v>879</v>
      </c>
      <c r="C716" s="44">
        <v>413000</v>
      </c>
      <c r="D716" s="32" t="s">
        <v>420</v>
      </c>
      <c r="E716" s="33" t="s">
        <v>28</v>
      </c>
      <c r="F716" s="44">
        <v>33500</v>
      </c>
      <c r="G716" s="135">
        <v>208</v>
      </c>
      <c r="H716" s="135" t="s">
        <v>862</v>
      </c>
      <c r="I716" s="133"/>
      <c r="J716" s="133"/>
      <c r="K716" s="133"/>
      <c r="L716" s="133"/>
      <c r="M716" s="133"/>
      <c r="N716" s="133"/>
      <c r="O716" s="133"/>
    </row>
    <row r="717" spans="1:15" ht="99.75" x14ac:dyDescent="0.25">
      <c r="A717" s="104">
        <v>76302842</v>
      </c>
      <c r="B717" s="104" t="s">
        <v>880</v>
      </c>
      <c r="C717" s="44">
        <v>413000</v>
      </c>
      <c r="D717" s="32" t="s">
        <v>420</v>
      </c>
      <c r="E717" s="33" t="s">
        <v>28</v>
      </c>
      <c r="F717" s="44">
        <v>33500</v>
      </c>
      <c r="G717" s="135">
        <v>208</v>
      </c>
      <c r="H717" s="135" t="s">
        <v>862</v>
      </c>
      <c r="I717" s="133"/>
      <c r="J717" s="133"/>
      <c r="K717" s="133"/>
      <c r="L717" s="133"/>
      <c r="M717" s="133"/>
      <c r="N717" s="133"/>
      <c r="O717" s="133"/>
    </row>
    <row r="718" spans="1:15" ht="99.75" x14ac:dyDescent="0.25">
      <c r="A718" s="104">
        <v>4741503</v>
      </c>
      <c r="B718" s="104" t="s">
        <v>881</v>
      </c>
      <c r="C718" s="44">
        <v>413000</v>
      </c>
      <c r="D718" s="32" t="s">
        <v>420</v>
      </c>
      <c r="E718" s="33" t="s">
        <v>28</v>
      </c>
      <c r="F718" s="44">
        <v>33500</v>
      </c>
      <c r="G718" s="135">
        <v>208</v>
      </c>
      <c r="H718" s="135" t="s">
        <v>862</v>
      </c>
      <c r="I718" s="133"/>
      <c r="J718" s="133"/>
      <c r="K718" s="133"/>
      <c r="L718" s="133"/>
      <c r="M718" s="133"/>
      <c r="N718" s="133"/>
      <c r="O718" s="133"/>
    </row>
    <row r="719" spans="1:15" ht="99.75" x14ac:dyDescent="0.25">
      <c r="A719" s="104">
        <v>10520488</v>
      </c>
      <c r="B719" s="104" t="s">
        <v>882</v>
      </c>
      <c r="C719" s="44">
        <v>413000</v>
      </c>
      <c r="D719" s="32" t="s">
        <v>420</v>
      </c>
      <c r="E719" s="33" t="s">
        <v>28</v>
      </c>
      <c r="F719" s="44">
        <v>33500</v>
      </c>
      <c r="G719" s="135">
        <v>208</v>
      </c>
      <c r="H719" s="135" t="s">
        <v>862</v>
      </c>
      <c r="I719" s="133"/>
      <c r="J719" s="133"/>
      <c r="K719" s="133"/>
      <c r="L719" s="133"/>
      <c r="M719" s="133"/>
      <c r="N719" s="133"/>
      <c r="O719" s="133"/>
    </row>
    <row r="720" spans="1:15" ht="99.75" x14ac:dyDescent="0.25">
      <c r="A720" s="104">
        <v>1062774225</v>
      </c>
      <c r="B720" s="104" t="s">
        <v>883</v>
      </c>
      <c r="C720" s="44">
        <v>413000</v>
      </c>
      <c r="D720" s="32" t="s">
        <v>420</v>
      </c>
      <c r="E720" s="33" t="s">
        <v>28</v>
      </c>
      <c r="F720" s="44">
        <v>33500</v>
      </c>
      <c r="G720" s="135">
        <v>208</v>
      </c>
      <c r="H720" s="135" t="s">
        <v>862</v>
      </c>
      <c r="I720" s="133"/>
      <c r="J720" s="133"/>
      <c r="K720" s="133"/>
      <c r="L720" s="133"/>
      <c r="M720" s="133"/>
      <c r="N720" s="133"/>
      <c r="O720" s="133"/>
    </row>
    <row r="721" spans="1:15" ht="99.75" x14ac:dyDescent="0.25">
      <c r="A721" s="104">
        <v>31234317</v>
      </c>
      <c r="B721" s="104" t="s">
        <v>884</v>
      </c>
      <c r="C721" s="44">
        <v>413000</v>
      </c>
      <c r="D721" s="32" t="s">
        <v>420</v>
      </c>
      <c r="E721" s="33" t="s">
        <v>28</v>
      </c>
      <c r="F721" s="44">
        <v>33500</v>
      </c>
      <c r="G721" s="135">
        <v>208</v>
      </c>
      <c r="H721" s="135" t="s">
        <v>862</v>
      </c>
      <c r="I721" s="133"/>
      <c r="J721" s="133"/>
      <c r="K721" s="133"/>
      <c r="L721" s="133"/>
      <c r="M721" s="133"/>
      <c r="N721" s="133"/>
      <c r="O721" s="133"/>
    </row>
    <row r="722" spans="1:15" ht="99.75" x14ac:dyDescent="0.25">
      <c r="A722" s="104">
        <v>25706467</v>
      </c>
      <c r="B722" s="104" t="s">
        <v>885</v>
      </c>
      <c r="C722" s="44">
        <v>413000</v>
      </c>
      <c r="D722" s="32" t="s">
        <v>420</v>
      </c>
      <c r="E722" s="33" t="s">
        <v>28</v>
      </c>
      <c r="F722" s="44">
        <v>33500</v>
      </c>
      <c r="G722" s="135">
        <v>208</v>
      </c>
      <c r="H722" s="135" t="s">
        <v>862</v>
      </c>
      <c r="I722" s="133"/>
      <c r="J722" s="133"/>
      <c r="K722" s="133"/>
      <c r="L722" s="133"/>
      <c r="M722" s="133"/>
      <c r="N722" s="133"/>
      <c r="O722" s="133"/>
    </row>
    <row r="723" spans="1:15" ht="114" x14ac:dyDescent="0.25">
      <c r="A723" s="104">
        <v>48622805</v>
      </c>
      <c r="B723" s="104" t="s">
        <v>886</v>
      </c>
      <c r="C723" s="44">
        <v>574400</v>
      </c>
      <c r="D723" s="26" t="s">
        <v>875</v>
      </c>
      <c r="E723" s="13" t="s">
        <v>17</v>
      </c>
      <c r="F723" s="44">
        <v>31900</v>
      </c>
      <c r="G723" s="135">
        <v>208</v>
      </c>
      <c r="H723" s="135" t="s">
        <v>887</v>
      </c>
      <c r="I723" s="133"/>
      <c r="J723" s="133"/>
      <c r="K723" s="133"/>
      <c r="L723" s="133"/>
      <c r="M723" s="133"/>
      <c r="N723" s="133"/>
      <c r="O723" s="133"/>
    </row>
    <row r="724" spans="1:15" ht="114" x14ac:dyDescent="0.25">
      <c r="A724" s="104">
        <v>25623870</v>
      </c>
      <c r="B724" s="104" t="s">
        <v>888</v>
      </c>
      <c r="C724" s="44">
        <v>574400</v>
      </c>
      <c r="D724" s="26" t="s">
        <v>875</v>
      </c>
      <c r="E724" s="13" t="s">
        <v>17</v>
      </c>
      <c r="F724" s="44">
        <v>31900</v>
      </c>
      <c r="G724" s="135">
        <v>208</v>
      </c>
      <c r="H724" s="135" t="s">
        <v>887</v>
      </c>
      <c r="I724" s="133"/>
      <c r="J724" s="133"/>
      <c r="K724" s="133"/>
      <c r="L724" s="133"/>
      <c r="M724" s="133"/>
      <c r="N724" s="133"/>
      <c r="O724" s="133"/>
    </row>
    <row r="725" spans="1:15" ht="114" x14ac:dyDescent="0.25">
      <c r="A725" s="104">
        <v>10526631</v>
      </c>
      <c r="B725" s="104" t="s">
        <v>889</v>
      </c>
      <c r="C725" s="44">
        <v>574400</v>
      </c>
      <c r="D725" s="26" t="s">
        <v>875</v>
      </c>
      <c r="E725" s="13" t="s">
        <v>17</v>
      </c>
      <c r="F725" s="44">
        <v>31900</v>
      </c>
      <c r="G725" s="135">
        <v>208</v>
      </c>
      <c r="H725" s="135" t="s">
        <v>887</v>
      </c>
      <c r="I725" s="133"/>
      <c r="J725" s="133"/>
      <c r="K725" s="133"/>
      <c r="L725" s="133"/>
      <c r="M725" s="133"/>
      <c r="N725" s="133"/>
      <c r="O725" s="133"/>
    </row>
    <row r="726" spans="1:15" ht="114" x14ac:dyDescent="0.25">
      <c r="A726" s="104">
        <v>25704397</v>
      </c>
      <c r="B726" s="104" t="s">
        <v>890</v>
      </c>
      <c r="C726" s="44">
        <v>574400</v>
      </c>
      <c r="D726" s="26" t="s">
        <v>875</v>
      </c>
      <c r="E726" s="13" t="s">
        <v>17</v>
      </c>
      <c r="F726" s="44">
        <v>31900</v>
      </c>
      <c r="G726" s="135">
        <v>208</v>
      </c>
      <c r="H726" s="135" t="s">
        <v>887</v>
      </c>
      <c r="I726" s="133"/>
      <c r="J726" s="133"/>
      <c r="K726" s="133"/>
      <c r="L726" s="133"/>
      <c r="M726" s="133"/>
      <c r="N726" s="133"/>
      <c r="O726" s="133"/>
    </row>
    <row r="727" spans="1:15" ht="114" x14ac:dyDescent="0.25">
      <c r="A727" s="104">
        <v>29076981</v>
      </c>
      <c r="B727" s="104" t="s">
        <v>891</v>
      </c>
      <c r="C727" s="44">
        <v>574400</v>
      </c>
      <c r="D727" s="26" t="s">
        <v>875</v>
      </c>
      <c r="E727" s="13" t="s">
        <v>17</v>
      </c>
      <c r="F727" s="44">
        <v>31900</v>
      </c>
      <c r="G727" s="135">
        <v>208</v>
      </c>
      <c r="H727" s="135" t="s">
        <v>887</v>
      </c>
      <c r="I727" s="133"/>
      <c r="J727" s="133"/>
      <c r="K727" s="133"/>
      <c r="L727" s="133"/>
      <c r="M727" s="133"/>
      <c r="N727" s="133"/>
      <c r="O727" s="133"/>
    </row>
    <row r="728" spans="1:15" ht="28.5" x14ac:dyDescent="0.2">
      <c r="A728" s="28">
        <v>346556852</v>
      </c>
      <c r="B728" s="28" t="s">
        <v>548</v>
      </c>
      <c r="C728" s="101">
        <v>2893084</v>
      </c>
      <c r="D728" s="32" t="s">
        <v>420</v>
      </c>
      <c r="E728" s="33" t="s">
        <v>28</v>
      </c>
      <c r="F728" s="101">
        <v>276800</v>
      </c>
      <c r="G728" s="28">
        <v>601</v>
      </c>
      <c r="H728" s="28" t="s">
        <v>892</v>
      </c>
      <c r="I728" s="103"/>
      <c r="J728" s="103"/>
      <c r="K728" s="103"/>
      <c r="L728" s="103"/>
      <c r="M728" s="103"/>
      <c r="N728" s="103"/>
      <c r="O728" s="103"/>
    </row>
    <row r="729" spans="1:15" ht="28.5" x14ac:dyDescent="0.2">
      <c r="A729" s="250">
        <v>1029625427</v>
      </c>
      <c r="B729" s="250" t="s">
        <v>551</v>
      </c>
      <c r="C729" s="252">
        <v>1043641</v>
      </c>
      <c r="D729" s="32" t="s">
        <v>893</v>
      </c>
      <c r="E729" s="33" t="s">
        <v>28</v>
      </c>
      <c r="F729" s="101">
        <v>276800</v>
      </c>
      <c r="G729" s="28">
        <v>601</v>
      </c>
      <c r="H729" s="28" t="s">
        <v>894</v>
      </c>
      <c r="I729" s="103"/>
      <c r="J729" s="103"/>
      <c r="K729" s="103"/>
      <c r="L729" s="103"/>
      <c r="M729" s="103"/>
      <c r="N729" s="103"/>
      <c r="O729" s="103"/>
    </row>
    <row r="730" spans="1:15" ht="28.5" x14ac:dyDescent="0.25">
      <c r="A730" s="251"/>
      <c r="B730" s="251"/>
      <c r="C730" s="253"/>
      <c r="D730" s="23" t="s">
        <v>20</v>
      </c>
      <c r="E730" s="25" t="s">
        <v>21</v>
      </c>
      <c r="F730" s="105">
        <v>54288</v>
      </c>
      <c r="G730" s="63">
        <v>606</v>
      </c>
      <c r="H730" s="106" t="s">
        <v>555</v>
      </c>
      <c r="I730" s="103"/>
      <c r="J730" s="103"/>
      <c r="K730" s="103"/>
      <c r="L730" s="103"/>
      <c r="M730" s="103"/>
      <c r="N730" s="103"/>
      <c r="O730" s="103"/>
    </row>
    <row r="731" spans="1:15" ht="15" x14ac:dyDescent="0.25">
      <c r="A731" s="28">
        <v>10028471472</v>
      </c>
      <c r="B731" s="28" t="s">
        <v>556</v>
      </c>
      <c r="C731" s="101">
        <v>1778925</v>
      </c>
      <c r="D731" s="23" t="s">
        <v>20</v>
      </c>
      <c r="E731" s="25" t="s">
        <v>21</v>
      </c>
      <c r="F731" s="105">
        <v>54288</v>
      </c>
      <c r="G731" s="63">
        <v>606</v>
      </c>
      <c r="H731" s="106" t="s">
        <v>557</v>
      </c>
      <c r="I731" s="103"/>
      <c r="J731" s="103"/>
      <c r="K731" s="103"/>
      <c r="L731" s="103"/>
      <c r="M731" s="103"/>
      <c r="N731" s="103"/>
      <c r="O731" s="103"/>
    </row>
    <row r="732" spans="1:15" ht="28.5" x14ac:dyDescent="0.25">
      <c r="A732" s="28">
        <v>10073525891</v>
      </c>
      <c r="B732" s="28" t="s">
        <v>558</v>
      </c>
      <c r="C732" s="101">
        <v>2563084</v>
      </c>
      <c r="D732" s="32" t="s">
        <v>893</v>
      </c>
      <c r="E732" s="33" t="s">
        <v>28</v>
      </c>
      <c r="F732" s="105">
        <v>440600</v>
      </c>
      <c r="G732" s="63">
        <v>601</v>
      </c>
      <c r="H732" s="28" t="s">
        <v>559</v>
      </c>
      <c r="I732" s="103"/>
      <c r="J732" s="103"/>
      <c r="K732" s="103"/>
      <c r="L732" s="103"/>
      <c r="M732" s="103"/>
      <c r="N732" s="103"/>
      <c r="O732" s="103"/>
    </row>
    <row r="733" spans="1:15" ht="28.5" x14ac:dyDescent="0.25">
      <c r="A733" s="28">
        <v>10069977811</v>
      </c>
      <c r="B733" s="28" t="s">
        <v>560</v>
      </c>
      <c r="C733" s="101">
        <v>2153793</v>
      </c>
      <c r="D733" s="32" t="s">
        <v>893</v>
      </c>
      <c r="E733" s="33" t="s">
        <v>28</v>
      </c>
      <c r="F733" s="105">
        <v>440600</v>
      </c>
      <c r="G733" s="63">
        <v>601</v>
      </c>
      <c r="H733" s="28" t="s">
        <v>895</v>
      </c>
      <c r="I733" s="103"/>
      <c r="J733" s="103"/>
      <c r="K733" s="103"/>
      <c r="L733" s="103"/>
      <c r="M733" s="103"/>
      <c r="N733" s="103"/>
      <c r="O733" s="103"/>
    </row>
    <row r="734" spans="1:15" ht="29.25" x14ac:dyDescent="0.25">
      <c r="A734" s="250">
        <v>10030367931</v>
      </c>
      <c r="B734" s="250" t="s">
        <v>563</v>
      </c>
      <c r="C734" s="252">
        <v>3896167</v>
      </c>
      <c r="D734" s="23" t="s">
        <v>20</v>
      </c>
      <c r="E734" s="25" t="s">
        <v>21</v>
      </c>
      <c r="F734" s="105">
        <v>65400</v>
      </c>
      <c r="G734" s="63">
        <v>202</v>
      </c>
      <c r="H734" s="63" t="s">
        <v>564</v>
      </c>
      <c r="I734" s="103"/>
      <c r="J734" s="103"/>
      <c r="K734" s="103"/>
      <c r="L734" s="103"/>
      <c r="M734" s="103"/>
      <c r="N734" s="103"/>
      <c r="O734" s="103"/>
    </row>
    <row r="735" spans="1:15" ht="15" x14ac:dyDescent="0.25">
      <c r="A735" s="251"/>
      <c r="B735" s="251"/>
      <c r="C735" s="253"/>
      <c r="D735" s="23" t="s">
        <v>20</v>
      </c>
      <c r="E735" s="25" t="s">
        <v>21</v>
      </c>
      <c r="F735" s="105">
        <v>54288</v>
      </c>
      <c r="G735" s="63">
        <v>606</v>
      </c>
      <c r="H735" s="106" t="s">
        <v>557</v>
      </c>
      <c r="I735" s="103"/>
      <c r="J735" s="103"/>
      <c r="K735" s="103"/>
      <c r="L735" s="103"/>
      <c r="M735" s="103"/>
      <c r="N735" s="103"/>
      <c r="O735" s="103"/>
    </row>
    <row r="736" spans="1:15" ht="42.75" x14ac:dyDescent="0.25">
      <c r="A736" s="250">
        <v>10020622888</v>
      </c>
      <c r="B736" s="250" t="s">
        <v>567</v>
      </c>
      <c r="C736" s="252">
        <v>3720969</v>
      </c>
      <c r="D736" s="32" t="s">
        <v>893</v>
      </c>
      <c r="E736" s="33" t="s">
        <v>28</v>
      </c>
      <c r="F736" s="105">
        <v>35400</v>
      </c>
      <c r="G736" s="63">
        <v>108</v>
      </c>
      <c r="H736" s="106" t="s">
        <v>569</v>
      </c>
      <c r="I736" s="103"/>
      <c r="J736" s="103"/>
      <c r="K736" s="103"/>
      <c r="L736" s="103"/>
      <c r="M736" s="103"/>
      <c r="N736" s="103"/>
      <c r="O736" s="103"/>
    </row>
    <row r="737" spans="1:15" ht="29.25" x14ac:dyDescent="0.25">
      <c r="A737" s="251"/>
      <c r="B737" s="251"/>
      <c r="C737" s="253"/>
      <c r="D737" s="32" t="s">
        <v>893</v>
      </c>
      <c r="E737" s="33" t="s">
        <v>28</v>
      </c>
      <c r="F737" s="105">
        <v>50375</v>
      </c>
      <c r="G737" s="63">
        <v>608</v>
      </c>
      <c r="H737" s="63" t="s">
        <v>571</v>
      </c>
      <c r="I737" s="103"/>
      <c r="J737" s="103"/>
      <c r="K737" s="103"/>
      <c r="L737" s="103"/>
      <c r="M737" s="103"/>
      <c r="N737" s="103"/>
      <c r="O737" s="103"/>
    </row>
    <row r="738" spans="1:15" ht="86.25" x14ac:dyDescent="0.25">
      <c r="A738" s="28">
        <v>1002981344</v>
      </c>
      <c r="B738" s="28" t="s">
        <v>572</v>
      </c>
      <c r="C738" s="101">
        <v>3313039</v>
      </c>
      <c r="D738" s="32" t="s">
        <v>893</v>
      </c>
      <c r="E738" s="33" t="s">
        <v>28</v>
      </c>
      <c r="F738" s="105">
        <v>602800</v>
      </c>
      <c r="G738" s="63">
        <v>601</v>
      </c>
      <c r="H738" s="108" t="s">
        <v>574</v>
      </c>
      <c r="I738" s="103"/>
      <c r="J738" s="103"/>
      <c r="K738" s="103"/>
      <c r="L738" s="103"/>
      <c r="M738" s="103"/>
      <c r="N738" s="103"/>
      <c r="O738" s="103"/>
    </row>
    <row r="739" spans="1:15" ht="29.25" x14ac:dyDescent="0.25">
      <c r="A739" s="28">
        <v>10627793791</v>
      </c>
      <c r="B739" s="28" t="s">
        <v>575</v>
      </c>
      <c r="C739" s="101">
        <v>4867169</v>
      </c>
      <c r="D739" s="23" t="s">
        <v>20</v>
      </c>
      <c r="E739" s="25" t="s">
        <v>21</v>
      </c>
      <c r="F739" s="105">
        <v>98100</v>
      </c>
      <c r="G739" s="63">
        <v>202</v>
      </c>
      <c r="H739" s="63" t="s">
        <v>564</v>
      </c>
      <c r="I739" s="103"/>
      <c r="J739" s="103"/>
      <c r="K739" s="103"/>
      <c r="L739" s="103"/>
      <c r="M739" s="103"/>
      <c r="N739" s="103"/>
      <c r="O739" s="103"/>
    </row>
    <row r="740" spans="1:15" ht="43.5" x14ac:dyDescent="0.25">
      <c r="A740" s="250">
        <v>1061792714</v>
      </c>
      <c r="B740" s="250" t="s">
        <v>578</v>
      </c>
      <c r="C740" s="252">
        <v>5171981</v>
      </c>
      <c r="D740" s="32" t="s">
        <v>893</v>
      </c>
      <c r="E740" s="33" t="s">
        <v>28</v>
      </c>
      <c r="F740" s="105">
        <v>881200</v>
      </c>
      <c r="G740" s="63">
        <v>601</v>
      </c>
      <c r="H740" s="63" t="s">
        <v>579</v>
      </c>
      <c r="I740" s="103"/>
      <c r="J740" s="103"/>
      <c r="K740" s="103"/>
      <c r="L740" s="103"/>
      <c r="M740" s="103"/>
      <c r="N740" s="103"/>
      <c r="O740" s="103"/>
    </row>
    <row r="741" spans="1:15" ht="29.25" x14ac:dyDescent="0.25">
      <c r="A741" s="254"/>
      <c r="B741" s="254"/>
      <c r="C741" s="255"/>
      <c r="D741" s="32" t="s">
        <v>893</v>
      </c>
      <c r="E741" s="33" t="s">
        <v>28</v>
      </c>
      <c r="F741" s="105">
        <v>50375</v>
      </c>
      <c r="G741" s="63">
        <v>608</v>
      </c>
      <c r="H741" s="63" t="s">
        <v>571</v>
      </c>
      <c r="I741" s="103"/>
      <c r="J741" s="103"/>
      <c r="K741" s="103"/>
      <c r="L741" s="103"/>
      <c r="M741" s="103"/>
      <c r="N741" s="103"/>
      <c r="O741" s="103"/>
    </row>
    <row r="742" spans="1:15" ht="43.5" x14ac:dyDescent="0.25">
      <c r="A742" s="251"/>
      <c r="B742" s="251"/>
      <c r="C742" s="253"/>
      <c r="D742" s="63" t="s">
        <v>580</v>
      </c>
      <c r="E742" s="25" t="s">
        <v>56</v>
      </c>
      <c r="F742" s="105">
        <v>181500</v>
      </c>
      <c r="G742" s="63">
        <v>607</v>
      </c>
      <c r="H742" s="63" t="s">
        <v>581</v>
      </c>
      <c r="I742" s="103"/>
      <c r="J742" s="103"/>
      <c r="K742" s="103"/>
      <c r="L742" s="103"/>
      <c r="M742" s="103"/>
      <c r="N742" s="103"/>
      <c r="O742" s="103"/>
    </row>
    <row r="743" spans="1:15" ht="29.25" x14ac:dyDescent="0.25">
      <c r="A743" s="250">
        <v>1060991015</v>
      </c>
      <c r="B743" s="250" t="s">
        <v>582</v>
      </c>
      <c r="C743" s="252">
        <v>6361336</v>
      </c>
      <c r="D743" s="32" t="s">
        <v>893</v>
      </c>
      <c r="E743" s="33" t="s">
        <v>28</v>
      </c>
      <c r="F743" s="105">
        <v>50375</v>
      </c>
      <c r="G743" s="63">
        <v>608</v>
      </c>
      <c r="H743" s="63" t="s">
        <v>571</v>
      </c>
      <c r="I743" s="103"/>
      <c r="J743" s="103"/>
      <c r="K743" s="103"/>
      <c r="L743" s="103"/>
      <c r="M743" s="103"/>
      <c r="N743" s="103"/>
      <c r="O743" s="103"/>
    </row>
    <row r="744" spans="1:15" ht="43.5" x14ac:dyDescent="0.25">
      <c r="A744" s="251"/>
      <c r="B744" s="251"/>
      <c r="C744" s="253"/>
      <c r="D744" s="32" t="s">
        <v>893</v>
      </c>
      <c r="E744" s="33" t="s">
        <v>28</v>
      </c>
      <c r="F744" s="105">
        <v>440600</v>
      </c>
      <c r="G744" s="63">
        <v>601</v>
      </c>
      <c r="H744" s="63" t="s">
        <v>896</v>
      </c>
      <c r="I744" s="103"/>
      <c r="J744" s="103"/>
      <c r="K744" s="103"/>
      <c r="L744" s="103"/>
      <c r="M744" s="103"/>
      <c r="N744" s="103"/>
      <c r="O744" s="103"/>
    </row>
    <row r="745" spans="1:15" ht="28.5" x14ac:dyDescent="0.25">
      <c r="A745" s="28">
        <v>10615433911</v>
      </c>
      <c r="B745" s="28" t="s">
        <v>585</v>
      </c>
      <c r="C745" s="101">
        <v>6597270</v>
      </c>
      <c r="D745" s="32" t="s">
        <v>893</v>
      </c>
      <c r="E745" s="33" t="s">
        <v>28</v>
      </c>
      <c r="F745" s="105">
        <v>440600</v>
      </c>
      <c r="G745" s="63">
        <v>601</v>
      </c>
      <c r="H745" s="28" t="s">
        <v>897</v>
      </c>
      <c r="I745" s="103"/>
      <c r="J745" s="103"/>
      <c r="K745" s="103"/>
      <c r="L745" s="103"/>
      <c r="M745" s="103"/>
      <c r="N745" s="103"/>
      <c r="O745" s="103"/>
    </row>
    <row r="746" spans="1:15" ht="29.25" x14ac:dyDescent="0.25">
      <c r="A746" s="250">
        <v>10598463191</v>
      </c>
      <c r="B746" s="250" t="s">
        <v>587</v>
      </c>
      <c r="C746" s="252">
        <v>6506634</v>
      </c>
      <c r="D746" s="23" t="s">
        <v>20</v>
      </c>
      <c r="E746" s="25" t="s">
        <v>21</v>
      </c>
      <c r="F746" s="105">
        <v>21800</v>
      </c>
      <c r="G746" s="63">
        <v>202</v>
      </c>
      <c r="H746" s="63" t="s">
        <v>564</v>
      </c>
      <c r="I746" s="103"/>
      <c r="J746" s="103"/>
      <c r="K746" s="103"/>
      <c r="L746" s="103"/>
      <c r="M746" s="103"/>
      <c r="N746" s="103"/>
      <c r="O746" s="103"/>
    </row>
    <row r="747" spans="1:15" ht="42.75" x14ac:dyDescent="0.25">
      <c r="A747" s="251"/>
      <c r="B747" s="251"/>
      <c r="C747" s="253"/>
      <c r="D747" s="32" t="s">
        <v>893</v>
      </c>
      <c r="E747" s="33" t="s">
        <v>28</v>
      </c>
      <c r="F747" s="105">
        <v>440600</v>
      </c>
      <c r="G747" s="63">
        <v>601</v>
      </c>
      <c r="H747" s="28" t="s">
        <v>898</v>
      </c>
      <c r="I747" s="103"/>
      <c r="J747" s="103"/>
      <c r="K747" s="103"/>
      <c r="L747" s="103"/>
      <c r="M747" s="103"/>
      <c r="N747" s="103"/>
      <c r="O747" s="103"/>
    </row>
    <row r="748" spans="1:15" ht="57" x14ac:dyDescent="0.25">
      <c r="A748" s="28">
        <v>10615434061</v>
      </c>
      <c r="B748" s="28" t="s">
        <v>590</v>
      </c>
      <c r="C748" s="101">
        <v>6767014</v>
      </c>
      <c r="D748" s="32" t="s">
        <v>893</v>
      </c>
      <c r="E748" s="33" t="s">
        <v>28</v>
      </c>
      <c r="F748" s="105">
        <v>431654</v>
      </c>
      <c r="G748" s="63">
        <v>107</v>
      </c>
      <c r="H748" s="106" t="s">
        <v>592</v>
      </c>
      <c r="I748" s="103"/>
      <c r="J748" s="103"/>
      <c r="K748" s="103"/>
      <c r="L748" s="103"/>
      <c r="M748" s="103"/>
      <c r="N748" s="103"/>
      <c r="O748" s="103"/>
    </row>
    <row r="749" spans="1:15" ht="29.25" x14ac:dyDescent="0.25">
      <c r="A749" s="250">
        <v>1062091104</v>
      </c>
      <c r="B749" s="250" t="s">
        <v>593</v>
      </c>
      <c r="C749" s="252">
        <v>7112312</v>
      </c>
      <c r="D749" s="32" t="s">
        <v>893</v>
      </c>
      <c r="E749" s="33" t="s">
        <v>28</v>
      </c>
      <c r="F749" s="105">
        <v>50375</v>
      </c>
      <c r="G749" s="63">
        <v>608</v>
      </c>
      <c r="H749" s="63" t="s">
        <v>571</v>
      </c>
      <c r="I749" s="103"/>
      <c r="J749" s="103"/>
      <c r="K749" s="103"/>
      <c r="L749" s="103"/>
      <c r="M749" s="103"/>
      <c r="N749" s="103"/>
      <c r="O749" s="103"/>
    </row>
    <row r="750" spans="1:15" ht="28.5" x14ac:dyDescent="0.25">
      <c r="A750" s="251"/>
      <c r="B750" s="251"/>
      <c r="C750" s="253"/>
      <c r="D750" s="32" t="s">
        <v>893</v>
      </c>
      <c r="E750" s="33" t="s">
        <v>28</v>
      </c>
      <c r="F750" s="105">
        <v>440600</v>
      </c>
      <c r="G750" s="63">
        <v>601</v>
      </c>
      <c r="H750" s="28" t="s">
        <v>594</v>
      </c>
      <c r="I750" s="103"/>
      <c r="J750" s="103"/>
      <c r="K750" s="103"/>
      <c r="L750" s="103"/>
      <c r="M750" s="103"/>
      <c r="N750" s="103"/>
      <c r="O750" s="103"/>
    </row>
    <row r="751" spans="1:15" ht="43.5" x14ac:dyDescent="0.25">
      <c r="A751" s="28">
        <v>1059235675</v>
      </c>
      <c r="B751" s="28" t="s">
        <v>595</v>
      </c>
      <c r="C751" s="101">
        <v>7959862</v>
      </c>
      <c r="D751" s="63" t="s">
        <v>580</v>
      </c>
      <c r="E751" s="25" t="s">
        <v>56</v>
      </c>
      <c r="F751" s="105">
        <v>181500</v>
      </c>
      <c r="G751" s="63">
        <v>607</v>
      </c>
      <c r="H751" s="63" t="s">
        <v>581</v>
      </c>
      <c r="I751" s="103"/>
      <c r="J751" s="103"/>
      <c r="K751" s="103"/>
      <c r="L751" s="103"/>
      <c r="M751" s="103"/>
      <c r="N751" s="103"/>
      <c r="O751" s="103"/>
    </row>
    <row r="752" spans="1:15" ht="42.75" x14ac:dyDescent="0.25">
      <c r="A752" s="28">
        <v>10619889561</v>
      </c>
      <c r="B752" s="28" t="s">
        <v>596</v>
      </c>
      <c r="C752" s="101">
        <v>8774743</v>
      </c>
      <c r="D752" s="32" t="s">
        <v>893</v>
      </c>
      <c r="E752" s="33" t="s">
        <v>28</v>
      </c>
      <c r="F752" s="105">
        <v>440600</v>
      </c>
      <c r="G752" s="63">
        <v>601</v>
      </c>
      <c r="H752" s="28" t="s">
        <v>899</v>
      </c>
      <c r="I752" s="103"/>
      <c r="J752" s="103"/>
      <c r="K752" s="103"/>
      <c r="L752" s="103"/>
      <c r="M752" s="103"/>
      <c r="N752" s="103"/>
      <c r="O752" s="103"/>
    </row>
    <row r="753" spans="1:15" ht="114" x14ac:dyDescent="0.25">
      <c r="A753" s="28">
        <v>10601031115</v>
      </c>
      <c r="B753" s="28" t="s">
        <v>599</v>
      </c>
      <c r="C753" s="101">
        <v>9406408</v>
      </c>
      <c r="D753" s="32" t="s">
        <v>893</v>
      </c>
      <c r="E753" s="33" t="s">
        <v>28</v>
      </c>
      <c r="F753" s="105">
        <v>881200</v>
      </c>
      <c r="G753" s="63">
        <v>601</v>
      </c>
      <c r="H753" s="106" t="s">
        <v>601</v>
      </c>
      <c r="I753" s="103"/>
      <c r="J753" s="103"/>
      <c r="K753" s="103"/>
      <c r="L753" s="103"/>
      <c r="M753" s="103"/>
      <c r="N753" s="103"/>
      <c r="O753" s="103"/>
    </row>
    <row r="754" spans="1:15" ht="29.25" x14ac:dyDescent="0.25">
      <c r="A754" s="250">
        <v>1029625192</v>
      </c>
      <c r="B754" s="250" t="s">
        <v>602</v>
      </c>
      <c r="C754" s="252">
        <v>22595700</v>
      </c>
      <c r="D754" s="32" t="s">
        <v>893</v>
      </c>
      <c r="E754" s="33" t="s">
        <v>28</v>
      </c>
      <c r="F754" s="105">
        <v>50375</v>
      </c>
      <c r="G754" s="63">
        <v>608</v>
      </c>
      <c r="H754" s="63" t="s">
        <v>571</v>
      </c>
      <c r="I754" s="103"/>
      <c r="J754" s="103"/>
      <c r="K754" s="103"/>
      <c r="L754" s="103"/>
      <c r="M754" s="103"/>
      <c r="N754" s="103"/>
      <c r="O754" s="103"/>
    </row>
    <row r="755" spans="1:15" ht="43.5" x14ac:dyDescent="0.25">
      <c r="A755" s="254"/>
      <c r="B755" s="254"/>
      <c r="C755" s="255"/>
      <c r="D755" s="32" t="s">
        <v>893</v>
      </c>
      <c r="E755" s="33" t="s">
        <v>28</v>
      </c>
      <c r="F755" s="105">
        <v>1321800</v>
      </c>
      <c r="G755" s="63">
        <v>601</v>
      </c>
      <c r="H755" s="63" t="s">
        <v>900</v>
      </c>
      <c r="I755" s="103"/>
      <c r="J755" s="103"/>
      <c r="K755" s="103"/>
      <c r="L755" s="103"/>
      <c r="M755" s="103"/>
      <c r="N755" s="103"/>
      <c r="O755" s="103"/>
    </row>
    <row r="756" spans="1:15" ht="57.75" x14ac:dyDescent="0.25">
      <c r="A756" s="254"/>
      <c r="B756" s="254"/>
      <c r="C756" s="255"/>
      <c r="D756" s="32" t="s">
        <v>893</v>
      </c>
      <c r="E756" s="33" t="s">
        <v>28</v>
      </c>
      <c r="F756" s="105">
        <v>830400</v>
      </c>
      <c r="G756" s="63">
        <v>601</v>
      </c>
      <c r="H756" s="63" t="s">
        <v>901</v>
      </c>
      <c r="I756" s="103"/>
      <c r="J756" s="103"/>
      <c r="K756" s="103"/>
      <c r="L756" s="103"/>
      <c r="M756" s="103"/>
      <c r="N756" s="103"/>
      <c r="O756" s="103"/>
    </row>
    <row r="757" spans="1:15" ht="28.5" x14ac:dyDescent="0.25">
      <c r="A757" s="251"/>
      <c r="B757" s="251"/>
      <c r="C757" s="253"/>
      <c r="D757" s="23" t="s">
        <v>20</v>
      </c>
      <c r="E757" s="25" t="s">
        <v>21</v>
      </c>
      <c r="F757" s="105">
        <v>114700</v>
      </c>
      <c r="G757" s="63">
        <v>206</v>
      </c>
      <c r="H757" s="106" t="s">
        <v>606</v>
      </c>
      <c r="I757" s="103"/>
      <c r="J757" s="103"/>
      <c r="K757" s="103"/>
      <c r="L757" s="103"/>
      <c r="M757" s="103"/>
      <c r="N757" s="103"/>
      <c r="O757" s="103"/>
    </row>
    <row r="758" spans="1:15" ht="28.5" x14ac:dyDescent="0.25">
      <c r="A758" s="28">
        <v>256385264</v>
      </c>
      <c r="B758" s="28" t="s">
        <v>607</v>
      </c>
      <c r="C758" s="101">
        <v>28118728</v>
      </c>
      <c r="D758" s="23" t="s">
        <v>20</v>
      </c>
      <c r="E758" s="25" t="s">
        <v>21</v>
      </c>
      <c r="F758" s="105">
        <v>114700</v>
      </c>
      <c r="G758" s="63">
        <v>206</v>
      </c>
      <c r="H758" s="106" t="s">
        <v>606</v>
      </c>
      <c r="I758" s="103"/>
      <c r="J758" s="103"/>
      <c r="K758" s="103"/>
      <c r="L758" s="103"/>
      <c r="M758" s="103"/>
      <c r="N758" s="103"/>
      <c r="O758" s="103"/>
    </row>
    <row r="759" spans="1:15" ht="28.5" x14ac:dyDescent="0.25">
      <c r="A759" s="250">
        <v>1058789861</v>
      </c>
      <c r="B759" s="250" t="s">
        <v>608</v>
      </c>
      <c r="C759" s="252">
        <v>9886461</v>
      </c>
      <c r="D759" s="32" t="s">
        <v>893</v>
      </c>
      <c r="E759" s="33" t="s">
        <v>28</v>
      </c>
      <c r="F759" s="105">
        <v>162000</v>
      </c>
      <c r="G759" s="63">
        <v>206</v>
      </c>
      <c r="H759" s="106" t="s">
        <v>606</v>
      </c>
      <c r="I759" s="103"/>
      <c r="J759" s="103"/>
      <c r="K759" s="103"/>
      <c r="L759" s="103"/>
      <c r="M759" s="103"/>
      <c r="N759" s="103"/>
      <c r="O759" s="103"/>
    </row>
    <row r="760" spans="1:15" ht="28.5" x14ac:dyDescent="0.25">
      <c r="A760" s="251"/>
      <c r="B760" s="251"/>
      <c r="C760" s="253"/>
      <c r="D760" s="23" t="s">
        <v>20</v>
      </c>
      <c r="E760" s="25" t="s">
        <v>21</v>
      </c>
      <c r="F760" s="105">
        <v>114700</v>
      </c>
      <c r="G760" s="63">
        <v>206</v>
      </c>
      <c r="H760" s="106" t="s">
        <v>606</v>
      </c>
      <c r="I760" s="103"/>
      <c r="J760" s="103"/>
      <c r="K760" s="103"/>
      <c r="L760" s="103"/>
      <c r="M760" s="103"/>
      <c r="N760" s="103"/>
      <c r="O760" s="103"/>
    </row>
    <row r="761" spans="1:15" ht="42.75" x14ac:dyDescent="0.2">
      <c r="A761" s="250">
        <v>14978052</v>
      </c>
      <c r="B761" s="250" t="s">
        <v>609</v>
      </c>
      <c r="C761" s="252">
        <v>3157315</v>
      </c>
      <c r="D761" s="130" t="s">
        <v>857</v>
      </c>
      <c r="E761" s="13" t="s">
        <v>124</v>
      </c>
      <c r="F761" s="101">
        <v>349350</v>
      </c>
      <c r="G761" s="28">
        <v>109</v>
      </c>
      <c r="H761" s="129" t="s">
        <v>610</v>
      </c>
      <c r="I761" s="103"/>
      <c r="J761" s="103"/>
      <c r="K761" s="103"/>
      <c r="L761" s="103"/>
      <c r="M761" s="103"/>
      <c r="N761" s="103"/>
      <c r="O761" s="103"/>
    </row>
    <row r="762" spans="1:15" ht="42.75" x14ac:dyDescent="0.25">
      <c r="A762" s="251"/>
      <c r="B762" s="251"/>
      <c r="C762" s="253"/>
      <c r="D762" s="34" t="s">
        <v>139</v>
      </c>
      <c r="E762" s="25" t="s">
        <v>56</v>
      </c>
      <c r="F762" s="101">
        <v>274765</v>
      </c>
      <c r="G762" s="138">
        <v>507</v>
      </c>
      <c r="H762" s="129" t="s">
        <v>612</v>
      </c>
      <c r="I762" s="103"/>
      <c r="J762" s="103"/>
      <c r="K762" s="103"/>
      <c r="L762" s="103"/>
      <c r="M762" s="103"/>
      <c r="N762" s="103"/>
      <c r="O762" s="103"/>
    </row>
    <row r="763" spans="1:15" ht="42.75" x14ac:dyDescent="0.25">
      <c r="A763" s="28">
        <v>25480561</v>
      </c>
      <c r="B763" s="28" t="s">
        <v>613</v>
      </c>
      <c r="C763" s="101">
        <v>1402805</v>
      </c>
      <c r="D763" s="89" t="s">
        <v>902</v>
      </c>
      <c r="E763" s="33" t="s">
        <v>28</v>
      </c>
      <c r="F763" s="105">
        <v>194500</v>
      </c>
      <c r="G763" s="63">
        <v>123</v>
      </c>
      <c r="H763" s="106" t="s">
        <v>615</v>
      </c>
      <c r="I763" s="103"/>
      <c r="J763" s="103"/>
      <c r="K763" s="103"/>
      <c r="L763" s="103"/>
      <c r="M763" s="103"/>
      <c r="N763" s="103"/>
      <c r="O763" s="103"/>
    </row>
    <row r="764" spans="1:15" ht="72" x14ac:dyDescent="0.25">
      <c r="A764" s="28">
        <v>4611502</v>
      </c>
      <c r="B764" s="28" t="s">
        <v>616</v>
      </c>
      <c r="C764" s="101">
        <v>16246634</v>
      </c>
      <c r="D764" s="23" t="s">
        <v>20</v>
      </c>
      <c r="E764" s="25" t="s">
        <v>21</v>
      </c>
      <c r="F764" s="105">
        <v>1269000</v>
      </c>
      <c r="G764" s="63">
        <v>601</v>
      </c>
      <c r="H764" s="63" t="s">
        <v>903</v>
      </c>
      <c r="I764" s="103"/>
      <c r="J764" s="103"/>
      <c r="K764" s="103"/>
      <c r="L764" s="103"/>
      <c r="M764" s="103"/>
      <c r="N764" s="103"/>
      <c r="O764" s="103"/>
    </row>
    <row r="765" spans="1:15" ht="43.5" x14ac:dyDescent="0.25">
      <c r="A765" s="250">
        <v>76281315</v>
      </c>
      <c r="B765" s="250" t="s">
        <v>618</v>
      </c>
      <c r="C765" s="252">
        <v>11619752</v>
      </c>
      <c r="D765" s="25" t="s">
        <v>27</v>
      </c>
      <c r="E765" s="33" t="s">
        <v>28</v>
      </c>
      <c r="F765" s="105">
        <v>199200</v>
      </c>
      <c r="G765" s="63">
        <v>106</v>
      </c>
      <c r="H765" s="63" t="s">
        <v>620</v>
      </c>
      <c r="I765" s="103"/>
      <c r="J765" s="103"/>
      <c r="K765" s="103"/>
      <c r="L765" s="103"/>
      <c r="M765" s="103"/>
      <c r="N765" s="103"/>
      <c r="O765" s="103"/>
    </row>
    <row r="766" spans="1:15" ht="43.5" x14ac:dyDescent="0.25">
      <c r="A766" s="251"/>
      <c r="B766" s="251"/>
      <c r="C766" s="253"/>
      <c r="D766" s="25" t="s">
        <v>27</v>
      </c>
      <c r="E766" s="33" t="s">
        <v>28</v>
      </c>
      <c r="F766" s="105">
        <v>194500</v>
      </c>
      <c r="G766" s="63">
        <v>123</v>
      </c>
      <c r="H766" s="63" t="s">
        <v>620</v>
      </c>
      <c r="I766" s="103"/>
      <c r="J766" s="103"/>
      <c r="K766" s="103"/>
      <c r="L766" s="103"/>
      <c r="M766" s="103"/>
      <c r="N766" s="103"/>
      <c r="O766" s="103"/>
    </row>
    <row r="767" spans="1:15" ht="43.5" x14ac:dyDescent="0.25">
      <c r="A767" s="250">
        <v>25329833</v>
      </c>
      <c r="B767" s="250" t="s">
        <v>622</v>
      </c>
      <c r="C767" s="252">
        <v>15431741</v>
      </c>
      <c r="D767" s="26" t="s">
        <v>875</v>
      </c>
      <c r="E767" s="13" t="s">
        <v>17</v>
      </c>
      <c r="F767" s="105">
        <v>403800</v>
      </c>
      <c r="G767" s="63">
        <v>108</v>
      </c>
      <c r="H767" s="63" t="s">
        <v>623</v>
      </c>
      <c r="I767" s="103"/>
      <c r="J767" s="103"/>
      <c r="K767" s="103"/>
      <c r="L767" s="103"/>
      <c r="M767" s="103"/>
      <c r="N767" s="103"/>
      <c r="O767" s="103"/>
    </row>
    <row r="768" spans="1:15" ht="43.5" x14ac:dyDescent="0.25">
      <c r="A768" s="254"/>
      <c r="B768" s="254"/>
      <c r="C768" s="255"/>
      <c r="D768" s="26" t="s">
        <v>875</v>
      </c>
      <c r="E768" s="13" t="s">
        <v>17</v>
      </c>
      <c r="F768" s="105">
        <v>403800</v>
      </c>
      <c r="G768" s="63">
        <v>108</v>
      </c>
      <c r="H768" s="63" t="s">
        <v>623</v>
      </c>
      <c r="I768" s="103"/>
      <c r="J768" s="103"/>
      <c r="K768" s="103"/>
      <c r="L768" s="103"/>
      <c r="M768" s="103"/>
      <c r="N768" s="103"/>
      <c r="O768" s="103"/>
    </row>
    <row r="769" spans="1:15" ht="27.95" customHeight="1" x14ac:dyDescent="0.25">
      <c r="A769" s="251"/>
      <c r="B769" s="251"/>
      <c r="C769" s="253"/>
      <c r="D769" s="13" t="s">
        <v>27</v>
      </c>
      <c r="E769" s="33" t="s">
        <v>28</v>
      </c>
      <c r="F769" s="105">
        <v>114374</v>
      </c>
      <c r="G769" s="63">
        <v>601</v>
      </c>
      <c r="H769" s="63" t="s">
        <v>624</v>
      </c>
      <c r="I769" s="103"/>
      <c r="J769" s="103"/>
      <c r="K769" s="103"/>
      <c r="L769" s="103"/>
      <c r="M769" s="103"/>
      <c r="N769" s="103"/>
      <c r="O769" s="103"/>
    </row>
    <row r="770" spans="1:15" ht="71.25" x14ac:dyDescent="0.25">
      <c r="A770" s="28">
        <v>25469638</v>
      </c>
      <c r="B770" s="28" t="s">
        <v>625</v>
      </c>
      <c r="C770" s="101">
        <v>13385756</v>
      </c>
      <c r="D770" s="23" t="s">
        <v>20</v>
      </c>
      <c r="E770" s="25" t="s">
        <v>21</v>
      </c>
      <c r="F770" s="105">
        <v>1057500</v>
      </c>
      <c r="G770" s="63">
        <v>601</v>
      </c>
      <c r="H770" s="106" t="s">
        <v>626</v>
      </c>
      <c r="I770" s="103"/>
      <c r="J770" s="103"/>
      <c r="K770" s="103"/>
      <c r="L770" s="103"/>
      <c r="M770" s="103"/>
      <c r="N770" s="103"/>
      <c r="O770" s="103"/>
    </row>
    <row r="771" spans="1:15" ht="42" customHeight="1" x14ac:dyDescent="0.25">
      <c r="A771" s="139">
        <v>4741270</v>
      </c>
      <c r="B771" s="139" t="s">
        <v>627</v>
      </c>
      <c r="C771" s="140">
        <v>47257301</v>
      </c>
      <c r="D771" s="13" t="s">
        <v>27</v>
      </c>
      <c r="E771" s="33" t="s">
        <v>28</v>
      </c>
      <c r="F771" s="105">
        <v>4799562</v>
      </c>
      <c r="G771" s="63">
        <v>223</v>
      </c>
      <c r="H771" s="63" t="s">
        <v>628</v>
      </c>
      <c r="I771" s="103"/>
      <c r="J771" s="103"/>
      <c r="K771" s="103"/>
      <c r="L771" s="103"/>
      <c r="M771" s="103"/>
      <c r="N771" s="103"/>
      <c r="O771" s="103"/>
    </row>
    <row r="772" spans="1:15" ht="27.95" customHeight="1" x14ac:dyDescent="0.25">
      <c r="A772" s="141"/>
      <c r="B772" s="141"/>
      <c r="C772" s="142"/>
      <c r="D772" s="13" t="s">
        <v>27</v>
      </c>
      <c r="E772" s="33" t="s">
        <v>28</v>
      </c>
      <c r="F772" s="105">
        <v>512900</v>
      </c>
      <c r="G772" s="63">
        <v>301</v>
      </c>
      <c r="H772" s="63" t="s">
        <v>630</v>
      </c>
      <c r="I772" s="103"/>
      <c r="J772" s="103"/>
      <c r="K772" s="103"/>
      <c r="L772" s="103"/>
      <c r="M772" s="103"/>
      <c r="N772" s="103"/>
      <c r="O772" s="103"/>
    </row>
    <row r="773" spans="1:15" ht="29.25" x14ac:dyDescent="0.25">
      <c r="A773" s="250">
        <v>25351273</v>
      </c>
      <c r="B773" s="250" t="s">
        <v>632</v>
      </c>
      <c r="C773" s="252">
        <v>24643096</v>
      </c>
      <c r="D773" s="23" t="s">
        <v>20</v>
      </c>
      <c r="E773" s="25" t="s">
        <v>21</v>
      </c>
      <c r="F773" s="105">
        <v>634500</v>
      </c>
      <c r="G773" s="63">
        <v>301</v>
      </c>
      <c r="H773" s="63" t="s">
        <v>633</v>
      </c>
      <c r="I773" s="103"/>
      <c r="J773" s="103"/>
      <c r="K773" s="103"/>
      <c r="L773" s="103"/>
      <c r="M773" s="103"/>
      <c r="N773" s="103"/>
      <c r="O773" s="103"/>
    </row>
    <row r="774" spans="1:15" ht="27.95" customHeight="1" x14ac:dyDescent="0.2">
      <c r="A774" s="254"/>
      <c r="B774" s="254"/>
      <c r="C774" s="255"/>
      <c r="D774" s="13" t="s">
        <v>27</v>
      </c>
      <c r="E774" s="33" t="s">
        <v>28</v>
      </c>
      <c r="F774" s="101">
        <v>512900</v>
      </c>
      <c r="G774" s="138">
        <v>301</v>
      </c>
      <c r="H774" s="63" t="s">
        <v>633</v>
      </c>
      <c r="I774" s="103"/>
      <c r="J774" s="103"/>
      <c r="K774" s="103"/>
      <c r="L774" s="103"/>
      <c r="M774" s="103"/>
      <c r="N774" s="103"/>
      <c r="O774" s="103"/>
    </row>
    <row r="775" spans="1:15" ht="38.25" x14ac:dyDescent="0.25">
      <c r="A775" s="254"/>
      <c r="B775" s="254"/>
      <c r="C775" s="255"/>
      <c r="D775" s="24" t="s">
        <v>24</v>
      </c>
      <c r="E775" s="13" t="s">
        <v>17</v>
      </c>
      <c r="F775" s="105">
        <v>392800</v>
      </c>
      <c r="G775" s="63">
        <v>108</v>
      </c>
      <c r="H775" s="63" t="s">
        <v>634</v>
      </c>
      <c r="I775" s="103"/>
      <c r="J775" s="103"/>
      <c r="K775" s="103"/>
      <c r="L775" s="103"/>
      <c r="M775" s="103"/>
      <c r="N775" s="103"/>
      <c r="O775" s="103"/>
    </row>
    <row r="776" spans="1:15" ht="38.25" x14ac:dyDescent="0.25">
      <c r="A776" s="251"/>
      <c r="B776" s="251"/>
      <c r="C776" s="253"/>
      <c r="D776" s="24" t="s">
        <v>24</v>
      </c>
      <c r="E776" s="13" t="s">
        <v>17</v>
      </c>
      <c r="F776" s="105">
        <v>392800</v>
      </c>
      <c r="G776" s="63">
        <v>108</v>
      </c>
      <c r="H776" s="63" t="s">
        <v>634</v>
      </c>
      <c r="I776" s="103"/>
      <c r="J776" s="103"/>
      <c r="K776" s="103"/>
      <c r="L776" s="103"/>
      <c r="M776" s="103"/>
      <c r="N776" s="103"/>
      <c r="O776" s="103"/>
    </row>
    <row r="777" spans="1:15" ht="38.25" x14ac:dyDescent="0.25">
      <c r="A777" s="250">
        <v>1521054</v>
      </c>
      <c r="B777" s="250" t="s">
        <v>635</v>
      </c>
      <c r="C777" s="252">
        <v>12148159</v>
      </c>
      <c r="D777" s="24" t="s">
        <v>24</v>
      </c>
      <c r="E777" s="13" t="s">
        <v>17</v>
      </c>
      <c r="F777" s="105">
        <v>119000</v>
      </c>
      <c r="G777" s="63">
        <v>208</v>
      </c>
      <c r="H777" s="63" t="s">
        <v>636</v>
      </c>
      <c r="I777" s="103"/>
      <c r="J777" s="103"/>
      <c r="K777" s="103"/>
      <c r="L777" s="103"/>
      <c r="M777" s="103"/>
      <c r="N777" s="103"/>
      <c r="O777" s="103"/>
    </row>
    <row r="778" spans="1:15" ht="43.5" x14ac:dyDescent="0.25">
      <c r="A778" s="254"/>
      <c r="B778" s="254"/>
      <c r="C778" s="255"/>
      <c r="D778" s="23" t="s">
        <v>20</v>
      </c>
      <c r="E778" s="25" t="s">
        <v>21</v>
      </c>
      <c r="F778" s="105">
        <v>49000</v>
      </c>
      <c r="G778" s="63">
        <v>393</v>
      </c>
      <c r="H778" s="63" t="s">
        <v>637</v>
      </c>
      <c r="I778" s="103"/>
      <c r="J778" s="103"/>
      <c r="K778" s="103"/>
      <c r="L778" s="103"/>
      <c r="M778" s="103"/>
      <c r="N778" s="103"/>
      <c r="O778" s="103"/>
    </row>
    <row r="779" spans="1:15" ht="86.25" x14ac:dyDescent="0.25">
      <c r="A779" s="251"/>
      <c r="B779" s="251"/>
      <c r="C779" s="253"/>
      <c r="D779" s="23" t="s">
        <v>20</v>
      </c>
      <c r="E779" s="25" t="s">
        <v>21</v>
      </c>
      <c r="F779" s="105">
        <v>634500</v>
      </c>
      <c r="G779" s="63">
        <v>601</v>
      </c>
      <c r="H779" s="63" t="s">
        <v>638</v>
      </c>
      <c r="I779" s="103"/>
      <c r="J779" s="103"/>
      <c r="K779" s="103"/>
      <c r="L779" s="103"/>
      <c r="M779" s="103"/>
      <c r="N779" s="103"/>
      <c r="O779" s="103"/>
    </row>
    <row r="780" spans="1:15" ht="42.75" x14ac:dyDescent="0.25">
      <c r="A780" s="33">
        <v>1506852</v>
      </c>
      <c r="B780" s="33" t="s">
        <v>677</v>
      </c>
      <c r="C780" s="123">
        <v>10671494</v>
      </c>
      <c r="D780" s="130" t="s">
        <v>857</v>
      </c>
      <c r="E780" s="13" t="s">
        <v>124</v>
      </c>
      <c r="F780" s="44">
        <v>780400</v>
      </c>
      <c r="G780" s="83">
        <v>608</v>
      </c>
      <c r="H780" s="127" t="s">
        <v>678</v>
      </c>
      <c r="I780" s="83"/>
      <c r="J780" s="83"/>
      <c r="K780" s="83"/>
      <c r="L780" s="83"/>
      <c r="M780" s="83"/>
      <c r="N780" s="83"/>
      <c r="O780" s="83"/>
    </row>
    <row r="781" spans="1:15" ht="27.95" customHeight="1" x14ac:dyDescent="0.25">
      <c r="A781" s="264">
        <v>1062780859</v>
      </c>
      <c r="B781" s="264" t="s">
        <v>680</v>
      </c>
      <c r="C781" s="265">
        <v>31327537</v>
      </c>
      <c r="D781" s="13" t="s">
        <v>27</v>
      </c>
      <c r="E781" s="33" t="s">
        <v>28</v>
      </c>
      <c r="F781" s="44">
        <v>881200</v>
      </c>
      <c r="G781" s="83">
        <v>601</v>
      </c>
      <c r="H781" s="127" t="s">
        <v>681</v>
      </c>
      <c r="I781" s="83"/>
      <c r="J781" s="83"/>
      <c r="K781" s="83"/>
      <c r="L781" s="83"/>
      <c r="M781" s="83"/>
      <c r="N781" s="83"/>
      <c r="O781" s="83"/>
    </row>
    <row r="782" spans="1:15" ht="27.95" customHeight="1" x14ac:dyDescent="0.25">
      <c r="A782" s="264"/>
      <c r="B782" s="264"/>
      <c r="C782" s="265"/>
      <c r="D782" s="13" t="s">
        <v>27</v>
      </c>
      <c r="E782" s="33" t="s">
        <v>28</v>
      </c>
      <c r="F782" s="44">
        <v>301400</v>
      </c>
      <c r="G782" s="83">
        <v>601</v>
      </c>
      <c r="H782" s="127" t="s">
        <v>683</v>
      </c>
      <c r="I782" s="83"/>
      <c r="J782" s="83"/>
      <c r="K782" s="83"/>
      <c r="L782" s="83"/>
      <c r="M782" s="83"/>
      <c r="N782" s="83"/>
      <c r="O782" s="83"/>
    </row>
    <row r="783" spans="1:15" ht="28.5" x14ac:dyDescent="0.25">
      <c r="A783" s="262">
        <v>4787624</v>
      </c>
      <c r="B783" s="262" t="s">
        <v>684</v>
      </c>
      <c r="C783" s="263">
        <v>16623853</v>
      </c>
      <c r="D783" s="130" t="s">
        <v>857</v>
      </c>
      <c r="E783" s="13" t="s">
        <v>124</v>
      </c>
      <c r="F783" s="44">
        <v>197800</v>
      </c>
      <c r="G783" s="83">
        <v>105</v>
      </c>
      <c r="H783" s="129" t="s">
        <v>685</v>
      </c>
      <c r="I783" s="83"/>
      <c r="J783" s="83"/>
      <c r="K783" s="83"/>
      <c r="L783" s="83"/>
      <c r="M783" s="83"/>
      <c r="N783" s="83"/>
      <c r="O783" s="83"/>
    </row>
    <row r="784" spans="1:15" ht="28.5" x14ac:dyDescent="0.25">
      <c r="A784" s="262"/>
      <c r="B784" s="262"/>
      <c r="C784" s="263"/>
      <c r="D784" s="34" t="s">
        <v>139</v>
      </c>
      <c r="E784" s="25" t="s">
        <v>56</v>
      </c>
      <c r="F784" s="44">
        <v>85000</v>
      </c>
      <c r="G784" s="83">
        <v>106</v>
      </c>
      <c r="H784" s="129" t="s">
        <v>685</v>
      </c>
      <c r="I784" s="83"/>
      <c r="J784" s="83"/>
      <c r="K784" s="83"/>
      <c r="L784" s="83"/>
      <c r="M784" s="83"/>
      <c r="N784" s="83"/>
      <c r="O784" s="83"/>
    </row>
    <row r="785" spans="1:15" ht="28.5" x14ac:dyDescent="0.25">
      <c r="A785" s="262"/>
      <c r="B785" s="262"/>
      <c r="C785" s="263"/>
      <c r="D785" s="130" t="s">
        <v>857</v>
      </c>
      <c r="E785" s="13" t="s">
        <v>124</v>
      </c>
      <c r="F785" s="44">
        <v>108800</v>
      </c>
      <c r="G785" s="83">
        <v>103</v>
      </c>
      <c r="H785" s="129" t="s">
        <v>685</v>
      </c>
      <c r="I785" s="83"/>
      <c r="J785" s="83"/>
      <c r="K785" s="83"/>
      <c r="L785" s="83"/>
      <c r="M785" s="83"/>
      <c r="N785" s="83"/>
      <c r="O785" s="83"/>
    </row>
    <row r="786" spans="1:15" ht="28.5" x14ac:dyDescent="0.25">
      <c r="A786" s="262"/>
      <c r="B786" s="262"/>
      <c r="C786" s="263"/>
      <c r="D786" s="130" t="s">
        <v>857</v>
      </c>
      <c r="E786" s="13" t="s">
        <v>124</v>
      </c>
      <c r="F786" s="44">
        <v>179000</v>
      </c>
      <c r="G786" s="83">
        <v>103</v>
      </c>
      <c r="H786" s="129" t="s">
        <v>685</v>
      </c>
      <c r="I786" s="83"/>
      <c r="J786" s="83"/>
      <c r="K786" s="83"/>
      <c r="L786" s="83"/>
      <c r="M786" s="83"/>
      <c r="N786" s="83"/>
      <c r="O786" s="83"/>
    </row>
    <row r="787" spans="1:15" ht="28.5" x14ac:dyDescent="0.25">
      <c r="A787" s="262"/>
      <c r="B787" s="262"/>
      <c r="C787" s="263"/>
      <c r="D787" s="130" t="s">
        <v>857</v>
      </c>
      <c r="E787" s="13" t="s">
        <v>124</v>
      </c>
      <c r="F787" s="44">
        <v>48600</v>
      </c>
      <c r="G787" s="83">
        <v>103</v>
      </c>
      <c r="H787" s="129" t="s">
        <v>685</v>
      </c>
      <c r="I787" s="83"/>
      <c r="J787" s="83"/>
      <c r="K787" s="83"/>
      <c r="L787" s="83"/>
      <c r="M787" s="83"/>
      <c r="N787" s="83"/>
      <c r="O787" s="83"/>
    </row>
    <row r="788" spans="1:15" ht="28.5" x14ac:dyDescent="0.25">
      <c r="A788" s="262"/>
      <c r="B788" s="262"/>
      <c r="C788" s="263"/>
      <c r="D788" s="130" t="s">
        <v>857</v>
      </c>
      <c r="E788" s="13" t="s">
        <v>124</v>
      </c>
      <c r="F788" s="44">
        <v>40200</v>
      </c>
      <c r="G788" s="83">
        <v>103</v>
      </c>
      <c r="H788" s="129" t="s">
        <v>686</v>
      </c>
      <c r="I788" s="83"/>
      <c r="J788" s="83"/>
      <c r="K788" s="83"/>
      <c r="L788" s="83"/>
      <c r="M788" s="83"/>
      <c r="N788" s="83"/>
      <c r="O788" s="83"/>
    </row>
    <row r="789" spans="1:15" ht="28.5" x14ac:dyDescent="0.25">
      <c r="A789" s="262"/>
      <c r="B789" s="262"/>
      <c r="C789" s="263"/>
      <c r="D789" s="130" t="s">
        <v>857</v>
      </c>
      <c r="E789" s="13" t="s">
        <v>124</v>
      </c>
      <c r="F789" s="44">
        <v>68800</v>
      </c>
      <c r="G789" s="83">
        <v>103</v>
      </c>
      <c r="H789" s="129" t="s">
        <v>686</v>
      </c>
      <c r="I789" s="83"/>
      <c r="J789" s="83"/>
      <c r="K789" s="83"/>
      <c r="L789" s="83"/>
      <c r="M789" s="83"/>
      <c r="N789" s="83"/>
      <c r="O789" s="83"/>
    </row>
    <row r="790" spans="1:15" ht="28.5" x14ac:dyDescent="0.25">
      <c r="A790" s="262"/>
      <c r="B790" s="262"/>
      <c r="C790" s="263"/>
      <c r="D790" s="130" t="s">
        <v>857</v>
      </c>
      <c r="E790" s="13" t="s">
        <v>124</v>
      </c>
      <c r="F790" s="44">
        <v>18800</v>
      </c>
      <c r="G790" s="83">
        <v>103</v>
      </c>
      <c r="H790" s="129" t="s">
        <v>686</v>
      </c>
      <c r="I790" s="83"/>
      <c r="J790" s="83"/>
      <c r="K790" s="83"/>
      <c r="L790" s="83"/>
      <c r="M790" s="83"/>
      <c r="N790" s="83"/>
      <c r="O790" s="83"/>
    </row>
    <row r="791" spans="1:15" ht="28.5" x14ac:dyDescent="0.25">
      <c r="A791" s="262"/>
      <c r="B791" s="262"/>
      <c r="C791" s="263"/>
      <c r="D791" s="130" t="s">
        <v>857</v>
      </c>
      <c r="E791" s="13" t="s">
        <v>124</v>
      </c>
      <c r="F791" s="44">
        <v>40200</v>
      </c>
      <c r="G791" s="83">
        <v>103</v>
      </c>
      <c r="H791" s="129" t="s">
        <v>687</v>
      </c>
      <c r="I791" s="83"/>
      <c r="J791" s="83"/>
      <c r="K791" s="83"/>
      <c r="L791" s="83"/>
      <c r="M791" s="83"/>
      <c r="N791" s="83"/>
      <c r="O791" s="83"/>
    </row>
    <row r="792" spans="1:15" ht="28.5" x14ac:dyDescent="0.25">
      <c r="A792" s="262"/>
      <c r="B792" s="262"/>
      <c r="C792" s="263"/>
      <c r="D792" s="104" t="s">
        <v>904</v>
      </c>
      <c r="E792" s="13" t="s">
        <v>124</v>
      </c>
      <c r="F792" s="44">
        <v>68800</v>
      </c>
      <c r="G792" s="83">
        <v>103</v>
      </c>
      <c r="H792" s="129" t="s">
        <v>687</v>
      </c>
      <c r="I792" s="83"/>
      <c r="J792" s="83"/>
      <c r="K792" s="83"/>
      <c r="L792" s="83"/>
      <c r="M792" s="83"/>
      <c r="N792" s="83"/>
      <c r="O792" s="83"/>
    </row>
    <row r="793" spans="1:15" ht="28.5" x14ac:dyDescent="0.25">
      <c r="A793" s="262"/>
      <c r="B793" s="262"/>
      <c r="C793" s="263"/>
      <c r="D793" s="104" t="s">
        <v>904</v>
      </c>
      <c r="E793" s="13" t="s">
        <v>124</v>
      </c>
      <c r="F793" s="44">
        <v>18800</v>
      </c>
      <c r="G793" s="83">
        <v>103</v>
      </c>
      <c r="H793" s="129" t="s">
        <v>687</v>
      </c>
      <c r="I793" s="83"/>
      <c r="J793" s="83"/>
      <c r="K793" s="83"/>
      <c r="L793" s="83"/>
      <c r="M793" s="83"/>
      <c r="N793" s="83"/>
      <c r="O793" s="83"/>
    </row>
    <row r="794" spans="1:15" ht="28.5" x14ac:dyDescent="0.25">
      <c r="A794" s="262"/>
      <c r="B794" s="262"/>
      <c r="C794" s="263"/>
      <c r="D794" s="104" t="s">
        <v>905</v>
      </c>
      <c r="E794" s="13" t="s">
        <v>124</v>
      </c>
      <c r="F794" s="44">
        <v>30943</v>
      </c>
      <c r="G794" s="83">
        <v>103</v>
      </c>
      <c r="H794" s="129" t="s">
        <v>690</v>
      </c>
      <c r="I794" s="83"/>
      <c r="J794" s="83"/>
      <c r="K794" s="83"/>
      <c r="L794" s="83"/>
      <c r="M794" s="83"/>
      <c r="N794" s="83"/>
      <c r="O794" s="83"/>
    </row>
    <row r="795" spans="1:15" ht="28.5" x14ac:dyDescent="0.25">
      <c r="A795" s="262"/>
      <c r="B795" s="262"/>
      <c r="C795" s="263"/>
      <c r="D795" s="143" t="s">
        <v>906</v>
      </c>
      <c r="E795" s="13" t="s">
        <v>124</v>
      </c>
      <c r="F795" s="44">
        <v>53000</v>
      </c>
      <c r="G795" s="83">
        <v>103</v>
      </c>
      <c r="H795" s="129" t="s">
        <v>690</v>
      </c>
      <c r="I795" s="83"/>
      <c r="J795" s="83"/>
      <c r="K795" s="83"/>
      <c r="L795" s="83"/>
      <c r="M795" s="83"/>
      <c r="N795" s="83"/>
      <c r="O795" s="83"/>
    </row>
    <row r="796" spans="1:15" ht="28.5" x14ac:dyDescent="0.25">
      <c r="A796" s="262"/>
      <c r="B796" s="262"/>
      <c r="C796" s="263"/>
      <c r="D796" s="143" t="s">
        <v>906</v>
      </c>
      <c r="E796" s="13" t="s">
        <v>124</v>
      </c>
      <c r="F796" s="44">
        <v>14500</v>
      </c>
      <c r="G796" s="83">
        <v>103</v>
      </c>
      <c r="H796" s="129" t="s">
        <v>690</v>
      </c>
      <c r="I796" s="83"/>
      <c r="J796" s="83"/>
      <c r="K796" s="83"/>
      <c r="L796" s="83"/>
      <c r="M796" s="83"/>
      <c r="N796" s="83"/>
      <c r="O796" s="83"/>
    </row>
    <row r="797" spans="1:15" ht="27.95" customHeight="1" x14ac:dyDescent="0.25">
      <c r="A797" s="262"/>
      <c r="B797" s="262"/>
      <c r="C797" s="263"/>
      <c r="D797" s="13" t="s">
        <v>27</v>
      </c>
      <c r="E797" s="33" t="s">
        <v>28</v>
      </c>
      <c r="F797" s="44">
        <v>73400</v>
      </c>
      <c r="G797" s="83">
        <v>102</v>
      </c>
      <c r="H797" s="127" t="s">
        <v>693</v>
      </c>
      <c r="I797" s="83"/>
      <c r="J797" s="83"/>
      <c r="K797" s="83"/>
      <c r="L797" s="83"/>
      <c r="M797" s="83"/>
      <c r="N797" s="83"/>
      <c r="O797" s="83"/>
    </row>
    <row r="798" spans="1:15" ht="42.75" x14ac:dyDescent="0.25">
      <c r="A798" s="262">
        <v>10752297</v>
      </c>
      <c r="B798" s="262" t="s">
        <v>694</v>
      </c>
      <c r="C798" s="263">
        <v>11659674</v>
      </c>
      <c r="D798" s="143" t="s">
        <v>906</v>
      </c>
      <c r="E798" s="13" t="s">
        <v>124</v>
      </c>
      <c r="F798" s="44">
        <v>170258</v>
      </c>
      <c r="G798" s="83">
        <v>105</v>
      </c>
      <c r="H798" s="129" t="s">
        <v>696</v>
      </c>
      <c r="I798" s="83"/>
      <c r="J798" s="83"/>
      <c r="K798" s="83"/>
      <c r="L798" s="83"/>
      <c r="M798" s="83"/>
      <c r="N798" s="83"/>
      <c r="O798" s="83"/>
    </row>
    <row r="799" spans="1:15" ht="42.75" x14ac:dyDescent="0.25">
      <c r="A799" s="262"/>
      <c r="B799" s="262"/>
      <c r="C799" s="263"/>
      <c r="D799" s="34" t="s">
        <v>139</v>
      </c>
      <c r="E799" s="25" t="s">
        <v>56</v>
      </c>
      <c r="F799" s="44">
        <v>85000</v>
      </c>
      <c r="G799" s="83">
        <v>106</v>
      </c>
      <c r="H799" s="129" t="s">
        <v>696</v>
      </c>
      <c r="I799" s="83"/>
      <c r="J799" s="83"/>
      <c r="K799" s="83"/>
      <c r="L799" s="83"/>
      <c r="M799" s="83"/>
      <c r="N799" s="83"/>
      <c r="O799" s="83"/>
    </row>
    <row r="800" spans="1:15" ht="42.75" x14ac:dyDescent="0.25">
      <c r="A800" s="262"/>
      <c r="B800" s="262"/>
      <c r="C800" s="263"/>
      <c r="D800" s="143" t="s">
        <v>906</v>
      </c>
      <c r="E800" s="13" t="s">
        <v>124</v>
      </c>
      <c r="F800" s="44">
        <v>61900</v>
      </c>
      <c r="G800" s="83">
        <v>103</v>
      </c>
      <c r="H800" s="129" t="s">
        <v>696</v>
      </c>
      <c r="I800" s="83"/>
      <c r="J800" s="83"/>
      <c r="K800" s="83"/>
      <c r="L800" s="83"/>
      <c r="M800" s="83"/>
      <c r="N800" s="83"/>
      <c r="O800" s="83"/>
    </row>
    <row r="801" spans="1:15" ht="42.75" x14ac:dyDescent="0.25">
      <c r="A801" s="262"/>
      <c r="B801" s="262"/>
      <c r="C801" s="263"/>
      <c r="D801" s="143" t="s">
        <v>906</v>
      </c>
      <c r="E801" s="13" t="s">
        <v>124</v>
      </c>
      <c r="F801" s="44">
        <v>106200</v>
      </c>
      <c r="G801" s="83">
        <v>103</v>
      </c>
      <c r="H801" s="129" t="s">
        <v>696</v>
      </c>
      <c r="I801" s="83"/>
      <c r="J801" s="83"/>
      <c r="K801" s="83"/>
      <c r="L801" s="83"/>
      <c r="M801" s="83"/>
      <c r="N801" s="83"/>
      <c r="O801" s="83"/>
    </row>
    <row r="802" spans="1:15" ht="42.75" x14ac:dyDescent="0.25">
      <c r="A802" s="262"/>
      <c r="B802" s="262"/>
      <c r="C802" s="263"/>
      <c r="D802" s="143" t="s">
        <v>906</v>
      </c>
      <c r="E802" s="13" t="s">
        <v>124</v>
      </c>
      <c r="F802" s="44">
        <v>19700</v>
      </c>
      <c r="G802" s="83">
        <v>103</v>
      </c>
      <c r="H802" s="129" t="s">
        <v>699</v>
      </c>
      <c r="I802" s="83"/>
      <c r="J802" s="83"/>
      <c r="K802" s="83"/>
      <c r="L802" s="83"/>
      <c r="M802" s="83"/>
      <c r="N802" s="83"/>
      <c r="O802" s="83"/>
    </row>
    <row r="803" spans="1:15" ht="42.75" x14ac:dyDescent="0.25">
      <c r="A803" s="262"/>
      <c r="B803" s="262"/>
      <c r="C803" s="263"/>
      <c r="D803" s="143" t="s">
        <v>906</v>
      </c>
      <c r="E803" s="13" t="s">
        <v>124</v>
      </c>
      <c r="F803" s="44">
        <v>34500</v>
      </c>
      <c r="G803" s="83">
        <v>103</v>
      </c>
      <c r="H803" s="129" t="s">
        <v>699</v>
      </c>
      <c r="I803" s="83"/>
      <c r="J803" s="83"/>
      <c r="K803" s="83"/>
      <c r="L803" s="83"/>
      <c r="M803" s="83"/>
      <c r="N803" s="83"/>
      <c r="O803" s="83"/>
    </row>
    <row r="804" spans="1:15" ht="42" customHeight="1" x14ac:dyDescent="0.25">
      <c r="A804" s="262">
        <v>25318522</v>
      </c>
      <c r="B804" s="262" t="s">
        <v>700</v>
      </c>
      <c r="C804" s="263">
        <v>6579207</v>
      </c>
      <c r="D804" s="13" t="s">
        <v>27</v>
      </c>
      <c r="E804" s="33" t="s">
        <v>28</v>
      </c>
      <c r="F804" s="44">
        <v>38500</v>
      </c>
      <c r="G804" s="83">
        <v>602</v>
      </c>
      <c r="H804" s="129" t="s">
        <v>701</v>
      </c>
      <c r="I804" s="83"/>
      <c r="J804" s="83"/>
      <c r="K804" s="83"/>
      <c r="L804" s="83"/>
      <c r="M804" s="83"/>
      <c r="N804" s="83"/>
      <c r="O804" s="83"/>
    </row>
    <row r="805" spans="1:15" ht="27.95" customHeight="1" x14ac:dyDescent="0.25">
      <c r="A805" s="262"/>
      <c r="B805" s="262"/>
      <c r="C805" s="263"/>
      <c r="D805" s="13" t="s">
        <v>27</v>
      </c>
      <c r="E805" s="33" t="s">
        <v>28</v>
      </c>
      <c r="F805" s="44">
        <v>211500</v>
      </c>
      <c r="G805" s="83">
        <v>601</v>
      </c>
      <c r="H805" s="129" t="s">
        <v>703</v>
      </c>
      <c r="I805" s="83"/>
      <c r="J805" s="83"/>
      <c r="K805" s="83"/>
      <c r="L805" s="83"/>
      <c r="M805" s="83"/>
      <c r="N805" s="83"/>
      <c r="O805" s="83"/>
    </row>
    <row r="806" spans="1:15" ht="14.1" customHeight="1" x14ac:dyDescent="0.25">
      <c r="A806" s="83">
        <v>1061785327</v>
      </c>
      <c r="B806" s="83" t="s">
        <v>704</v>
      </c>
      <c r="C806" s="44">
        <v>8313843</v>
      </c>
      <c r="D806" s="13" t="s">
        <v>27</v>
      </c>
      <c r="E806" s="33" t="s">
        <v>28</v>
      </c>
      <c r="F806" s="44">
        <v>50375</v>
      </c>
      <c r="G806" s="83">
        <v>108</v>
      </c>
      <c r="H806" s="129" t="s">
        <v>706</v>
      </c>
      <c r="I806" s="83"/>
      <c r="J806" s="83"/>
      <c r="K806" s="83"/>
      <c r="L806" s="83"/>
      <c r="M806" s="83"/>
      <c r="N806" s="83"/>
      <c r="O806" s="83"/>
    </row>
    <row r="807" spans="1:15" ht="27.95" customHeight="1" x14ac:dyDescent="0.25">
      <c r="A807" s="33">
        <v>1476417</v>
      </c>
      <c r="B807" s="33" t="s">
        <v>707</v>
      </c>
      <c r="C807" s="123">
        <v>3717248</v>
      </c>
      <c r="D807" s="13" t="s">
        <v>27</v>
      </c>
      <c r="E807" s="33" t="s">
        <v>28</v>
      </c>
      <c r="F807" s="44">
        <v>48400</v>
      </c>
      <c r="G807" s="83">
        <v>601</v>
      </c>
      <c r="H807" s="129" t="s">
        <v>708</v>
      </c>
      <c r="I807" s="83"/>
      <c r="J807" s="83"/>
      <c r="K807" s="83"/>
      <c r="L807" s="83"/>
      <c r="M807" s="83"/>
      <c r="N807" s="83"/>
      <c r="O807" s="83"/>
    </row>
    <row r="808" spans="1:15" ht="27.95" customHeight="1" x14ac:dyDescent="0.25">
      <c r="A808" s="262">
        <v>1060878880</v>
      </c>
      <c r="B808" s="262" t="s">
        <v>709</v>
      </c>
      <c r="C808" s="263">
        <v>11246855</v>
      </c>
      <c r="D808" s="13" t="s">
        <v>27</v>
      </c>
      <c r="E808" s="33" t="s">
        <v>28</v>
      </c>
      <c r="F808" s="44">
        <v>347969</v>
      </c>
      <c r="G808" s="83">
        <v>608</v>
      </c>
      <c r="H808" s="129" t="s">
        <v>711</v>
      </c>
      <c r="I808" s="83"/>
      <c r="J808" s="83"/>
      <c r="K808" s="83"/>
      <c r="L808" s="83"/>
      <c r="M808" s="83"/>
      <c r="N808" s="83"/>
      <c r="O808" s="83"/>
    </row>
    <row r="809" spans="1:15" ht="42" customHeight="1" x14ac:dyDescent="0.25">
      <c r="A809" s="262"/>
      <c r="B809" s="262"/>
      <c r="C809" s="263"/>
      <c r="D809" s="13" t="s">
        <v>27</v>
      </c>
      <c r="E809" s="33" t="s">
        <v>28</v>
      </c>
      <c r="F809" s="44">
        <v>211500</v>
      </c>
      <c r="G809" s="83">
        <v>601</v>
      </c>
      <c r="H809" s="129" t="s">
        <v>712</v>
      </c>
      <c r="I809" s="83"/>
      <c r="J809" s="83"/>
      <c r="K809" s="83"/>
      <c r="L809" s="83"/>
      <c r="M809" s="83"/>
      <c r="N809" s="83"/>
      <c r="O809" s="83"/>
    </row>
    <row r="810" spans="1:15" ht="14.1" customHeight="1" x14ac:dyDescent="0.25">
      <c r="A810" s="264">
        <v>1061808336</v>
      </c>
      <c r="B810" s="264" t="s">
        <v>713</v>
      </c>
      <c r="C810" s="265">
        <v>2429584</v>
      </c>
      <c r="D810" s="13" t="s">
        <v>27</v>
      </c>
      <c r="E810" s="33" t="s">
        <v>28</v>
      </c>
      <c r="F810" s="44">
        <v>50375</v>
      </c>
      <c r="G810" s="83">
        <v>108</v>
      </c>
      <c r="H810" s="129" t="s">
        <v>706</v>
      </c>
      <c r="I810" s="83"/>
      <c r="J810" s="83"/>
      <c r="K810" s="83"/>
      <c r="L810" s="83"/>
      <c r="M810" s="83"/>
      <c r="N810" s="83"/>
      <c r="O810" s="83"/>
    </row>
    <row r="811" spans="1:15" ht="27.95" customHeight="1" x14ac:dyDescent="0.25">
      <c r="A811" s="264"/>
      <c r="B811" s="264"/>
      <c r="C811" s="265"/>
      <c r="D811" s="13" t="s">
        <v>27</v>
      </c>
      <c r="E811" s="33" t="s">
        <v>28</v>
      </c>
      <c r="F811" s="44">
        <v>54288</v>
      </c>
      <c r="G811" s="83">
        <v>606</v>
      </c>
      <c r="H811" s="129" t="s">
        <v>714</v>
      </c>
      <c r="I811" s="83"/>
      <c r="J811" s="83"/>
      <c r="K811" s="83"/>
      <c r="L811" s="83"/>
      <c r="M811" s="83"/>
      <c r="N811" s="83"/>
      <c r="O811" s="83"/>
    </row>
    <row r="812" spans="1:15" ht="14.1" customHeight="1" x14ac:dyDescent="0.25">
      <c r="A812" s="262">
        <v>1060109006</v>
      </c>
      <c r="B812" s="262" t="s">
        <v>715</v>
      </c>
      <c r="C812" s="263">
        <v>2395495</v>
      </c>
      <c r="D812" s="13" t="s">
        <v>27</v>
      </c>
      <c r="E812" s="33" t="s">
        <v>28</v>
      </c>
      <c r="F812" s="44">
        <v>50375</v>
      </c>
      <c r="G812" s="83">
        <v>608</v>
      </c>
      <c r="H812" s="129" t="s">
        <v>706</v>
      </c>
      <c r="I812" s="83"/>
      <c r="J812" s="83"/>
      <c r="K812" s="83"/>
      <c r="L812" s="83"/>
      <c r="M812" s="83"/>
      <c r="N812" s="83"/>
      <c r="O812" s="83"/>
    </row>
    <row r="813" spans="1:15" ht="27.95" customHeight="1" x14ac:dyDescent="0.25">
      <c r="A813" s="262"/>
      <c r="B813" s="262"/>
      <c r="C813" s="263"/>
      <c r="D813" s="13" t="s">
        <v>27</v>
      </c>
      <c r="E813" s="33" t="s">
        <v>28</v>
      </c>
      <c r="F813" s="44">
        <v>112600</v>
      </c>
      <c r="G813" s="83">
        <v>601</v>
      </c>
      <c r="H813" s="129" t="s">
        <v>716</v>
      </c>
      <c r="I813" s="83"/>
      <c r="J813" s="83"/>
      <c r="K813" s="83"/>
      <c r="L813" s="83"/>
      <c r="M813" s="83"/>
      <c r="N813" s="83"/>
      <c r="O813" s="83"/>
    </row>
    <row r="814" spans="1:15" ht="14.1" customHeight="1" x14ac:dyDescent="0.25">
      <c r="A814" s="33">
        <v>25685700</v>
      </c>
      <c r="B814" s="33" t="s">
        <v>717</v>
      </c>
      <c r="C814" s="123">
        <v>3478645</v>
      </c>
      <c r="D814" s="13" t="s">
        <v>27</v>
      </c>
      <c r="E814" s="33" t="s">
        <v>28</v>
      </c>
      <c r="F814" s="44">
        <v>416800</v>
      </c>
      <c r="G814" s="33">
        <v>106</v>
      </c>
      <c r="H814" s="129" t="s">
        <v>718</v>
      </c>
      <c r="I814" s="83"/>
      <c r="J814" s="83"/>
      <c r="K814" s="83"/>
      <c r="L814" s="83"/>
      <c r="M814" s="83"/>
      <c r="N814" s="83"/>
      <c r="O814" s="83"/>
    </row>
    <row r="815" spans="1:15" ht="71.25" x14ac:dyDescent="0.25">
      <c r="A815" s="33">
        <v>25297322</v>
      </c>
      <c r="B815" s="33" t="s">
        <v>719</v>
      </c>
      <c r="C815" s="123">
        <v>5910419</v>
      </c>
      <c r="D815" s="33" t="s">
        <v>907</v>
      </c>
      <c r="E815" s="33" t="s">
        <v>42</v>
      </c>
      <c r="F815" s="44">
        <v>1480500</v>
      </c>
      <c r="G815" s="83">
        <v>601</v>
      </c>
      <c r="H815" s="129" t="s">
        <v>720</v>
      </c>
      <c r="I815" s="83"/>
      <c r="J815" s="83"/>
      <c r="K815" s="83"/>
      <c r="L815" s="83"/>
      <c r="M815" s="83"/>
      <c r="N815" s="83"/>
      <c r="O815" s="83"/>
    </row>
    <row r="816" spans="1:15" ht="42.75" x14ac:dyDescent="0.25">
      <c r="A816" s="262">
        <v>25707609</v>
      </c>
      <c r="B816" s="262" t="s">
        <v>721</v>
      </c>
      <c r="C816" s="263">
        <v>6273910</v>
      </c>
      <c r="D816" s="33" t="s">
        <v>907</v>
      </c>
      <c r="E816" s="33" t="s">
        <v>42</v>
      </c>
      <c r="F816" s="44">
        <v>619300</v>
      </c>
      <c r="G816" s="83">
        <v>109</v>
      </c>
      <c r="H816" s="129" t="s">
        <v>722</v>
      </c>
      <c r="I816" s="83"/>
      <c r="J816" s="83"/>
      <c r="K816" s="83"/>
      <c r="L816" s="83"/>
      <c r="M816" s="83"/>
      <c r="N816" s="83"/>
      <c r="O816" s="83"/>
    </row>
    <row r="817" spans="1:15" ht="42.75" x14ac:dyDescent="0.25">
      <c r="A817" s="262"/>
      <c r="B817" s="262"/>
      <c r="C817" s="263"/>
      <c r="D817" s="33" t="s">
        <v>908</v>
      </c>
      <c r="E817" s="33" t="s">
        <v>42</v>
      </c>
      <c r="F817" s="44">
        <v>109200</v>
      </c>
      <c r="G817" s="83">
        <v>109</v>
      </c>
      <c r="H817" s="129" t="s">
        <v>722</v>
      </c>
      <c r="I817" s="83"/>
      <c r="J817" s="83"/>
      <c r="K817" s="83"/>
      <c r="L817" s="83"/>
      <c r="M817" s="83"/>
      <c r="N817" s="83"/>
      <c r="O817" s="83"/>
    </row>
    <row r="818" spans="1:15" ht="42.75" x14ac:dyDescent="0.25">
      <c r="A818" s="262"/>
      <c r="B818" s="262"/>
      <c r="C818" s="263"/>
      <c r="D818" s="33" t="s">
        <v>908</v>
      </c>
      <c r="E818" s="33" t="s">
        <v>42</v>
      </c>
      <c r="F818" s="44">
        <v>127700</v>
      </c>
      <c r="G818" s="83">
        <v>109</v>
      </c>
      <c r="H818" s="129" t="s">
        <v>722</v>
      </c>
      <c r="I818" s="83"/>
      <c r="J818" s="83"/>
      <c r="K818" s="83"/>
      <c r="L818" s="83"/>
      <c r="M818" s="83"/>
      <c r="N818" s="83"/>
      <c r="O818" s="83"/>
    </row>
    <row r="819" spans="1:15" ht="42.75" x14ac:dyDescent="0.25">
      <c r="A819" s="262"/>
      <c r="B819" s="262"/>
      <c r="C819" s="263"/>
      <c r="D819" s="33" t="s">
        <v>908</v>
      </c>
      <c r="E819" s="33" t="s">
        <v>42</v>
      </c>
      <c r="F819" s="44">
        <v>127700</v>
      </c>
      <c r="G819" s="83">
        <v>106</v>
      </c>
      <c r="H819" s="129" t="s">
        <v>722</v>
      </c>
      <c r="I819" s="83"/>
      <c r="J819" s="83"/>
      <c r="K819" s="83"/>
      <c r="L819" s="83"/>
      <c r="M819" s="83"/>
      <c r="N819" s="83"/>
      <c r="O819" s="83"/>
    </row>
    <row r="820" spans="1:15" ht="28.5" x14ac:dyDescent="0.25">
      <c r="A820" s="262"/>
      <c r="B820" s="262"/>
      <c r="C820" s="263"/>
      <c r="D820" s="33" t="s">
        <v>908</v>
      </c>
      <c r="E820" s="33" t="s">
        <v>42</v>
      </c>
      <c r="F820" s="44">
        <v>36700</v>
      </c>
      <c r="G820" s="83">
        <v>102</v>
      </c>
      <c r="H820" s="129" t="s">
        <v>724</v>
      </c>
      <c r="I820" s="83"/>
      <c r="J820" s="83"/>
      <c r="K820" s="83"/>
      <c r="L820" s="83"/>
      <c r="M820" s="83"/>
      <c r="N820" s="83"/>
      <c r="O820" s="83"/>
    </row>
    <row r="821" spans="1:15" ht="42" customHeight="1" x14ac:dyDescent="0.25">
      <c r="A821" s="33">
        <v>25305304</v>
      </c>
      <c r="B821" s="33" t="s">
        <v>725</v>
      </c>
      <c r="C821" s="123">
        <v>16054050</v>
      </c>
      <c r="D821" s="109" t="s">
        <v>67</v>
      </c>
      <c r="E821" s="33" t="s">
        <v>42</v>
      </c>
      <c r="F821" s="44">
        <v>846000</v>
      </c>
      <c r="G821" s="83">
        <v>601</v>
      </c>
      <c r="H821" s="129" t="s">
        <v>726</v>
      </c>
      <c r="I821" s="83"/>
      <c r="J821" s="83"/>
      <c r="K821" s="83"/>
      <c r="L821" s="83"/>
      <c r="M821" s="83"/>
      <c r="N821" s="83"/>
      <c r="O821" s="83"/>
    </row>
    <row r="822" spans="1:15" ht="28.5" x14ac:dyDescent="0.25">
      <c r="A822" s="262">
        <v>1440050</v>
      </c>
      <c r="B822" s="262" t="s">
        <v>727</v>
      </c>
      <c r="C822" s="263">
        <v>10428966</v>
      </c>
      <c r="D822" s="143" t="s">
        <v>906</v>
      </c>
      <c r="E822" s="13" t="s">
        <v>124</v>
      </c>
      <c r="F822" s="44">
        <v>179300</v>
      </c>
      <c r="G822" s="83">
        <v>105</v>
      </c>
      <c r="H822" s="129" t="s">
        <v>729</v>
      </c>
      <c r="I822" s="83"/>
      <c r="J822" s="83"/>
      <c r="K822" s="83"/>
      <c r="L822" s="83"/>
      <c r="M822" s="83"/>
      <c r="N822" s="83"/>
      <c r="O822" s="83"/>
    </row>
    <row r="823" spans="1:15" ht="28.5" x14ac:dyDescent="0.25">
      <c r="A823" s="262"/>
      <c r="B823" s="262"/>
      <c r="C823" s="263"/>
      <c r="D823" s="34" t="s">
        <v>139</v>
      </c>
      <c r="E823" s="25" t="s">
        <v>56</v>
      </c>
      <c r="F823" s="44">
        <v>85000</v>
      </c>
      <c r="G823" s="83">
        <v>106</v>
      </c>
      <c r="H823" s="129" t="s">
        <v>729</v>
      </c>
      <c r="I823" s="83"/>
      <c r="J823" s="83"/>
      <c r="K823" s="83"/>
      <c r="L823" s="83"/>
      <c r="M823" s="83"/>
      <c r="N823" s="83"/>
      <c r="O823" s="83"/>
    </row>
    <row r="824" spans="1:15" ht="28.5" x14ac:dyDescent="0.25">
      <c r="A824" s="262"/>
      <c r="B824" s="262"/>
      <c r="C824" s="263"/>
      <c r="D824" s="143" t="s">
        <v>906</v>
      </c>
      <c r="E824" s="13" t="s">
        <v>124</v>
      </c>
      <c r="F824" s="44">
        <v>116200</v>
      </c>
      <c r="G824" s="83">
        <v>103</v>
      </c>
      <c r="H824" s="129" t="s">
        <v>729</v>
      </c>
      <c r="I824" s="83"/>
      <c r="J824" s="83"/>
      <c r="K824" s="83"/>
      <c r="L824" s="83"/>
      <c r="M824" s="83"/>
      <c r="N824" s="83"/>
      <c r="O824" s="83"/>
    </row>
    <row r="825" spans="1:15" ht="38.25" x14ac:dyDescent="0.25">
      <c r="A825" s="262"/>
      <c r="B825" s="262"/>
      <c r="C825" s="263"/>
      <c r="D825" s="24" t="s">
        <v>24</v>
      </c>
      <c r="E825" s="13" t="s">
        <v>17</v>
      </c>
      <c r="F825" s="44">
        <v>120336</v>
      </c>
      <c r="G825" s="83">
        <v>608</v>
      </c>
      <c r="H825" s="129" t="s">
        <v>731</v>
      </c>
      <c r="I825" s="83"/>
      <c r="J825" s="83"/>
      <c r="K825" s="83"/>
      <c r="L825" s="83"/>
      <c r="M825" s="83"/>
      <c r="N825" s="83"/>
      <c r="O825" s="83"/>
    </row>
    <row r="826" spans="1:15" ht="42" customHeight="1" x14ac:dyDescent="0.25">
      <c r="A826" s="262"/>
      <c r="B826" s="262"/>
      <c r="C826" s="263"/>
      <c r="D826" s="109" t="s">
        <v>67</v>
      </c>
      <c r="E826" s="33" t="s">
        <v>42</v>
      </c>
      <c r="F826" s="44">
        <v>94000</v>
      </c>
      <c r="G826" s="83">
        <v>102</v>
      </c>
      <c r="H826" s="129" t="s">
        <v>732</v>
      </c>
      <c r="I826" s="83"/>
      <c r="J826" s="83"/>
      <c r="K826" s="83"/>
      <c r="L826" s="83"/>
      <c r="M826" s="83"/>
      <c r="N826" s="83"/>
      <c r="O826" s="83"/>
    </row>
    <row r="827" spans="1:15" ht="28.5" x14ac:dyDescent="0.25">
      <c r="A827" s="262"/>
      <c r="B827" s="262"/>
      <c r="C827" s="263"/>
      <c r="D827" s="109" t="s">
        <v>67</v>
      </c>
      <c r="E827" s="33" t="s">
        <v>42</v>
      </c>
      <c r="F827" s="44">
        <v>211500</v>
      </c>
      <c r="G827" s="83">
        <v>601</v>
      </c>
      <c r="H827" s="129" t="s">
        <v>733</v>
      </c>
      <c r="I827" s="83"/>
      <c r="J827" s="83"/>
      <c r="K827" s="83"/>
      <c r="L827" s="83"/>
      <c r="M827" s="83"/>
      <c r="N827" s="83"/>
      <c r="O827" s="83"/>
    </row>
    <row r="828" spans="1:15" ht="42.75" x14ac:dyDescent="0.25">
      <c r="A828" s="262">
        <v>1062780459</v>
      </c>
      <c r="B828" s="262" t="s">
        <v>734</v>
      </c>
      <c r="C828" s="263">
        <v>12257852</v>
      </c>
      <c r="D828" s="109" t="s">
        <v>67</v>
      </c>
      <c r="E828" s="33" t="s">
        <v>42</v>
      </c>
      <c r="F828" s="44">
        <v>257600</v>
      </c>
      <c r="G828" s="83">
        <v>209</v>
      </c>
      <c r="H828" s="129" t="s">
        <v>735</v>
      </c>
      <c r="I828" s="83"/>
      <c r="J828" s="83"/>
      <c r="K828" s="83"/>
      <c r="L828" s="83"/>
      <c r="M828" s="83"/>
      <c r="N828" s="83"/>
      <c r="O828" s="83"/>
    </row>
    <row r="829" spans="1:15" ht="28.5" x14ac:dyDescent="0.25">
      <c r="A829" s="262"/>
      <c r="B829" s="262"/>
      <c r="C829" s="263"/>
      <c r="D829" s="109" t="s">
        <v>67</v>
      </c>
      <c r="E829" s="33" t="s">
        <v>42</v>
      </c>
      <c r="F829" s="44">
        <v>319300</v>
      </c>
      <c r="G829" s="83">
        <v>209</v>
      </c>
      <c r="H829" s="129" t="s">
        <v>737</v>
      </c>
      <c r="I829" s="83"/>
      <c r="J829" s="83"/>
      <c r="K829" s="83"/>
      <c r="L829" s="83"/>
      <c r="M829" s="83"/>
      <c r="N829" s="83"/>
      <c r="O829" s="83"/>
    </row>
    <row r="830" spans="1:15" ht="42.75" x14ac:dyDescent="0.25">
      <c r="A830" s="33">
        <v>25683300</v>
      </c>
      <c r="B830" s="33" t="s">
        <v>738</v>
      </c>
      <c r="C830" s="123">
        <v>5284921</v>
      </c>
      <c r="D830" s="109" t="s">
        <v>67</v>
      </c>
      <c r="E830" s="33" t="s">
        <v>42</v>
      </c>
      <c r="F830" s="44">
        <v>194500</v>
      </c>
      <c r="G830" s="83">
        <v>109</v>
      </c>
      <c r="H830" s="129" t="s">
        <v>739</v>
      </c>
      <c r="I830" s="83"/>
      <c r="J830" s="83"/>
      <c r="K830" s="83"/>
      <c r="L830" s="83"/>
      <c r="M830" s="83"/>
      <c r="N830" s="83"/>
      <c r="O830" s="83"/>
    </row>
    <row r="831" spans="1:15" ht="42.75" x14ac:dyDescent="0.25">
      <c r="A831" s="264">
        <v>4619770</v>
      </c>
      <c r="B831" s="264" t="s">
        <v>740</v>
      </c>
      <c r="C831" s="265">
        <v>4955138</v>
      </c>
      <c r="D831" s="143" t="s">
        <v>906</v>
      </c>
      <c r="E831" s="13" t="s">
        <v>124</v>
      </c>
      <c r="F831" s="44">
        <v>706000</v>
      </c>
      <c r="G831" s="83">
        <v>109</v>
      </c>
      <c r="H831" s="129" t="s">
        <v>741</v>
      </c>
      <c r="I831" s="83"/>
      <c r="J831" s="83"/>
      <c r="K831" s="83"/>
      <c r="L831" s="83"/>
      <c r="M831" s="83"/>
      <c r="N831" s="83"/>
      <c r="O831" s="83"/>
    </row>
    <row r="832" spans="1:15" ht="42.75" x14ac:dyDescent="0.25">
      <c r="A832" s="264"/>
      <c r="B832" s="264"/>
      <c r="C832" s="265"/>
      <c r="D832" s="34" t="s">
        <v>139</v>
      </c>
      <c r="E832" s="25" t="s">
        <v>56</v>
      </c>
      <c r="F832" s="44">
        <v>233913</v>
      </c>
      <c r="G832" s="83">
        <v>507</v>
      </c>
      <c r="H832" s="129" t="s">
        <v>612</v>
      </c>
      <c r="I832" s="83"/>
      <c r="J832" s="83"/>
      <c r="K832" s="83"/>
      <c r="L832" s="83"/>
      <c r="M832" s="83"/>
      <c r="N832" s="83"/>
      <c r="O832" s="83"/>
    </row>
    <row r="833" spans="1:15" ht="28.5" x14ac:dyDescent="0.25">
      <c r="A833" s="262">
        <v>4631687</v>
      </c>
      <c r="B833" s="262" t="s">
        <v>742</v>
      </c>
      <c r="C833" s="263">
        <v>3152278</v>
      </c>
      <c r="D833" s="33" t="s">
        <v>743</v>
      </c>
      <c r="E833" s="25" t="s">
        <v>56</v>
      </c>
      <c r="F833" s="44">
        <v>258040</v>
      </c>
      <c r="G833" s="83">
        <v>506</v>
      </c>
      <c r="H833" s="129" t="s">
        <v>744</v>
      </c>
      <c r="I833" s="83"/>
      <c r="J833" s="83"/>
      <c r="K833" s="83"/>
      <c r="L833" s="83"/>
      <c r="M833" s="83"/>
      <c r="N833" s="83"/>
      <c r="O833" s="83"/>
    </row>
    <row r="834" spans="1:15" ht="42.75" x14ac:dyDescent="0.25">
      <c r="A834" s="262"/>
      <c r="B834" s="262"/>
      <c r="C834" s="263"/>
      <c r="D834" s="143" t="s">
        <v>906</v>
      </c>
      <c r="E834" s="13" t="s">
        <v>124</v>
      </c>
      <c r="F834" s="44">
        <v>349350</v>
      </c>
      <c r="G834" s="83">
        <v>109</v>
      </c>
      <c r="H834" s="129" t="s">
        <v>745</v>
      </c>
      <c r="I834" s="83"/>
      <c r="J834" s="83"/>
      <c r="K834" s="83"/>
      <c r="L834" s="83"/>
      <c r="M834" s="83"/>
      <c r="N834" s="83"/>
      <c r="O834" s="83"/>
    </row>
    <row r="835" spans="1:15" ht="28.5" x14ac:dyDescent="0.25">
      <c r="A835" s="262">
        <v>1517373</v>
      </c>
      <c r="B835" s="262" t="s">
        <v>746</v>
      </c>
      <c r="C835" s="263">
        <v>3943529</v>
      </c>
      <c r="D835" s="75" t="s">
        <v>909</v>
      </c>
      <c r="E835" s="13" t="s">
        <v>17</v>
      </c>
      <c r="F835" s="44">
        <v>39236</v>
      </c>
      <c r="G835" s="83">
        <v>508</v>
      </c>
      <c r="H835" s="129" t="s">
        <v>747</v>
      </c>
      <c r="I835" s="83"/>
      <c r="J835" s="83"/>
      <c r="K835" s="83"/>
      <c r="L835" s="83"/>
      <c r="M835" s="83"/>
      <c r="N835" s="83"/>
      <c r="O835" s="83"/>
    </row>
    <row r="836" spans="1:15" ht="28.5" x14ac:dyDescent="0.25">
      <c r="A836" s="262"/>
      <c r="B836" s="262"/>
      <c r="C836" s="263"/>
      <c r="D836" s="55" t="s">
        <v>583</v>
      </c>
      <c r="E836" s="127" t="s">
        <v>272</v>
      </c>
      <c r="F836" s="44">
        <v>12427</v>
      </c>
      <c r="G836" s="83">
        <v>508</v>
      </c>
      <c r="H836" s="129" t="s">
        <v>747</v>
      </c>
      <c r="I836" s="83"/>
      <c r="J836" s="83"/>
      <c r="K836" s="83"/>
      <c r="L836" s="83"/>
      <c r="M836" s="83"/>
      <c r="N836" s="83"/>
      <c r="O836" s="83"/>
    </row>
    <row r="837" spans="1:15" ht="28.5" x14ac:dyDescent="0.25">
      <c r="A837" s="262"/>
      <c r="B837" s="262"/>
      <c r="C837" s="263"/>
      <c r="D837" s="33" t="s">
        <v>910</v>
      </c>
      <c r="E837" s="33" t="s">
        <v>21</v>
      </c>
      <c r="F837" s="44">
        <v>3745</v>
      </c>
      <c r="G837" s="83">
        <v>508</v>
      </c>
      <c r="H837" s="129" t="s">
        <v>747</v>
      </c>
      <c r="I837" s="83"/>
      <c r="J837" s="83"/>
      <c r="K837" s="83"/>
      <c r="L837" s="83"/>
      <c r="M837" s="83"/>
      <c r="N837" s="83"/>
      <c r="O837" s="83"/>
    </row>
    <row r="838" spans="1:15" ht="57" x14ac:dyDescent="0.25">
      <c r="A838" s="262"/>
      <c r="B838" s="262"/>
      <c r="C838" s="263"/>
      <c r="D838" s="33" t="s">
        <v>910</v>
      </c>
      <c r="E838" s="33" t="s">
        <v>21</v>
      </c>
      <c r="F838" s="44">
        <v>158400</v>
      </c>
      <c r="G838" s="83">
        <v>601</v>
      </c>
      <c r="H838" s="129" t="s">
        <v>911</v>
      </c>
      <c r="I838" s="83"/>
      <c r="J838" s="83"/>
      <c r="K838" s="83"/>
      <c r="L838" s="83"/>
      <c r="M838" s="83"/>
      <c r="N838" s="83"/>
      <c r="O838" s="83"/>
    </row>
    <row r="839" spans="1:15" ht="42.75" x14ac:dyDescent="0.25">
      <c r="A839" s="262">
        <v>4633095</v>
      </c>
      <c r="B839" s="262" t="s">
        <v>750</v>
      </c>
      <c r="C839" s="263">
        <v>3561107</v>
      </c>
      <c r="D839" s="143" t="s">
        <v>906</v>
      </c>
      <c r="E839" s="13" t="s">
        <v>124</v>
      </c>
      <c r="F839" s="44">
        <v>349350</v>
      </c>
      <c r="G839" s="83">
        <v>109</v>
      </c>
      <c r="H839" s="129" t="s">
        <v>741</v>
      </c>
      <c r="I839" s="83"/>
      <c r="J839" s="83"/>
      <c r="K839" s="83"/>
      <c r="L839" s="83"/>
      <c r="M839" s="83"/>
      <c r="N839" s="83"/>
      <c r="O839" s="83"/>
    </row>
    <row r="840" spans="1:15" ht="42.75" x14ac:dyDescent="0.25">
      <c r="A840" s="262"/>
      <c r="B840" s="262"/>
      <c r="C840" s="263"/>
      <c r="D840" s="34" t="s">
        <v>139</v>
      </c>
      <c r="E840" s="25" t="s">
        <v>56</v>
      </c>
      <c r="F840" s="44">
        <v>211957</v>
      </c>
      <c r="G840" s="83">
        <v>507</v>
      </c>
      <c r="H840" s="129" t="s">
        <v>612</v>
      </c>
      <c r="I840" s="83"/>
      <c r="J840" s="83"/>
      <c r="K840" s="83"/>
      <c r="L840" s="83"/>
      <c r="M840" s="83"/>
      <c r="N840" s="83"/>
      <c r="O840" s="83"/>
    </row>
    <row r="841" spans="1:15" ht="42.75" x14ac:dyDescent="0.25">
      <c r="A841" s="262">
        <v>1528224</v>
      </c>
      <c r="B841" s="262" t="s">
        <v>751</v>
      </c>
      <c r="C841" s="263">
        <v>3575473</v>
      </c>
      <c r="D841" s="143" t="s">
        <v>906</v>
      </c>
      <c r="E841" s="13" t="s">
        <v>124</v>
      </c>
      <c r="F841" s="44">
        <v>349350</v>
      </c>
      <c r="G841" s="83">
        <v>109</v>
      </c>
      <c r="H841" s="129" t="s">
        <v>752</v>
      </c>
      <c r="I841" s="83"/>
      <c r="J841" s="83"/>
      <c r="K841" s="83"/>
      <c r="L841" s="83"/>
      <c r="M841" s="83"/>
      <c r="N841" s="83"/>
      <c r="O841" s="83"/>
    </row>
    <row r="842" spans="1:15" ht="42.75" x14ac:dyDescent="0.25">
      <c r="A842" s="262"/>
      <c r="B842" s="262"/>
      <c r="C842" s="263"/>
      <c r="D842" s="34" t="s">
        <v>139</v>
      </c>
      <c r="E842" s="25" t="s">
        <v>56</v>
      </c>
      <c r="F842" s="44">
        <v>226323</v>
      </c>
      <c r="G842" s="83">
        <v>507</v>
      </c>
      <c r="H842" s="129" t="s">
        <v>612</v>
      </c>
      <c r="I842" s="83"/>
      <c r="J842" s="83"/>
      <c r="K842" s="83"/>
      <c r="L842" s="83"/>
      <c r="M842" s="83"/>
      <c r="N842" s="83"/>
      <c r="O842" s="83"/>
    </row>
    <row r="843" spans="1:15" ht="42.75" x14ac:dyDescent="0.25">
      <c r="A843" s="262">
        <v>4686569</v>
      </c>
      <c r="B843" s="262" t="s">
        <v>753</v>
      </c>
      <c r="C843" s="263">
        <v>3535175</v>
      </c>
      <c r="D843" s="143" t="s">
        <v>906</v>
      </c>
      <c r="E843" s="13" t="s">
        <v>124</v>
      </c>
      <c r="F843" s="44">
        <v>349350</v>
      </c>
      <c r="G843" s="83">
        <v>109</v>
      </c>
      <c r="H843" s="129" t="s">
        <v>752</v>
      </c>
      <c r="I843" s="83"/>
      <c r="J843" s="83"/>
      <c r="K843" s="83"/>
      <c r="L843" s="83"/>
      <c r="M843" s="83"/>
      <c r="N843" s="83"/>
      <c r="O843" s="83"/>
    </row>
    <row r="844" spans="1:15" ht="42.75" x14ac:dyDescent="0.25">
      <c r="A844" s="262"/>
      <c r="B844" s="262"/>
      <c r="C844" s="263"/>
      <c r="D844" s="34" t="s">
        <v>139</v>
      </c>
      <c r="E844" s="25" t="s">
        <v>56</v>
      </c>
      <c r="F844" s="44">
        <v>186025</v>
      </c>
      <c r="G844" s="83">
        <v>507</v>
      </c>
      <c r="H844" s="129" t="s">
        <v>612</v>
      </c>
      <c r="I844" s="83"/>
      <c r="J844" s="83"/>
      <c r="K844" s="83"/>
      <c r="L844" s="83"/>
      <c r="M844" s="83"/>
      <c r="N844" s="83"/>
      <c r="O844" s="83"/>
    </row>
    <row r="845" spans="1:15" ht="28.5" x14ac:dyDescent="0.25">
      <c r="A845" s="264">
        <v>25485692</v>
      </c>
      <c r="B845" s="264" t="s">
        <v>755</v>
      </c>
      <c r="C845" s="265">
        <v>2512838</v>
      </c>
      <c r="D845" s="33" t="s">
        <v>912</v>
      </c>
      <c r="E845" s="127" t="s">
        <v>42</v>
      </c>
      <c r="F845" s="44">
        <v>34975</v>
      </c>
      <c r="G845" s="83">
        <v>608</v>
      </c>
      <c r="H845" s="127" t="s">
        <v>757</v>
      </c>
      <c r="I845" s="83"/>
      <c r="J845" s="83"/>
      <c r="K845" s="83"/>
      <c r="L845" s="83"/>
      <c r="M845" s="83"/>
      <c r="N845" s="83"/>
      <c r="O845" s="83"/>
    </row>
    <row r="846" spans="1:15" ht="28.5" x14ac:dyDescent="0.25">
      <c r="A846" s="264"/>
      <c r="B846" s="264"/>
      <c r="C846" s="265"/>
      <c r="D846" s="33" t="s">
        <v>912</v>
      </c>
      <c r="E846" s="127" t="s">
        <v>42</v>
      </c>
      <c r="F846" s="44">
        <v>3745</v>
      </c>
      <c r="G846" s="83">
        <v>508</v>
      </c>
      <c r="H846" s="127" t="s">
        <v>759</v>
      </c>
      <c r="I846" s="83"/>
      <c r="J846" s="83"/>
      <c r="K846" s="83"/>
      <c r="L846" s="83"/>
      <c r="M846" s="83"/>
      <c r="N846" s="83"/>
      <c r="O846" s="83"/>
    </row>
    <row r="847" spans="1:15" ht="28.5" x14ac:dyDescent="0.25">
      <c r="A847" s="262">
        <v>76027543</v>
      </c>
      <c r="B847" s="262" t="s">
        <v>760</v>
      </c>
      <c r="C847" s="263">
        <v>1646582</v>
      </c>
      <c r="D847" s="33" t="s">
        <v>912</v>
      </c>
      <c r="E847" s="127" t="s">
        <v>42</v>
      </c>
      <c r="F847" s="44">
        <v>6080</v>
      </c>
      <c r="G847" s="83">
        <v>608</v>
      </c>
      <c r="H847" s="127" t="s">
        <v>762</v>
      </c>
      <c r="I847" s="83"/>
      <c r="J847" s="83"/>
      <c r="K847" s="83"/>
      <c r="L847" s="83"/>
      <c r="M847" s="83"/>
      <c r="N847" s="83"/>
      <c r="O847" s="83"/>
    </row>
    <row r="848" spans="1:15" ht="28.5" x14ac:dyDescent="0.25">
      <c r="A848" s="262"/>
      <c r="B848" s="262"/>
      <c r="C848" s="263"/>
      <c r="D848" s="33" t="s">
        <v>912</v>
      </c>
      <c r="E848" s="127" t="s">
        <v>42</v>
      </c>
      <c r="F848" s="44">
        <v>3473</v>
      </c>
      <c r="G848" s="83">
        <v>608</v>
      </c>
      <c r="H848" s="127" t="s">
        <v>762</v>
      </c>
      <c r="I848" s="83"/>
      <c r="J848" s="83"/>
      <c r="K848" s="83"/>
      <c r="L848" s="83"/>
      <c r="M848" s="83"/>
      <c r="N848" s="83"/>
      <c r="O848" s="83"/>
    </row>
    <row r="849" spans="1:15" ht="28.5" x14ac:dyDescent="0.25">
      <c r="A849" s="262"/>
      <c r="B849" s="262"/>
      <c r="C849" s="263"/>
      <c r="D849" s="104" t="s">
        <v>913</v>
      </c>
      <c r="E849" s="33"/>
      <c r="F849" s="44">
        <v>6958</v>
      </c>
      <c r="G849" s="83">
        <v>608</v>
      </c>
      <c r="H849" s="127" t="s">
        <v>762</v>
      </c>
      <c r="I849" s="83"/>
      <c r="J849" s="83"/>
      <c r="K849" s="83"/>
      <c r="L849" s="83"/>
      <c r="M849" s="83"/>
      <c r="N849" s="83"/>
      <c r="O849" s="83"/>
    </row>
    <row r="850" spans="1:15" ht="28.5" x14ac:dyDescent="0.25">
      <c r="A850" s="262"/>
      <c r="B850" s="262"/>
      <c r="C850" s="263"/>
      <c r="D850" s="110" t="s">
        <v>914</v>
      </c>
      <c r="E850" s="33" t="s">
        <v>124</v>
      </c>
      <c r="F850" s="44">
        <v>4604</v>
      </c>
      <c r="G850" s="83">
        <v>608</v>
      </c>
      <c r="H850" s="127" t="s">
        <v>762</v>
      </c>
      <c r="I850" s="83"/>
      <c r="J850" s="83"/>
      <c r="K850" s="83"/>
      <c r="L850" s="83"/>
      <c r="M850" s="83"/>
      <c r="N850" s="83"/>
      <c r="O850" s="83"/>
    </row>
    <row r="851" spans="1:15" ht="28.5" x14ac:dyDescent="0.25">
      <c r="A851" s="262"/>
      <c r="B851" s="262"/>
      <c r="C851" s="263"/>
      <c r="D851" s="110" t="s">
        <v>914</v>
      </c>
      <c r="E851" s="33" t="s">
        <v>124</v>
      </c>
      <c r="F851" s="44">
        <v>4435</v>
      </c>
      <c r="G851" s="83">
        <v>608</v>
      </c>
      <c r="H851" s="127" t="s">
        <v>762</v>
      </c>
      <c r="I851" s="83"/>
      <c r="J851" s="83"/>
      <c r="K851" s="83"/>
      <c r="L851" s="83"/>
      <c r="M851" s="83"/>
      <c r="N851" s="83"/>
      <c r="O851" s="83"/>
    </row>
    <row r="852" spans="1:15" ht="28.5" x14ac:dyDescent="0.25">
      <c r="A852" s="262"/>
      <c r="B852" s="262"/>
      <c r="C852" s="263"/>
      <c r="D852" s="110" t="s">
        <v>914</v>
      </c>
      <c r="E852" s="33" t="s">
        <v>124</v>
      </c>
      <c r="F852" s="44">
        <v>10128</v>
      </c>
      <c r="G852" s="83">
        <v>608</v>
      </c>
      <c r="H852" s="127" t="s">
        <v>762</v>
      </c>
      <c r="I852" s="83"/>
      <c r="J852" s="83"/>
      <c r="K852" s="83"/>
      <c r="L852" s="83"/>
      <c r="M852" s="83"/>
      <c r="N852" s="83"/>
      <c r="O852" s="83"/>
    </row>
    <row r="853" spans="1:15" ht="28.5" x14ac:dyDescent="0.25">
      <c r="A853" s="262"/>
      <c r="B853" s="262"/>
      <c r="C853" s="263"/>
      <c r="D853" s="104" t="s">
        <v>915</v>
      </c>
      <c r="E853" s="33" t="s">
        <v>124</v>
      </c>
      <c r="F853" s="44">
        <v>7212</v>
      </c>
      <c r="G853" s="83">
        <v>608</v>
      </c>
      <c r="H853" s="127" t="s">
        <v>762</v>
      </c>
      <c r="I853" s="83"/>
      <c r="J853" s="83"/>
      <c r="K853" s="83"/>
      <c r="L853" s="83"/>
      <c r="M853" s="83"/>
      <c r="N853" s="83"/>
      <c r="O853" s="83"/>
    </row>
    <row r="854" spans="1:15" ht="28.5" x14ac:dyDescent="0.25">
      <c r="A854" s="262"/>
      <c r="B854" s="262"/>
      <c r="C854" s="263"/>
      <c r="D854" s="45" t="s">
        <v>916</v>
      </c>
      <c r="E854" s="33" t="s">
        <v>124</v>
      </c>
      <c r="F854" s="44">
        <v>5481</v>
      </c>
      <c r="G854" s="83">
        <v>608</v>
      </c>
      <c r="H854" s="127" t="s">
        <v>762</v>
      </c>
      <c r="I854" s="83"/>
      <c r="J854" s="83"/>
      <c r="K854" s="83"/>
      <c r="L854" s="83"/>
      <c r="M854" s="83"/>
      <c r="N854" s="83"/>
      <c r="O854" s="83"/>
    </row>
    <row r="855" spans="1:15" ht="29.25" x14ac:dyDescent="0.25">
      <c r="A855" s="262"/>
      <c r="B855" s="262"/>
      <c r="C855" s="263"/>
      <c r="D855" s="64" t="s">
        <v>917</v>
      </c>
      <c r="E855" s="33" t="s">
        <v>124</v>
      </c>
      <c r="F855" s="44">
        <v>5481</v>
      </c>
      <c r="G855" s="83">
        <v>608</v>
      </c>
      <c r="H855" s="127" t="s">
        <v>762</v>
      </c>
      <c r="I855" s="83"/>
      <c r="J855" s="83"/>
      <c r="K855" s="83"/>
      <c r="L855" s="83"/>
      <c r="M855" s="83"/>
      <c r="N855" s="83"/>
      <c r="O855" s="83"/>
    </row>
    <row r="856" spans="1:15" ht="71.25" x14ac:dyDescent="0.25">
      <c r="A856" s="83">
        <v>25545113</v>
      </c>
      <c r="B856" s="83" t="s">
        <v>763</v>
      </c>
      <c r="C856" s="44">
        <v>3799427</v>
      </c>
      <c r="D856" s="33" t="s">
        <v>917</v>
      </c>
      <c r="E856" s="33" t="s">
        <v>124</v>
      </c>
      <c r="F856" s="44">
        <v>158400</v>
      </c>
      <c r="G856" s="83">
        <v>101</v>
      </c>
      <c r="H856" s="127" t="s">
        <v>764</v>
      </c>
      <c r="I856" s="83"/>
      <c r="J856" s="83"/>
      <c r="K856" s="83"/>
      <c r="L856" s="83"/>
      <c r="M856" s="83"/>
      <c r="N856" s="83"/>
      <c r="O856" s="83"/>
    </row>
    <row r="857" spans="1:15" ht="29.25" x14ac:dyDescent="0.25">
      <c r="A857" s="262">
        <v>48655862</v>
      </c>
      <c r="B857" s="262" t="s">
        <v>765</v>
      </c>
      <c r="C857" s="263">
        <v>3256986</v>
      </c>
      <c r="D857" s="63" t="s">
        <v>917</v>
      </c>
      <c r="E857" s="33" t="s">
        <v>124</v>
      </c>
      <c r="F857" s="44">
        <v>54647</v>
      </c>
      <c r="G857" s="83">
        <v>503</v>
      </c>
      <c r="H857" s="127" t="s">
        <v>766</v>
      </c>
      <c r="I857" s="83"/>
      <c r="J857" s="83"/>
      <c r="K857" s="83"/>
      <c r="L857" s="83"/>
      <c r="M857" s="83"/>
      <c r="N857" s="83"/>
      <c r="O857" s="83"/>
    </row>
    <row r="858" spans="1:15" ht="28.5" x14ac:dyDescent="0.25">
      <c r="A858" s="262"/>
      <c r="B858" s="262"/>
      <c r="C858" s="263"/>
      <c r="D858" s="33" t="s">
        <v>917</v>
      </c>
      <c r="E858" s="33" t="s">
        <v>124</v>
      </c>
      <c r="F858" s="44">
        <v>50486</v>
      </c>
      <c r="G858" s="83">
        <v>503</v>
      </c>
      <c r="H858" s="127" t="s">
        <v>766</v>
      </c>
      <c r="I858" s="83"/>
      <c r="J858" s="83"/>
      <c r="K858" s="83"/>
      <c r="L858" s="83"/>
      <c r="M858" s="83"/>
      <c r="N858" s="83"/>
      <c r="O858" s="83"/>
    </row>
    <row r="859" spans="1:15" ht="43.5" x14ac:dyDescent="0.25">
      <c r="A859" s="33">
        <v>10751124</v>
      </c>
      <c r="B859" s="33" t="s">
        <v>767</v>
      </c>
      <c r="C859" s="123">
        <v>7989169</v>
      </c>
      <c r="D859" s="64" t="s">
        <v>918</v>
      </c>
      <c r="E859" s="33" t="s">
        <v>124</v>
      </c>
      <c r="F859" s="44">
        <v>512900</v>
      </c>
      <c r="G859" s="33">
        <v>601</v>
      </c>
      <c r="H859" s="127" t="s">
        <v>768</v>
      </c>
      <c r="I859" s="83"/>
      <c r="J859" s="83"/>
      <c r="K859" s="83"/>
      <c r="L859" s="83"/>
      <c r="M859" s="83"/>
      <c r="N859" s="83"/>
      <c r="O859" s="83"/>
    </row>
    <row r="860" spans="1:15" ht="43.5" x14ac:dyDescent="0.25">
      <c r="A860" s="33">
        <v>1003007359</v>
      </c>
      <c r="B860" s="33" t="s">
        <v>769</v>
      </c>
      <c r="C860" s="123">
        <v>892117</v>
      </c>
      <c r="D860" s="63" t="s">
        <v>918</v>
      </c>
      <c r="E860" s="33" t="s">
        <v>124</v>
      </c>
      <c r="F860" s="44">
        <v>12427</v>
      </c>
      <c r="G860" s="83">
        <v>608</v>
      </c>
      <c r="H860" s="129" t="s">
        <v>770</v>
      </c>
      <c r="I860" s="83"/>
      <c r="J860" s="83"/>
      <c r="K860" s="83"/>
      <c r="L860" s="83"/>
      <c r="M860" s="83"/>
      <c r="N860" s="83"/>
      <c r="O860" s="83"/>
    </row>
    <row r="861" spans="1:15" ht="28.5" x14ac:dyDescent="0.25">
      <c r="A861" s="33">
        <v>1144024296</v>
      </c>
      <c r="B861" s="33" t="s">
        <v>771</v>
      </c>
      <c r="C861" s="123">
        <v>952184</v>
      </c>
      <c r="D861" s="32" t="s">
        <v>919</v>
      </c>
      <c r="E861" s="33" t="s">
        <v>17</v>
      </c>
      <c r="F861" s="44">
        <v>3192</v>
      </c>
      <c r="G861" s="33">
        <v>507</v>
      </c>
      <c r="H861" s="129" t="s">
        <v>772</v>
      </c>
      <c r="I861" s="83"/>
      <c r="J861" s="83"/>
      <c r="K861" s="83"/>
      <c r="L861" s="83"/>
      <c r="M861" s="83"/>
      <c r="N861" s="83"/>
      <c r="O861" s="83"/>
    </row>
    <row r="862" spans="1:15" ht="42.75" x14ac:dyDescent="0.25">
      <c r="A862" s="262">
        <v>34610459</v>
      </c>
      <c r="B862" s="262" t="s">
        <v>773</v>
      </c>
      <c r="C862" s="263">
        <v>9453462</v>
      </c>
      <c r="D862" s="23" t="s">
        <v>20</v>
      </c>
      <c r="E862" s="25" t="s">
        <v>21</v>
      </c>
      <c r="F862" s="44">
        <v>211500</v>
      </c>
      <c r="G862" s="83">
        <v>501</v>
      </c>
      <c r="H862" s="129" t="s">
        <v>774</v>
      </c>
      <c r="I862" s="83"/>
      <c r="J862" s="83"/>
      <c r="K862" s="83"/>
      <c r="L862" s="83"/>
      <c r="M862" s="83"/>
      <c r="N862" s="83"/>
      <c r="O862" s="83"/>
    </row>
    <row r="863" spans="1:15" ht="28.5" x14ac:dyDescent="0.25">
      <c r="A863" s="262"/>
      <c r="B863" s="262"/>
      <c r="C863" s="263"/>
      <c r="D863" s="110" t="s">
        <v>920</v>
      </c>
      <c r="E863" s="33" t="s">
        <v>124</v>
      </c>
      <c r="F863" s="44">
        <v>4438</v>
      </c>
      <c r="G863" s="83">
        <v>507</v>
      </c>
      <c r="H863" s="129" t="s">
        <v>775</v>
      </c>
      <c r="I863" s="83"/>
      <c r="J863" s="83"/>
      <c r="K863" s="83"/>
      <c r="L863" s="83"/>
      <c r="M863" s="83"/>
      <c r="N863" s="83"/>
      <c r="O863" s="83"/>
    </row>
    <row r="864" spans="1:15" ht="28.5" x14ac:dyDescent="0.25">
      <c r="A864" s="262"/>
      <c r="B864" s="262"/>
      <c r="C864" s="263"/>
      <c r="D864" s="110" t="s">
        <v>920</v>
      </c>
      <c r="E864" s="33" t="s">
        <v>124</v>
      </c>
      <c r="F864" s="44">
        <v>13360</v>
      </c>
      <c r="G864" s="83">
        <v>507</v>
      </c>
      <c r="H864" s="129" t="s">
        <v>775</v>
      </c>
      <c r="I864" s="83"/>
      <c r="J864" s="83"/>
      <c r="K864" s="83"/>
      <c r="L864" s="83"/>
      <c r="M864" s="83"/>
      <c r="N864" s="83"/>
      <c r="O864" s="83"/>
    </row>
    <row r="865" spans="1:15" ht="28.5" x14ac:dyDescent="0.25">
      <c r="A865" s="266">
        <v>1061438405</v>
      </c>
      <c r="B865" s="262" t="s">
        <v>776</v>
      </c>
      <c r="C865" s="267">
        <v>2583266</v>
      </c>
      <c r="D865" s="143" t="s">
        <v>906</v>
      </c>
      <c r="E865" s="13" t="s">
        <v>124</v>
      </c>
      <c r="F865" s="44">
        <v>195400</v>
      </c>
      <c r="G865" s="83">
        <v>205</v>
      </c>
      <c r="H865" s="129" t="s">
        <v>777</v>
      </c>
      <c r="I865" s="83"/>
      <c r="J865" s="83"/>
      <c r="K865" s="83"/>
      <c r="L865" s="83"/>
      <c r="M865" s="83"/>
      <c r="N865" s="83"/>
      <c r="O865" s="83"/>
    </row>
    <row r="866" spans="1:15" ht="28.5" x14ac:dyDescent="0.25">
      <c r="A866" s="266"/>
      <c r="B866" s="262"/>
      <c r="C866" s="267"/>
      <c r="D866" s="34" t="s">
        <v>139</v>
      </c>
      <c r="E866" s="25" t="s">
        <v>56</v>
      </c>
      <c r="F866" s="44">
        <v>145900</v>
      </c>
      <c r="G866" s="83">
        <v>206</v>
      </c>
      <c r="H866" s="129" t="s">
        <v>777</v>
      </c>
      <c r="I866" s="83"/>
      <c r="J866" s="83"/>
      <c r="K866" s="83"/>
      <c r="L866" s="83"/>
      <c r="M866" s="83"/>
      <c r="N866" s="83"/>
      <c r="O866" s="83"/>
    </row>
    <row r="867" spans="1:15" ht="28.5" x14ac:dyDescent="0.25">
      <c r="A867" s="266"/>
      <c r="B867" s="262"/>
      <c r="C867" s="267"/>
      <c r="D867" s="143" t="s">
        <v>906</v>
      </c>
      <c r="E867" s="13" t="s">
        <v>124</v>
      </c>
      <c r="F867" s="44">
        <v>118300</v>
      </c>
      <c r="G867" s="83">
        <v>203</v>
      </c>
      <c r="H867" s="129" t="s">
        <v>777</v>
      </c>
      <c r="I867" s="83"/>
      <c r="J867" s="83"/>
      <c r="K867" s="83"/>
      <c r="L867" s="83"/>
      <c r="M867" s="83"/>
      <c r="N867" s="83"/>
      <c r="O867" s="83"/>
    </row>
    <row r="868" spans="1:15" ht="28.5" x14ac:dyDescent="0.25">
      <c r="A868" s="266"/>
      <c r="B868" s="262"/>
      <c r="C868" s="267"/>
      <c r="D868" s="143" t="s">
        <v>906</v>
      </c>
      <c r="E868" s="13" t="s">
        <v>124</v>
      </c>
      <c r="F868" s="44">
        <v>10100</v>
      </c>
      <c r="G868" s="83">
        <v>203</v>
      </c>
      <c r="H868" s="129" t="s">
        <v>777</v>
      </c>
      <c r="I868" s="83"/>
      <c r="J868" s="83"/>
      <c r="K868" s="83"/>
      <c r="L868" s="83"/>
      <c r="M868" s="83"/>
      <c r="N868" s="83"/>
      <c r="O868" s="83"/>
    </row>
    <row r="869" spans="1:15" ht="28.5" x14ac:dyDescent="0.25">
      <c r="A869" s="266"/>
      <c r="B869" s="262"/>
      <c r="C869" s="267"/>
      <c r="D869" s="143" t="s">
        <v>906</v>
      </c>
      <c r="E869" s="13" t="s">
        <v>124</v>
      </c>
      <c r="F869" s="44">
        <v>52600</v>
      </c>
      <c r="G869" s="83">
        <v>203</v>
      </c>
      <c r="H869" s="129" t="s">
        <v>777</v>
      </c>
      <c r="I869" s="83"/>
      <c r="J869" s="83"/>
      <c r="K869" s="83"/>
      <c r="L869" s="83"/>
      <c r="M869" s="83"/>
      <c r="N869" s="83"/>
      <c r="O869" s="83"/>
    </row>
    <row r="870" spans="1:15" ht="42.75" x14ac:dyDescent="0.25">
      <c r="A870" s="266"/>
      <c r="B870" s="262"/>
      <c r="C870" s="267"/>
      <c r="D870" s="143" t="s">
        <v>906</v>
      </c>
      <c r="E870" s="13" t="s">
        <v>124</v>
      </c>
      <c r="F870" s="44">
        <v>74400</v>
      </c>
      <c r="G870" s="83">
        <v>623</v>
      </c>
      <c r="H870" s="129" t="s">
        <v>779</v>
      </c>
      <c r="I870" s="83"/>
      <c r="J870" s="83"/>
      <c r="K870" s="83"/>
      <c r="L870" s="83"/>
      <c r="M870" s="83"/>
      <c r="N870" s="83"/>
      <c r="O870" s="83"/>
    </row>
    <row r="871" spans="1:15" ht="42.75" x14ac:dyDescent="0.25">
      <c r="A871" s="266"/>
      <c r="B871" s="262"/>
      <c r="C871" s="267"/>
      <c r="D871" s="110" t="s">
        <v>921</v>
      </c>
      <c r="E871" s="33" t="s">
        <v>124</v>
      </c>
      <c r="F871" s="44">
        <v>4438</v>
      </c>
      <c r="G871" s="83">
        <v>507</v>
      </c>
      <c r="H871" s="129" t="s">
        <v>780</v>
      </c>
      <c r="I871" s="83"/>
      <c r="J871" s="83"/>
      <c r="K871" s="83"/>
      <c r="L871" s="83"/>
      <c r="M871" s="83"/>
      <c r="N871" s="83"/>
      <c r="O871" s="83"/>
    </row>
    <row r="872" spans="1:15" ht="42.75" x14ac:dyDescent="0.25">
      <c r="A872" s="266"/>
      <c r="B872" s="262"/>
      <c r="C872" s="267"/>
      <c r="D872" s="110" t="s">
        <v>921</v>
      </c>
      <c r="E872" s="33" t="s">
        <v>124</v>
      </c>
      <c r="F872" s="44">
        <v>6384</v>
      </c>
      <c r="G872" s="83">
        <v>507</v>
      </c>
      <c r="H872" s="129" t="s">
        <v>781</v>
      </c>
      <c r="I872" s="83"/>
      <c r="J872" s="83"/>
      <c r="K872" s="83"/>
      <c r="L872" s="83"/>
      <c r="M872" s="83"/>
      <c r="N872" s="83"/>
      <c r="O872" s="83"/>
    </row>
    <row r="873" spans="1:15" ht="57" x14ac:dyDescent="0.25">
      <c r="A873" s="266">
        <v>1061543406</v>
      </c>
      <c r="B873" s="262" t="s">
        <v>782</v>
      </c>
      <c r="C873" s="267">
        <v>3229184</v>
      </c>
      <c r="D873" s="143" t="s">
        <v>906</v>
      </c>
      <c r="E873" s="13" t="s">
        <v>124</v>
      </c>
      <c r="F873" s="44">
        <v>10100</v>
      </c>
      <c r="G873" s="83">
        <v>103</v>
      </c>
      <c r="H873" s="129" t="s">
        <v>784</v>
      </c>
      <c r="I873" s="83"/>
      <c r="J873" s="83"/>
      <c r="K873" s="83"/>
      <c r="L873" s="83"/>
      <c r="M873" s="83"/>
      <c r="N873" s="83"/>
      <c r="O873" s="83"/>
    </row>
    <row r="874" spans="1:15" ht="28.5" x14ac:dyDescent="0.25">
      <c r="A874" s="266"/>
      <c r="B874" s="262"/>
      <c r="C874" s="267"/>
      <c r="D874" s="32" t="s">
        <v>922</v>
      </c>
      <c r="E874" s="33" t="s">
        <v>124</v>
      </c>
      <c r="F874" s="44">
        <v>24800</v>
      </c>
      <c r="G874" s="83">
        <v>608</v>
      </c>
      <c r="H874" s="129" t="s">
        <v>785</v>
      </c>
      <c r="I874" s="83"/>
      <c r="J874" s="83"/>
      <c r="K874" s="83"/>
      <c r="L874" s="83"/>
      <c r="M874" s="83"/>
      <c r="N874" s="83"/>
      <c r="O874" s="83"/>
    </row>
    <row r="875" spans="1:15" ht="42.75" x14ac:dyDescent="0.25">
      <c r="A875" s="262">
        <v>25485773</v>
      </c>
      <c r="B875" s="262" t="s">
        <v>786</v>
      </c>
      <c r="C875" s="263">
        <v>1302697</v>
      </c>
      <c r="D875" s="110" t="s">
        <v>922</v>
      </c>
      <c r="E875" s="33" t="s">
        <v>124</v>
      </c>
      <c r="F875" s="44">
        <v>3606</v>
      </c>
      <c r="G875" s="83">
        <v>608</v>
      </c>
      <c r="H875" s="129" t="s">
        <v>787</v>
      </c>
      <c r="I875" s="83"/>
      <c r="J875" s="83"/>
      <c r="K875" s="83"/>
      <c r="L875" s="83"/>
      <c r="M875" s="83"/>
      <c r="N875" s="83"/>
      <c r="O875" s="83"/>
    </row>
    <row r="876" spans="1:15" ht="42.75" x14ac:dyDescent="0.25">
      <c r="A876" s="262"/>
      <c r="B876" s="262"/>
      <c r="C876" s="263"/>
      <c r="D876" s="55" t="s">
        <v>583</v>
      </c>
      <c r="E876" s="83" t="s">
        <v>272</v>
      </c>
      <c r="F876" s="44">
        <v>4580</v>
      </c>
      <c r="G876" s="83">
        <v>608</v>
      </c>
      <c r="H876" s="129" t="s">
        <v>787</v>
      </c>
      <c r="I876" s="83"/>
      <c r="J876" s="83"/>
      <c r="K876" s="83"/>
      <c r="L876" s="83"/>
      <c r="M876" s="83"/>
      <c r="N876" s="83"/>
      <c r="O876" s="83"/>
    </row>
    <row r="877" spans="1:15" ht="28.5" x14ac:dyDescent="0.25">
      <c r="A877" s="262"/>
      <c r="B877" s="262"/>
      <c r="C877" s="263"/>
      <c r="D877" s="55" t="s">
        <v>583</v>
      </c>
      <c r="E877" s="83" t="s">
        <v>272</v>
      </c>
      <c r="F877" s="44">
        <v>3192</v>
      </c>
      <c r="G877" s="83">
        <v>507</v>
      </c>
      <c r="H877" s="129" t="s">
        <v>788</v>
      </c>
      <c r="I877" s="83"/>
      <c r="J877" s="83"/>
      <c r="K877" s="83"/>
      <c r="L877" s="83"/>
      <c r="M877" s="83"/>
      <c r="N877" s="83"/>
      <c r="O877" s="83"/>
    </row>
    <row r="878" spans="1:15" ht="42.75" x14ac:dyDescent="0.25">
      <c r="A878" s="33">
        <v>1112478181</v>
      </c>
      <c r="B878" s="33" t="s">
        <v>789</v>
      </c>
      <c r="C878" s="123">
        <v>1272007</v>
      </c>
      <c r="D878" s="143" t="s">
        <v>906</v>
      </c>
      <c r="E878" s="13" t="s">
        <v>124</v>
      </c>
      <c r="F878" s="44">
        <v>74400</v>
      </c>
      <c r="G878" s="83">
        <v>623</v>
      </c>
      <c r="H878" s="129" t="s">
        <v>779</v>
      </c>
      <c r="I878" s="83"/>
      <c r="J878" s="83"/>
      <c r="K878" s="83"/>
      <c r="L878" s="83"/>
      <c r="M878" s="83"/>
      <c r="N878" s="83"/>
      <c r="O878" s="83"/>
    </row>
    <row r="879" spans="1:15" ht="28.5" x14ac:dyDescent="0.25">
      <c r="A879" s="33">
        <v>1061542960</v>
      </c>
      <c r="B879" s="33" t="s">
        <v>790</v>
      </c>
      <c r="C879" s="123">
        <v>1036030</v>
      </c>
      <c r="D879" s="143" t="s">
        <v>906</v>
      </c>
      <c r="E879" s="13" t="s">
        <v>124</v>
      </c>
      <c r="F879" s="44">
        <v>17200</v>
      </c>
      <c r="G879" s="83">
        <v>123</v>
      </c>
      <c r="H879" s="129" t="s">
        <v>792</v>
      </c>
      <c r="I879" s="83"/>
      <c r="J879" s="83"/>
      <c r="K879" s="83"/>
      <c r="L879" s="83"/>
      <c r="M879" s="83"/>
      <c r="N879" s="83"/>
      <c r="O879" s="83"/>
    </row>
    <row r="880" spans="1:15" ht="28.5" x14ac:dyDescent="0.25">
      <c r="A880" s="262">
        <v>1007458906</v>
      </c>
      <c r="B880" s="262" t="s">
        <v>793</v>
      </c>
      <c r="C880" s="263">
        <v>1639713</v>
      </c>
      <c r="D880" s="55" t="s">
        <v>583</v>
      </c>
      <c r="E880" s="83" t="s">
        <v>272</v>
      </c>
      <c r="F880" s="44">
        <v>29948</v>
      </c>
      <c r="G880" s="83">
        <v>608</v>
      </c>
      <c r="H880" s="129" t="s">
        <v>794</v>
      </c>
      <c r="I880" s="83"/>
      <c r="J880" s="83"/>
      <c r="K880" s="83"/>
      <c r="L880" s="83"/>
      <c r="M880" s="83"/>
      <c r="N880" s="83"/>
      <c r="O880" s="83"/>
    </row>
    <row r="881" spans="1:15" ht="28.5" x14ac:dyDescent="0.25">
      <c r="A881" s="262"/>
      <c r="B881" s="262"/>
      <c r="C881" s="263"/>
      <c r="D881" s="55" t="s">
        <v>583</v>
      </c>
      <c r="E881" s="83" t="s">
        <v>272</v>
      </c>
      <c r="F881" s="44">
        <v>32979</v>
      </c>
      <c r="G881" s="83">
        <v>608</v>
      </c>
      <c r="H881" s="129" t="s">
        <v>794</v>
      </c>
      <c r="I881" s="83"/>
      <c r="J881" s="83"/>
      <c r="K881" s="83"/>
      <c r="L881" s="83"/>
      <c r="M881" s="83"/>
      <c r="N881" s="83"/>
      <c r="O881" s="83"/>
    </row>
    <row r="882" spans="1:15" ht="28.5" x14ac:dyDescent="0.25">
      <c r="A882" s="262"/>
      <c r="B882" s="262"/>
      <c r="C882" s="263"/>
      <c r="D882" s="55" t="s">
        <v>923</v>
      </c>
      <c r="E882" s="83" t="s">
        <v>272</v>
      </c>
      <c r="F882" s="44">
        <v>29560</v>
      </c>
      <c r="G882" s="83">
        <v>608</v>
      </c>
      <c r="H882" s="129" t="s">
        <v>794</v>
      </c>
      <c r="I882" s="83"/>
      <c r="J882" s="83"/>
      <c r="K882" s="83"/>
      <c r="L882" s="83"/>
      <c r="M882" s="83"/>
      <c r="N882" s="83"/>
      <c r="O882" s="83"/>
    </row>
    <row r="883" spans="1:15" ht="42.75" x14ac:dyDescent="0.25">
      <c r="A883" s="33">
        <v>1061766627</v>
      </c>
      <c r="B883" s="33" t="s">
        <v>795</v>
      </c>
      <c r="C883" s="123">
        <v>1522986</v>
      </c>
      <c r="D883" s="55" t="s">
        <v>923</v>
      </c>
      <c r="E883" s="83" t="s">
        <v>272</v>
      </c>
      <c r="F883" s="44">
        <v>13834</v>
      </c>
      <c r="G883" s="83">
        <v>507</v>
      </c>
      <c r="H883" s="129" t="s">
        <v>796</v>
      </c>
      <c r="I883" s="83"/>
      <c r="J883" s="83"/>
      <c r="K883" s="83"/>
      <c r="L883" s="83"/>
      <c r="M883" s="83"/>
      <c r="N883" s="83"/>
      <c r="O883" s="83"/>
    </row>
    <row r="884" spans="1:15" ht="28.5" x14ac:dyDescent="0.25">
      <c r="A884" s="262">
        <v>1002821074</v>
      </c>
      <c r="B884" s="262" t="s">
        <v>797</v>
      </c>
      <c r="C884" s="263">
        <v>1471370</v>
      </c>
      <c r="D884" s="55" t="s">
        <v>923</v>
      </c>
      <c r="E884" s="83" t="s">
        <v>272</v>
      </c>
      <c r="F884" s="44">
        <v>34844</v>
      </c>
      <c r="G884" s="83">
        <v>508</v>
      </c>
      <c r="H884" s="129" t="s">
        <v>798</v>
      </c>
      <c r="I884" s="83"/>
      <c r="J884" s="83"/>
      <c r="K884" s="83"/>
      <c r="L884" s="83"/>
      <c r="M884" s="83"/>
      <c r="N884" s="83"/>
      <c r="O884" s="83"/>
    </row>
    <row r="885" spans="1:15" ht="28.5" x14ac:dyDescent="0.25">
      <c r="A885" s="262"/>
      <c r="B885" s="262"/>
      <c r="C885" s="263"/>
      <c r="D885" s="55" t="s">
        <v>923</v>
      </c>
      <c r="E885" s="83" t="s">
        <v>272</v>
      </c>
      <c r="F885" s="44">
        <v>43069</v>
      </c>
      <c r="G885" s="83">
        <v>508</v>
      </c>
      <c r="H885" s="129" t="s">
        <v>798</v>
      </c>
      <c r="I885" s="83"/>
      <c r="J885" s="83"/>
      <c r="K885" s="83"/>
      <c r="L885" s="83"/>
      <c r="M885" s="83"/>
      <c r="N885" s="83"/>
      <c r="O885" s="83"/>
    </row>
    <row r="886" spans="1:15" ht="57" x14ac:dyDescent="0.25">
      <c r="A886" s="266">
        <v>34503886</v>
      </c>
      <c r="B886" s="262" t="s">
        <v>799</v>
      </c>
      <c r="C886" s="267">
        <v>2111139</v>
      </c>
      <c r="D886" s="23" t="s">
        <v>20</v>
      </c>
      <c r="E886" s="25" t="s">
        <v>21</v>
      </c>
      <c r="F886" s="44">
        <v>211500</v>
      </c>
      <c r="G886" s="83">
        <v>102</v>
      </c>
      <c r="H886" s="129" t="s">
        <v>924</v>
      </c>
      <c r="I886" s="83"/>
      <c r="J886" s="83"/>
      <c r="K886" s="83"/>
      <c r="L886" s="83"/>
      <c r="M886" s="83"/>
      <c r="N886" s="83"/>
      <c r="O886" s="83"/>
    </row>
    <row r="887" spans="1:15" ht="28.5" x14ac:dyDescent="0.25">
      <c r="A887" s="266"/>
      <c r="B887" s="262"/>
      <c r="C887" s="267"/>
      <c r="D887" s="55" t="s">
        <v>923</v>
      </c>
      <c r="E887" s="83" t="s">
        <v>272</v>
      </c>
      <c r="F887" s="44">
        <v>43069</v>
      </c>
      <c r="G887" s="83">
        <v>508</v>
      </c>
      <c r="H887" s="129" t="s">
        <v>759</v>
      </c>
      <c r="I887" s="83"/>
      <c r="J887" s="83"/>
      <c r="K887" s="83"/>
      <c r="L887" s="83"/>
      <c r="M887" s="83"/>
      <c r="N887" s="83"/>
      <c r="O887" s="83"/>
    </row>
    <row r="888" spans="1:15" ht="28.5" x14ac:dyDescent="0.25">
      <c r="A888" s="266"/>
      <c r="B888" s="262"/>
      <c r="C888" s="267"/>
      <c r="D888" s="55" t="s">
        <v>923</v>
      </c>
      <c r="E888" s="83" t="s">
        <v>272</v>
      </c>
      <c r="F888" s="44">
        <v>104532</v>
      </c>
      <c r="G888" s="83">
        <v>508</v>
      </c>
      <c r="H888" s="129" t="s">
        <v>759</v>
      </c>
      <c r="I888" s="83"/>
      <c r="J888" s="83"/>
      <c r="K888" s="83"/>
      <c r="L888" s="83"/>
      <c r="M888" s="83"/>
      <c r="N888" s="83"/>
      <c r="O888" s="83"/>
    </row>
    <row r="889" spans="1:15" ht="28.5" x14ac:dyDescent="0.25">
      <c r="A889" s="266"/>
      <c r="B889" s="262"/>
      <c r="C889" s="267"/>
      <c r="D889" s="55" t="s">
        <v>923</v>
      </c>
      <c r="E889" s="83" t="s">
        <v>272</v>
      </c>
      <c r="F889" s="44">
        <v>5230</v>
      </c>
      <c r="G889" s="83">
        <v>123</v>
      </c>
      <c r="H889" s="129" t="s">
        <v>801</v>
      </c>
      <c r="I889" s="83"/>
      <c r="J889" s="83"/>
      <c r="K889" s="83"/>
      <c r="L889" s="83"/>
      <c r="M889" s="83"/>
      <c r="N889" s="83"/>
      <c r="O889" s="83"/>
    </row>
    <row r="890" spans="1:15" ht="28.5" x14ac:dyDescent="0.25">
      <c r="A890" s="266"/>
      <c r="B890" s="262"/>
      <c r="C890" s="267"/>
      <c r="D890" s="55" t="s">
        <v>923</v>
      </c>
      <c r="E890" s="83" t="s">
        <v>272</v>
      </c>
      <c r="F890" s="44">
        <v>5082</v>
      </c>
      <c r="G890" s="83">
        <v>508</v>
      </c>
      <c r="H890" s="129" t="s">
        <v>759</v>
      </c>
      <c r="I890" s="83"/>
      <c r="J890" s="83"/>
      <c r="K890" s="83"/>
      <c r="L890" s="83"/>
      <c r="M890" s="83"/>
      <c r="N890" s="83"/>
      <c r="O890" s="83"/>
    </row>
    <row r="891" spans="1:15" ht="28.5" x14ac:dyDescent="0.25">
      <c r="A891" s="266"/>
      <c r="B891" s="262"/>
      <c r="C891" s="267"/>
      <c r="D891" s="55" t="s">
        <v>923</v>
      </c>
      <c r="E891" s="83" t="s">
        <v>272</v>
      </c>
      <c r="F891" s="44">
        <v>277195</v>
      </c>
      <c r="G891" s="83">
        <v>508</v>
      </c>
      <c r="H891" s="129" t="s">
        <v>759</v>
      </c>
      <c r="I891" s="83"/>
      <c r="J891" s="83"/>
      <c r="K891" s="83"/>
      <c r="L891" s="83"/>
      <c r="M891" s="83"/>
      <c r="N891" s="83"/>
      <c r="O891" s="83"/>
    </row>
    <row r="892" spans="1:15" ht="29.25" x14ac:dyDescent="0.25">
      <c r="A892" s="266"/>
      <c r="B892" s="262"/>
      <c r="C892" s="267"/>
      <c r="D892" s="108" t="s">
        <v>925</v>
      </c>
      <c r="E892" s="83" t="s">
        <v>272</v>
      </c>
      <c r="F892" s="44">
        <v>39200</v>
      </c>
      <c r="G892" s="83">
        <v>102</v>
      </c>
      <c r="H892" s="129" t="s">
        <v>802</v>
      </c>
      <c r="I892" s="83"/>
      <c r="J892" s="83"/>
      <c r="K892" s="83"/>
      <c r="L892" s="83"/>
      <c r="M892" s="83"/>
      <c r="N892" s="83"/>
      <c r="O892" s="83"/>
    </row>
    <row r="893" spans="1:15" ht="42.75" x14ac:dyDescent="0.25">
      <c r="A893" s="33">
        <v>25631829</v>
      </c>
      <c r="B893" s="33" t="s">
        <v>803</v>
      </c>
      <c r="C893" s="123">
        <v>3219039</v>
      </c>
      <c r="D893" s="108" t="s">
        <v>925</v>
      </c>
      <c r="E893" s="83" t="s">
        <v>272</v>
      </c>
      <c r="F893" s="44">
        <v>1124850</v>
      </c>
      <c r="G893" s="83">
        <v>623</v>
      </c>
      <c r="H893" s="129" t="s">
        <v>804</v>
      </c>
      <c r="I893" s="83"/>
      <c r="J893" s="83"/>
      <c r="K893" s="83"/>
      <c r="L893" s="83"/>
      <c r="M893" s="83"/>
      <c r="N893" s="83"/>
      <c r="O893" s="83"/>
    </row>
    <row r="894" spans="1:15" ht="25.5" x14ac:dyDescent="0.25">
      <c r="A894" s="262">
        <v>69029864</v>
      </c>
      <c r="B894" s="262" t="s">
        <v>805</v>
      </c>
      <c r="C894" s="263">
        <v>1439020</v>
      </c>
      <c r="D894" s="55" t="s">
        <v>926</v>
      </c>
      <c r="E894" s="83" t="s">
        <v>272</v>
      </c>
      <c r="F894" s="44">
        <v>5082</v>
      </c>
      <c r="G894" s="83">
        <v>508</v>
      </c>
      <c r="H894" s="129" t="s">
        <v>806</v>
      </c>
      <c r="I894" s="83"/>
      <c r="J894" s="83"/>
      <c r="K894" s="83"/>
      <c r="L894" s="83"/>
      <c r="M894" s="83"/>
      <c r="N894" s="83"/>
      <c r="O894" s="83"/>
    </row>
    <row r="895" spans="1:15" ht="42.75" x14ac:dyDescent="0.25">
      <c r="A895" s="262"/>
      <c r="B895" s="262"/>
      <c r="C895" s="263"/>
      <c r="D895" s="23" t="s">
        <v>20</v>
      </c>
      <c r="E895" s="25" t="s">
        <v>21</v>
      </c>
      <c r="F895" s="44">
        <v>177100</v>
      </c>
      <c r="G895" s="83">
        <v>601</v>
      </c>
      <c r="H895" s="129" t="s">
        <v>927</v>
      </c>
      <c r="I895" s="83"/>
      <c r="J895" s="83"/>
      <c r="K895" s="83"/>
      <c r="L895" s="83"/>
      <c r="M895" s="83"/>
      <c r="N895" s="83"/>
      <c r="O895" s="83"/>
    </row>
    <row r="896" spans="1:15" ht="42.75" x14ac:dyDescent="0.25">
      <c r="A896" s="83">
        <v>1066846026</v>
      </c>
      <c r="B896" s="83" t="s">
        <v>808</v>
      </c>
      <c r="C896" s="44">
        <v>5811890</v>
      </c>
      <c r="D896" s="55" t="s">
        <v>926</v>
      </c>
      <c r="E896" s="83" t="s">
        <v>272</v>
      </c>
      <c r="F896" s="44">
        <v>440600</v>
      </c>
      <c r="G896" s="83">
        <v>601</v>
      </c>
      <c r="H896" s="129" t="s">
        <v>809</v>
      </c>
      <c r="I896" s="83"/>
      <c r="J896" s="83"/>
      <c r="K896" s="83"/>
      <c r="L896" s="83"/>
      <c r="M896" s="83"/>
      <c r="N896" s="83"/>
      <c r="O896" s="83"/>
    </row>
    <row r="897" spans="1:15" ht="25.5" x14ac:dyDescent="0.25">
      <c r="A897" s="262">
        <v>1058732536</v>
      </c>
      <c r="B897" s="262" t="s">
        <v>810</v>
      </c>
      <c r="C897" s="263">
        <v>4732401</v>
      </c>
      <c r="D897" s="55" t="s">
        <v>926</v>
      </c>
      <c r="E897" s="83" t="s">
        <v>272</v>
      </c>
      <c r="F897" s="44">
        <v>50375</v>
      </c>
      <c r="G897" s="83">
        <v>108</v>
      </c>
      <c r="H897" s="129" t="s">
        <v>706</v>
      </c>
      <c r="I897" s="83"/>
      <c r="J897" s="83"/>
      <c r="K897" s="83"/>
      <c r="L897" s="83"/>
      <c r="M897" s="83"/>
      <c r="N897" s="83"/>
      <c r="O897" s="83"/>
    </row>
    <row r="898" spans="1:15" ht="42.75" x14ac:dyDescent="0.25">
      <c r="A898" s="262"/>
      <c r="B898" s="262"/>
      <c r="C898" s="263"/>
      <c r="D898" s="55" t="s">
        <v>926</v>
      </c>
      <c r="E898" s="83" t="s">
        <v>272</v>
      </c>
      <c r="F898" s="44">
        <v>440600</v>
      </c>
      <c r="G898" s="83">
        <v>601</v>
      </c>
      <c r="H898" s="129" t="s">
        <v>928</v>
      </c>
      <c r="I898" s="83"/>
      <c r="J898" s="83"/>
      <c r="K898" s="83"/>
      <c r="L898" s="83"/>
      <c r="M898" s="83"/>
      <c r="N898" s="83"/>
      <c r="O898" s="83"/>
    </row>
    <row r="899" spans="1:15" ht="42.75" x14ac:dyDescent="0.25">
      <c r="A899" s="262"/>
      <c r="B899" s="262"/>
      <c r="C899" s="263"/>
      <c r="D899" s="55" t="s">
        <v>929</v>
      </c>
      <c r="E899" s="83" t="s">
        <v>272</v>
      </c>
      <c r="F899" s="44">
        <v>354500</v>
      </c>
      <c r="G899" s="83">
        <v>601</v>
      </c>
      <c r="H899" s="129" t="s">
        <v>930</v>
      </c>
      <c r="I899" s="83"/>
      <c r="J899" s="83"/>
      <c r="K899" s="83"/>
      <c r="L899" s="83"/>
      <c r="M899" s="83"/>
      <c r="N899" s="83"/>
      <c r="O899" s="83"/>
    </row>
    <row r="900" spans="1:15" ht="28.5" x14ac:dyDescent="0.25">
      <c r="A900" s="262">
        <v>1475015</v>
      </c>
      <c r="B900" s="262" t="s">
        <v>813</v>
      </c>
      <c r="C900" s="263">
        <v>4204687</v>
      </c>
      <c r="D900" s="127" t="s">
        <v>929</v>
      </c>
      <c r="E900" s="83" t="s">
        <v>272</v>
      </c>
      <c r="F900" s="44">
        <v>10400</v>
      </c>
      <c r="G900" s="83">
        <v>108</v>
      </c>
      <c r="H900" s="129" t="s">
        <v>814</v>
      </c>
      <c r="I900" s="83"/>
      <c r="J900" s="83"/>
      <c r="K900" s="83"/>
      <c r="L900" s="83"/>
      <c r="M900" s="83"/>
      <c r="N900" s="83"/>
      <c r="O900" s="83"/>
    </row>
    <row r="901" spans="1:15" ht="28.5" x14ac:dyDescent="0.25">
      <c r="A901" s="262"/>
      <c r="B901" s="262"/>
      <c r="C901" s="263"/>
      <c r="D901" s="33" t="s">
        <v>929</v>
      </c>
      <c r="E901" s="83" t="s">
        <v>272</v>
      </c>
      <c r="F901" s="44">
        <v>30400</v>
      </c>
      <c r="G901" s="83">
        <v>108</v>
      </c>
      <c r="H901" s="129" t="s">
        <v>814</v>
      </c>
      <c r="I901" s="83"/>
      <c r="J901" s="83"/>
      <c r="K901" s="83"/>
      <c r="L901" s="83"/>
      <c r="M901" s="83"/>
      <c r="N901" s="83"/>
      <c r="O901" s="83"/>
    </row>
    <row r="902" spans="1:15" ht="28.5" x14ac:dyDescent="0.25">
      <c r="A902" s="262"/>
      <c r="B902" s="262"/>
      <c r="C902" s="263"/>
      <c r="D902" s="127" t="s">
        <v>929</v>
      </c>
      <c r="E902" s="83" t="s">
        <v>272</v>
      </c>
      <c r="F902" s="44">
        <v>21400</v>
      </c>
      <c r="G902" s="83">
        <v>108</v>
      </c>
      <c r="H902" s="129" t="s">
        <v>814</v>
      </c>
      <c r="I902" s="83"/>
      <c r="J902" s="83"/>
      <c r="K902" s="83"/>
      <c r="L902" s="83"/>
      <c r="M902" s="83"/>
      <c r="N902" s="83"/>
      <c r="O902" s="83"/>
    </row>
    <row r="903" spans="1:15" ht="28.5" x14ac:dyDescent="0.25">
      <c r="A903" s="262"/>
      <c r="B903" s="262"/>
      <c r="C903" s="263"/>
      <c r="D903" s="23" t="s">
        <v>20</v>
      </c>
      <c r="E903" s="25" t="s">
        <v>21</v>
      </c>
      <c r="F903" s="44">
        <v>18400</v>
      </c>
      <c r="G903" s="83">
        <v>123</v>
      </c>
      <c r="H903" s="129" t="s">
        <v>815</v>
      </c>
      <c r="I903" s="83"/>
      <c r="J903" s="83"/>
      <c r="K903" s="83"/>
      <c r="L903" s="83"/>
      <c r="M903" s="83"/>
      <c r="N903" s="83"/>
      <c r="O903" s="83"/>
    </row>
    <row r="904" spans="1:15" ht="28.5" x14ac:dyDescent="0.25">
      <c r="A904" s="262"/>
      <c r="B904" s="262"/>
      <c r="C904" s="263"/>
      <c r="D904" s="23" t="s">
        <v>20</v>
      </c>
      <c r="E904" s="25" t="s">
        <v>21</v>
      </c>
      <c r="F904" s="44">
        <v>18422</v>
      </c>
      <c r="G904" s="83">
        <v>123</v>
      </c>
      <c r="H904" s="129" t="s">
        <v>816</v>
      </c>
      <c r="I904" s="83"/>
      <c r="J904" s="83"/>
      <c r="K904" s="83"/>
      <c r="L904" s="83"/>
      <c r="M904" s="83"/>
      <c r="N904" s="83"/>
      <c r="O904" s="83"/>
    </row>
    <row r="905" spans="1:15" ht="28.5" x14ac:dyDescent="0.25">
      <c r="A905" s="262">
        <v>1066844511</v>
      </c>
      <c r="B905" s="262" t="s">
        <v>817</v>
      </c>
      <c r="C905" s="263">
        <v>3399291</v>
      </c>
      <c r="D905" s="23" t="s">
        <v>20</v>
      </c>
      <c r="E905" s="25" t="s">
        <v>21</v>
      </c>
      <c r="F905" s="44">
        <v>49000</v>
      </c>
      <c r="G905" s="83">
        <v>302</v>
      </c>
      <c r="H905" s="129" t="s">
        <v>818</v>
      </c>
      <c r="I905" s="83"/>
      <c r="J905" s="83"/>
      <c r="K905" s="83"/>
      <c r="L905" s="83"/>
      <c r="M905" s="83"/>
      <c r="N905" s="83"/>
      <c r="O905" s="83"/>
    </row>
    <row r="906" spans="1:15" ht="15" x14ac:dyDescent="0.25">
      <c r="A906" s="262"/>
      <c r="B906" s="262"/>
      <c r="C906" s="263"/>
      <c r="D906" s="33" t="s">
        <v>929</v>
      </c>
      <c r="E906" s="83" t="s">
        <v>272</v>
      </c>
      <c r="F906" s="44">
        <v>7060</v>
      </c>
      <c r="G906" s="83">
        <v>108</v>
      </c>
      <c r="H906" s="129" t="s">
        <v>820</v>
      </c>
      <c r="I906" s="83"/>
      <c r="J906" s="83"/>
      <c r="K906" s="83"/>
      <c r="L906" s="83"/>
      <c r="M906" s="83"/>
      <c r="N906" s="83"/>
      <c r="O906" s="83"/>
    </row>
    <row r="907" spans="1:15" ht="42.75" x14ac:dyDescent="0.25">
      <c r="A907" s="33">
        <v>4698719</v>
      </c>
      <c r="B907" s="33" t="s">
        <v>821</v>
      </c>
      <c r="C907" s="123">
        <v>5709828</v>
      </c>
      <c r="D907" s="109" t="s">
        <v>931</v>
      </c>
      <c r="E907" s="83" t="s">
        <v>272</v>
      </c>
      <c r="F907" s="44">
        <v>431626</v>
      </c>
      <c r="G907" s="83">
        <v>108</v>
      </c>
      <c r="H907" s="129" t="s">
        <v>822</v>
      </c>
      <c r="I907" s="83"/>
      <c r="J907" s="83"/>
      <c r="K907" s="83"/>
      <c r="L907" s="83"/>
      <c r="M907" s="83"/>
      <c r="N907" s="83"/>
      <c r="O907" s="83"/>
    </row>
    <row r="908" spans="1:15" ht="42.75" x14ac:dyDescent="0.25">
      <c r="A908" s="83">
        <v>1061718627</v>
      </c>
      <c r="B908" s="83" t="s">
        <v>823</v>
      </c>
      <c r="C908" s="44">
        <v>680023</v>
      </c>
      <c r="D908" s="143" t="s">
        <v>906</v>
      </c>
      <c r="E908" s="13" t="s">
        <v>124</v>
      </c>
      <c r="F908" s="44">
        <v>74400</v>
      </c>
      <c r="G908" s="83">
        <v>623</v>
      </c>
      <c r="H908" s="129" t="s">
        <v>824</v>
      </c>
      <c r="I908" s="83"/>
      <c r="J908" s="83"/>
      <c r="K908" s="83"/>
      <c r="L908" s="83"/>
      <c r="M908" s="83"/>
      <c r="N908" s="83"/>
      <c r="O908" s="83"/>
    </row>
    <row r="909" spans="1:15" ht="29.25" x14ac:dyDescent="0.25">
      <c r="A909" s="262">
        <v>1061712964</v>
      </c>
      <c r="B909" s="262" t="s">
        <v>825</v>
      </c>
      <c r="C909" s="263">
        <v>1973392</v>
      </c>
      <c r="D909" s="109" t="s">
        <v>931</v>
      </c>
      <c r="E909" s="83" t="s">
        <v>272</v>
      </c>
      <c r="F909" s="44">
        <v>80900</v>
      </c>
      <c r="G909" s="83">
        <v>208</v>
      </c>
      <c r="H909" s="129" t="s">
        <v>826</v>
      </c>
      <c r="I909" s="83"/>
      <c r="J909" s="83"/>
      <c r="K909" s="83"/>
      <c r="L909" s="83"/>
      <c r="M909" s="83"/>
      <c r="N909" s="83"/>
      <c r="O909" s="83"/>
    </row>
    <row r="910" spans="1:15" ht="42.75" x14ac:dyDescent="0.25">
      <c r="A910" s="262"/>
      <c r="B910" s="262"/>
      <c r="C910" s="263"/>
      <c r="D910" s="110" t="s">
        <v>931</v>
      </c>
      <c r="E910" s="83" t="s">
        <v>272</v>
      </c>
      <c r="F910" s="44">
        <v>4580</v>
      </c>
      <c r="G910" s="83">
        <v>608</v>
      </c>
      <c r="H910" s="129" t="s">
        <v>827</v>
      </c>
      <c r="I910" s="83"/>
      <c r="J910" s="83"/>
      <c r="K910" s="83"/>
      <c r="L910" s="83"/>
      <c r="M910" s="83"/>
      <c r="N910" s="83"/>
      <c r="O910" s="83"/>
    </row>
    <row r="911" spans="1:15" ht="42.75" x14ac:dyDescent="0.25">
      <c r="A911" s="262">
        <v>1061534789</v>
      </c>
      <c r="B911" s="262" t="s">
        <v>828</v>
      </c>
      <c r="C911" s="263">
        <v>560510</v>
      </c>
      <c r="D911" s="110" t="s">
        <v>931</v>
      </c>
      <c r="E911" s="83" t="s">
        <v>272</v>
      </c>
      <c r="F911" s="44">
        <v>9093</v>
      </c>
      <c r="G911" s="83">
        <v>608</v>
      </c>
      <c r="H911" s="129" t="s">
        <v>829</v>
      </c>
      <c r="I911" s="83"/>
      <c r="J911" s="83"/>
      <c r="K911" s="83"/>
      <c r="L911" s="83"/>
      <c r="M911" s="83"/>
      <c r="N911" s="83"/>
      <c r="O911" s="83"/>
    </row>
    <row r="912" spans="1:15" ht="42.75" x14ac:dyDescent="0.25">
      <c r="A912" s="262"/>
      <c r="B912" s="262"/>
      <c r="C912" s="263"/>
      <c r="D912" s="110" t="s">
        <v>931</v>
      </c>
      <c r="E912" s="83" t="s">
        <v>272</v>
      </c>
      <c r="F912" s="44">
        <v>11356</v>
      </c>
      <c r="G912" s="83">
        <v>608</v>
      </c>
      <c r="H912" s="129" t="s">
        <v>829</v>
      </c>
      <c r="I912" s="83"/>
      <c r="J912" s="83"/>
      <c r="K912" s="83"/>
      <c r="L912" s="83"/>
      <c r="M912" s="83"/>
      <c r="N912" s="83"/>
      <c r="O912" s="83"/>
    </row>
    <row r="913" spans="1:15" ht="42.75" x14ac:dyDescent="0.25">
      <c r="A913" s="262"/>
      <c r="B913" s="262"/>
      <c r="C913" s="263"/>
      <c r="D913" s="110" t="s">
        <v>931</v>
      </c>
      <c r="E913" s="83" t="s">
        <v>272</v>
      </c>
      <c r="F913" s="44">
        <v>3473</v>
      </c>
      <c r="G913" s="83">
        <v>608</v>
      </c>
      <c r="H913" s="129" t="s">
        <v>829</v>
      </c>
      <c r="I913" s="83"/>
      <c r="J913" s="83"/>
      <c r="K913" s="83"/>
      <c r="L913" s="83"/>
      <c r="M913" s="83"/>
      <c r="N913" s="83"/>
      <c r="O913" s="83"/>
    </row>
    <row r="914" spans="1:15" ht="42.75" x14ac:dyDescent="0.25">
      <c r="A914" s="262"/>
      <c r="B914" s="262"/>
      <c r="C914" s="263"/>
      <c r="D914" s="45" t="s">
        <v>932</v>
      </c>
      <c r="E914" s="83" t="s">
        <v>272</v>
      </c>
      <c r="F914" s="44">
        <v>6958</v>
      </c>
      <c r="G914" s="83">
        <v>608</v>
      </c>
      <c r="H914" s="129" t="s">
        <v>829</v>
      </c>
      <c r="I914" s="83"/>
      <c r="J914" s="83"/>
      <c r="K914" s="83"/>
      <c r="L914" s="83"/>
      <c r="M914" s="83"/>
      <c r="N914" s="83"/>
      <c r="O914" s="83"/>
    </row>
    <row r="915" spans="1:15" ht="42.75" x14ac:dyDescent="0.25">
      <c r="A915" s="262"/>
      <c r="B915" s="262"/>
      <c r="C915" s="263"/>
      <c r="D915" s="45" t="s">
        <v>933</v>
      </c>
      <c r="E915" s="83" t="s">
        <v>272</v>
      </c>
      <c r="F915" s="44">
        <v>3745</v>
      </c>
      <c r="G915" s="83">
        <v>608</v>
      </c>
      <c r="H915" s="129" t="s">
        <v>829</v>
      </c>
      <c r="I915" s="83"/>
      <c r="J915" s="83"/>
      <c r="K915" s="83"/>
      <c r="L915" s="83"/>
      <c r="M915" s="83"/>
      <c r="N915" s="83"/>
      <c r="O915" s="83"/>
    </row>
    <row r="916" spans="1:15" ht="42.75" x14ac:dyDescent="0.25">
      <c r="A916" s="262"/>
      <c r="B916" s="262"/>
      <c r="C916" s="263"/>
      <c r="D916" s="45" t="s">
        <v>933</v>
      </c>
      <c r="E916" s="83" t="s">
        <v>272</v>
      </c>
      <c r="F916" s="44">
        <v>10128</v>
      </c>
      <c r="G916" s="83">
        <v>608</v>
      </c>
      <c r="H916" s="129" t="s">
        <v>829</v>
      </c>
      <c r="I916" s="83"/>
      <c r="J916" s="83"/>
      <c r="K916" s="83"/>
      <c r="L916" s="83"/>
      <c r="M916" s="83"/>
      <c r="N916" s="83"/>
      <c r="O916" s="83"/>
    </row>
    <row r="917" spans="1:15" ht="42.75" x14ac:dyDescent="0.25">
      <c r="A917" s="262"/>
      <c r="B917" s="262"/>
      <c r="C917" s="263"/>
      <c r="D917" s="35" t="s">
        <v>933</v>
      </c>
      <c r="E917" s="83" t="s">
        <v>272</v>
      </c>
      <c r="F917" s="44">
        <v>7212</v>
      </c>
      <c r="G917" s="83">
        <v>608</v>
      </c>
      <c r="H917" s="129" t="s">
        <v>829</v>
      </c>
      <c r="I917" s="83"/>
      <c r="J917" s="83"/>
      <c r="K917" s="83"/>
      <c r="L917" s="83"/>
      <c r="M917" s="83"/>
      <c r="N917" s="83"/>
      <c r="O917" s="83"/>
    </row>
    <row r="918" spans="1:15" ht="42.75" x14ac:dyDescent="0.25">
      <c r="A918" s="262"/>
      <c r="B918" s="262"/>
      <c r="C918" s="263"/>
      <c r="D918" s="35" t="s">
        <v>934</v>
      </c>
      <c r="E918" s="83" t="s">
        <v>272</v>
      </c>
      <c r="F918" s="44">
        <v>5481</v>
      </c>
      <c r="G918" s="83">
        <v>608</v>
      </c>
      <c r="H918" s="129" t="s">
        <v>829</v>
      </c>
      <c r="I918" s="83"/>
      <c r="J918" s="83"/>
      <c r="K918" s="83"/>
      <c r="L918" s="83"/>
      <c r="M918" s="83"/>
      <c r="N918" s="83"/>
      <c r="O918" s="83"/>
    </row>
    <row r="919" spans="1:15" ht="42.75" x14ac:dyDescent="0.25">
      <c r="A919" s="262"/>
      <c r="B919" s="262"/>
      <c r="C919" s="263"/>
      <c r="D919" s="130" t="s">
        <v>935</v>
      </c>
      <c r="E919" s="127" t="s">
        <v>42</v>
      </c>
      <c r="F919" s="44">
        <v>5481</v>
      </c>
      <c r="G919" s="83">
        <v>608</v>
      </c>
      <c r="H919" s="129" t="s">
        <v>829</v>
      </c>
      <c r="I919" s="83"/>
      <c r="J919" s="83"/>
      <c r="K919" s="83"/>
      <c r="L919" s="83"/>
      <c r="M919" s="83"/>
      <c r="N919" s="83"/>
      <c r="O919" s="83"/>
    </row>
    <row r="920" spans="1:15" ht="42.75" x14ac:dyDescent="0.25">
      <c r="A920" s="262"/>
      <c r="B920" s="262"/>
      <c r="C920" s="263"/>
      <c r="D920" s="32" t="s">
        <v>936</v>
      </c>
      <c r="E920" s="33" t="s">
        <v>42</v>
      </c>
      <c r="F920" s="44">
        <v>3745</v>
      </c>
      <c r="G920" s="83">
        <v>608</v>
      </c>
      <c r="H920" s="129" t="s">
        <v>829</v>
      </c>
      <c r="I920" s="83"/>
      <c r="J920" s="83"/>
      <c r="K920" s="83"/>
      <c r="L920" s="83"/>
      <c r="M920" s="83"/>
      <c r="N920" s="83"/>
      <c r="O920" s="83"/>
    </row>
    <row r="921" spans="1:15" ht="42.75" x14ac:dyDescent="0.25">
      <c r="A921" s="262"/>
      <c r="B921" s="262"/>
      <c r="C921" s="263"/>
      <c r="D921" s="104" t="s">
        <v>466</v>
      </c>
      <c r="E921" s="33" t="s">
        <v>42</v>
      </c>
      <c r="F921" s="44">
        <v>69688</v>
      </c>
      <c r="G921" s="83">
        <v>608</v>
      </c>
      <c r="H921" s="129" t="s">
        <v>829</v>
      </c>
      <c r="I921" s="83"/>
      <c r="J921" s="83"/>
      <c r="K921" s="83"/>
      <c r="L921" s="83"/>
      <c r="M921" s="83"/>
      <c r="N921" s="83"/>
      <c r="O921" s="83"/>
    </row>
    <row r="922" spans="1:15" ht="42.75" x14ac:dyDescent="0.25">
      <c r="A922" s="262"/>
      <c r="B922" s="262"/>
      <c r="C922" s="263"/>
      <c r="D922" s="104" t="s">
        <v>466</v>
      </c>
      <c r="E922" s="33" t="s">
        <v>42</v>
      </c>
      <c r="F922" s="44">
        <v>86138</v>
      </c>
      <c r="G922" s="83">
        <v>608</v>
      </c>
      <c r="H922" s="129" t="s">
        <v>829</v>
      </c>
      <c r="I922" s="83"/>
      <c r="J922" s="83"/>
      <c r="K922" s="83"/>
      <c r="L922" s="83"/>
      <c r="M922" s="83"/>
      <c r="N922" s="83"/>
      <c r="O922" s="83"/>
    </row>
    <row r="923" spans="1:15" ht="28.5" x14ac:dyDescent="0.25">
      <c r="A923" s="262">
        <v>1029624877</v>
      </c>
      <c r="B923" s="262" t="s">
        <v>830</v>
      </c>
      <c r="C923" s="263">
        <v>823642</v>
      </c>
      <c r="D923" s="75" t="s">
        <v>909</v>
      </c>
      <c r="E923" s="13" t="s">
        <v>17</v>
      </c>
      <c r="F923" s="44">
        <v>25618</v>
      </c>
      <c r="G923" s="83">
        <v>608</v>
      </c>
      <c r="H923" s="129" t="s">
        <v>831</v>
      </c>
      <c r="I923" s="83"/>
      <c r="J923" s="83"/>
      <c r="K923" s="83"/>
      <c r="L923" s="83"/>
      <c r="M923" s="83"/>
      <c r="N923" s="83"/>
      <c r="O923" s="83"/>
    </row>
    <row r="924" spans="1:15" ht="42.75" x14ac:dyDescent="0.25">
      <c r="A924" s="262"/>
      <c r="B924" s="262"/>
      <c r="C924" s="263"/>
      <c r="D924" s="23" t="s">
        <v>20</v>
      </c>
      <c r="E924" s="25" t="s">
        <v>21</v>
      </c>
      <c r="F924" s="44">
        <v>161100</v>
      </c>
      <c r="G924" s="83">
        <v>601</v>
      </c>
      <c r="H924" s="129" t="s">
        <v>832</v>
      </c>
      <c r="I924" s="83"/>
      <c r="J924" s="83"/>
      <c r="K924" s="83"/>
      <c r="L924" s="83"/>
      <c r="M924" s="83"/>
      <c r="N924" s="83"/>
      <c r="O924" s="83"/>
    </row>
    <row r="925" spans="1:15" ht="28.5" x14ac:dyDescent="0.25">
      <c r="A925" s="262">
        <v>1081417426</v>
      </c>
      <c r="B925" s="262" t="s">
        <v>833</v>
      </c>
      <c r="C925" s="263">
        <v>414583</v>
      </c>
      <c r="D925" s="104" t="s">
        <v>466</v>
      </c>
      <c r="E925" s="33" t="s">
        <v>42</v>
      </c>
      <c r="F925" s="44">
        <v>7696</v>
      </c>
      <c r="G925" s="83">
        <v>608</v>
      </c>
      <c r="H925" s="129" t="s">
        <v>834</v>
      </c>
      <c r="I925" s="83"/>
      <c r="J925" s="83"/>
      <c r="K925" s="83"/>
      <c r="L925" s="83"/>
      <c r="M925" s="83"/>
      <c r="N925" s="83"/>
      <c r="O925" s="83"/>
    </row>
    <row r="926" spans="1:15" ht="28.5" x14ac:dyDescent="0.25">
      <c r="A926" s="262"/>
      <c r="B926" s="262"/>
      <c r="C926" s="263"/>
      <c r="D926" s="104" t="s">
        <v>466</v>
      </c>
      <c r="E926" s="33" t="s">
        <v>42</v>
      </c>
      <c r="F926" s="44">
        <v>4580</v>
      </c>
      <c r="G926" s="83">
        <v>608</v>
      </c>
      <c r="H926" s="129" t="s">
        <v>834</v>
      </c>
      <c r="I926" s="83"/>
      <c r="J926" s="83"/>
      <c r="K926" s="83"/>
      <c r="L926" s="83"/>
      <c r="M926" s="83"/>
      <c r="N926" s="83"/>
      <c r="O926" s="83"/>
    </row>
    <row r="927" spans="1:15" ht="28.5" x14ac:dyDescent="0.25">
      <c r="A927" s="262">
        <v>76299971</v>
      </c>
      <c r="B927" s="262" t="s">
        <v>835</v>
      </c>
      <c r="C927" s="263">
        <v>3972350</v>
      </c>
      <c r="D927" s="75" t="s">
        <v>909</v>
      </c>
      <c r="E927" s="13" t="s">
        <v>17</v>
      </c>
      <c r="F927" s="44">
        <v>174456</v>
      </c>
      <c r="G927" s="83">
        <v>608</v>
      </c>
      <c r="H927" s="129" t="s">
        <v>836</v>
      </c>
      <c r="I927" s="83"/>
      <c r="J927" s="83"/>
      <c r="K927" s="83"/>
      <c r="L927" s="83"/>
      <c r="M927" s="83"/>
      <c r="N927" s="83"/>
      <c r="O927" s="83"/>
    </row>
    <row r="928" spans="1:15" ht="28.5" x14ac:dyDescent="0.25">
      <c r="A928" s="262"/>
      <c r="B928" s="262"/>
      <c r="C928" s="263"/>
      <c r="D928" s="33" t="s">
        <v>837</v>
      </c>
      <c r="E928" s="25" t="s">
        <v>56</v>
      </c>
      <c r="F928" s="44">
        <v>33300</v>
      </c>
      <c r="G928" s="83">
        <v>107</v>
      </c>
      <c r="H928" s="129" t="s">
        <v>838</v>
      </c>
      <c r="I928" s="83"/>
      <c r="J928" s="83"/>
      <c r="K928" s="83"/>
      <c r="L928" s="83"/>
      <c r="M928" s="83"/>
      <c r="N928" s="83"/>
      <c r="O928" s="83"/>
    </row>
    <row r="929" spans="1:15" ht="28.5" x14ac:dyDescent="0.25">
      <c r="A929" s="262"/>
      <c r="B929" s="262"/>
      <c r="C929" s="263"/>
      <c r="D929" s="104" t="s">
        <v>466</v>
      </c>
      <c r="E929" s="33" t="s">
        <v>42</v>
      </c>
      <c r="F929" s="44">
        <v>232500</v>
      </c>
      <c r="G929" s="83">
        <v>107</v>
      </c>
      <c r="H929" s="129" t="s">
        <v>839</v>
      </c>
      <c r="I929" s="83"/>
      <c r="J929" s="83"/>
      <c r="K929" s="83"/>
      <c r="L929" s="83"/>
      <c r="M929" s="83"/>
      <c r="N929" s="83"/>
      <c r="O929" s="83"/>
    </row>
    <row r="930" spans="1:15" ht="42.75" x14ac:dyDescent="0.25">
      <c r="A930" s="83">
        <v>1062332618</v>
      </c>
      <c r="B930" s="83" t="s">
        <v>840</v>
      </c>
      <c r="C930" s="44">
        <v>1758563</v>
      </c>
      <c r="D930" s="23" t="s">
        <v>20</v>
      </c>
      <c r="E930" s="25" t="s">
        <v>21</v>
      </c>
      <c r="F930" s="44">
        <v>158400</v>
      </c>
      <c r="G930" s="83">
        <v>601</v>
      </c>
      <c r="H930" s="129" t="s">
        <v>841</v>
      </c>
      <c r="I930" s="83"/>
      <c r="J930" s="83"/>
      <c r="K930" s="83"/>
      <c r="L930" s="83"/>
      <c r="M930" s="83"/>
      <c r="N930" s="83"/>
      <c r="O930" s="83"/>
    </row>
    <row r="931" spans="1:15" ht="42.75" x14ac:dyDescent="0.25">
      <c r="A931" s="83">
        <v>1002926675</v>
      </c>
      <c r="B931" s="83" t="s">
        <v>842</v>
      </c>
      <c r="C931" s="44">
        <v>205849</v>
      </c>
      <c r="D931" s="104" t="s">
        <v>466</v>
      </c>
      <c r="E931" s="33" t="s">
        <v>42</v>
      </c>
      <c r="F931" s="44">
        <v>51749</v>
      </c>
      <c r="G931" s="83">
        <v>608</v>
      </c>
      <c r="H931" s="129" t="s">
        <v>843</v>
      </c>
      <c r="I931" s="83"/>
      <c r="J931" s="83"/>
      <c r="K931" s="83"/>
      <c r="L931" s="83"/>
      <c r="M931" s="83"/>
      <c r="N931" s="83"/>
      <c r="O931" s="83"/>
    </row>
    <row r="932" spans="1:15" ht="28.5" x14ac:dyDescent="0.25">
      <c r="A932" s="83">
        <v>1002971400</v>
      </c>
      <c r="B932" s="83" t="s">
        <v>844</v>
      </c>
      <c r="C932" s="44">
        <v>1233151</v>
      </c>
      <c r="D932" s="23" t="s">
        <v>20</v>
      </c>
      <c r="E932" s="25" t="s">
        <v>21</v>
      </c>
      <c r="F932" s="44">
        <v>30800</v>
      </c>
      <c r="G932" s="83">
        <v>202</v>
      </c>
      <c r="H932" s="129" t="s">
        <v>845</v>
      </c>
      <c r="I932" s="83"/>
      <c r="J932" s="83"/>
      <c r="K932" s="83"/>
      <c r="L932" s="83"/>
      <c r="M932" s="83"/>
      <c r="N932" s="83"/>
      <c r="O932" s="83"/>
    </row>
    <row r="933" spans="1:15" ht="85.5" x14ac:dyDescent="0.2">
      <c r="A933" s="28">
        <v>25547072</v>
      </c>
      <c r="B933" s="28" t="s">
        <v>937</v>
      </c>
      <c r="C933" s="101">
        <v>4521139</v>
      </c>
      <c r="D933" s="23" t="s">
        <v>20</v>
      </c>
      <c r="E933" s="25" t="s">
        <v>21</v>
      </c>
      <c r="F933" s="101">
        <v>4521139</v>
      </c>
      <c r="G933" s="28">
        <v>107</v>
      </c>
      <c r="H933" s="106" t="s">
        <v>938</v>
      </c>
      <c r="I933" s="103"/>
      <c r="J933" s="103"/>
      <c r="K933" s="103"/>
      <c r="L933" s="103"/>
      <c r="M933" s="103"/>
      <c r="N933" s="103"/>
      <c r="O933" s="103"/>
    </row>
    <row r="934" spans="1:15" ht="42.75" x14ac:dyDescent="0.2">
      <c r="A934" s="274">
        <v>34322364</v>
      </c>
      <c r="B934" s="274" t="s">
        <v>939</v>
      </c>
      <c r="C934" s="252">
        <v>2925415</v>
      </c>
      <c r="D934" s="104" t="s">
        <v>940</v>
      </c>
      <c r="E934" s="13" t="s">
        <v>124</v>
      </c>
      <c r="F934" s="101">
        <v>162000</v>
      </c>
      <c r="G934" s="138">
        <v>205</v>
      </c>
      <c r="H934" s="144" t="s">
        <v>941</v>
      </c>
      <c r="I934" s="145"/>
      <c r="J934" s="146"/>
      <c r="K934" s="147"/>
      <c r="L934" s="148"/>
      <c r="M934" s="147"/>
      <c r="N934" s="147"/>
      <c r="O934" s="147"/>
    </row>
    <row r="935" spans="1:15" ht="42.75" x14ac:dyDescent="0.25">
      <c r="A935" s="275"/>
      <c r="B935" s="275"/>
      <c r="C935" s="255"/>
      <c r="D935" s="34" t="s">
        <v>139</v>
      </c>
      <c r="E935" s="25" t="s">
        <v>56</v>
      </c>
      <c r="F935" s="101">
        <v>85000</v>
      </c>
      <c r="G935" s="149">
        <v>206</v>
      </c>
      <c r="H935" s="150" t="s">
        <v>941</v>
      </c>
      <c r="I935" s="145"/>
      <c r="J935" s="146"/>
      <c r="K935" s="147"/>
      <c r="L935" s="148"/>
      <c r="M935" s="147"/>
      <c r="N935" s="147"/>
      <c r="O935" s="147"/>
    </row>
    <row r="936" spans="1:15" ht="42.75" x14ac:dyDescent="0.2">
      <c r="A936" s="276"/>
      <c r="B936" s="276"/>
      <c r="C936" s="253"/>
      <c r="D936" s="104" t="s">
        <v>942</v>
      </c>
      <c r="E936" s="13" t="s">
        <v>124</v>
      </c>
      <c r="F936" s="101">
        <v>95300</v>
      </c>
      <c r="G936" s="149">
        <v>203</v>
      </c>
      <c r="H936" s="144" t="s">
        <v>941</v>
      </c>
      <c r="I936" s="145"/>
      <c r="J936" s="146"/>
      <c r="K936" s="147"/>
      <c r="L936" s="148"/>
      <c r="M936" s="147"/>
      <c r="N936" s="147"/>
      <c r="O936" s="147"/>
    </row>
    <row r="937" spans="1:15" ht="28.5" x14ac:dyDescent="0.2">
      <c r="A937" s="151">
        <v>1061986011</v>
      </c>
      <c r="B937" s="151" t="s">
        <v>943</v>
      </c>
      <c r="C937" s="101">
        <v>15179553</v>
      </c>
      <c r="D937" s="104" t="s">
        <v>944</v>
      </c>
      <c r="E937" s="13" t="s">
        <v>124</v>
      </c>
      <c r="F937" s="101">
        <v>977284</v>
      </c>
      <c r="G937" s="149">
        <v>206</v>
      </c>
      <c r="H937" s="144" t="s">
        <v>945</v>
      </c>
      <c r="I937" s="145"/>
      <c r="J937" s="146"/>
      <c r="K937" s="147"/>
      <c r="L937" s="148"/>
      <c r="M937" s="147"/>
      <c r="N937" s="147"/>
      <c r="O937" s="147"/>
    </row>
    <row r="938" spans="1:15" ht="57" x14ac:dyDescent="0.25">
      <c r="A938" s="104">
        <v>25571008</v>
      </c>
      <c r="B938" s="104" t="s">
        <v>946</v>
      </c>
      <c r="C938" s="44">
        <v>724225</v>
      </c>
      <c r="D938" s="104" t="s">
        <v>466</v>
      </c>
      <c r="E938" s="33" t="s">
        <v>42</v>
      </c>
      <c r="F938" s="14">
        <v>40400</v>
      </c>
      <c r="G938" s="152">
        <v>223</v>
      </c>
      <c r="H938" s="134" t="s">
        <v>947</v>
      </c>
      <c r="I938" s="126"/>
      <c r="J938" s="126"/>
      <c r="K938" s="126"/>
      <c r="L938" s="126"/>
      <c r="M938" s="126"/>
      <c r="N938" s="126"/>
      <c r="O938" s="153"/>
    </row>
    <row r="939" spans="1:15" ht="57" x14ac:dyDescent="0.25">
      <c r="A939" s="104">
        <v>25571008</v>
      </c>
      <c r="B939" s="104" t="s">
        <v>946</v>
      </c>
      <c r="C939" s="44">
        <v>724225</v>
      </c>
      <c r="D939" s="104" t="s">
        <v>466</v>
      </c>
      <c r="E939" s="33" t="s">
        <v>42</v>
      </c>
      <c r="F939" s="14">
        <v>40400</v>
      </c>
      <c r="G939" s="152">
        <v>223</v>
      </c>
      <c r="H939" s="134" t="s">
        <v>947</v>
      </c>
      <c r="I939" s="126"/>
      <c r="J939" s="126"/>
      <c r="K939" s="126"/>
      <c r="L939" s="126"/>
      <c r="M939" s="126"/>
      <c r="N939" s="126"/>
      <c r="O939" s="126"/>
    </row>
    <row r="940" spans="1:15" ht="71.25" x14ac:dyDescent="0.25">
      <c r="A940" s="104">
        <v>10535206</v>
      </c>
      <c r="B940" s="104" t="s">
        <v>948</v>
      </c>
      <c r="C940" s="44">
        <v>2337389</v>
      </c>
      <c r="D940" s="104" t="s">
        <v>466</v>
      </c>
      <c r="E940" s="33" t="s">
        <v>42</v>
      </c>
      <c r="F940" s="90">
        <v>2400</v>
      </c>
      <c r="G940" s="154">
        <v>208</v>
      </c>
      <c r="H940" s="135" t="s">
        <v>859</v>
      </c>
      <c r="I940" s="133"/>
      <c r="J940" s="133"/>
      <c r="K940" s="133"/>
      <c r="L940" s="133"/>
      <c r="M940" s="133"/>
      <c r="N940" s="133"/>
      <c r="O940" s="133"/>
    </row>
    <row r="941" spans="1:15" ht="57" x14ac:dyDescent="0.25">
      <c r="A941" s="104">
        <v>25542885</v>
      </c>
      <c r="B941" s="104" t="s">
        <v>949</v>
      </c>
      <c r="C941" s="44">
        <v>2746875</v>
      </c>
      <c r="D941" s="104" t="s">
        <v>950</v>
      </c>
      <c r="E941" s="13" t="s">
        <v>124</v>
      </c>
      <c r="F941" s="90">
        <v>100800</v>
      </c>
      <c r="G941" s="154">
        <v>223</v>
      </c>
      <c r="H941" s="134" t="s">
        <v>947</v>
      </c>
      <c r="I941" s="133"/>
      <c r="J941" s="133"/>
      <c r="K941" s="133"/>
      <c r="L941" s="133"/>
      <c r="M941" s="133"/>
      <c r="N941" s="133"/>
      <c r="O941" s="133"/>
    </row>
    <row r="942" spans="1:15" ht="57" x14ac:dyDescent="0.25">
      <c r="A942" s="104">
        <v>1060991549</v>
      </c>
      <c r="B942" s="104" t="s">
        <v>951</v>
      </c>
      <c r="C942" s="44">
        <v>495700</v>
      </c>
      <c r="D942" s="104" t="s">
        <v>952</v>
      </c>
      <c r="E942" s="13" t="s">
        <v>124</v>
      </c>
      <c r="F942" s="90">
        <v>29000</v>
      </c>
      <c r="G942" s="154">
        <v>223</v>
      </c>
      <c r="H942" s="134" t="s">
        <v>947</v>
      </c>
      <c r="I942" s="133"/>
      <c r="J942" s="133"/>
      <c r="K942" s="133"/>
      <c r="L942" s="133"/>
      <c r="M942" s="133"/>
      <c r="N942" s="133"/>
      <c r="O942" s="133"/>
    </row>
    <row r="943" spans="1:15" ht="42.75" x14ac:dyDescent="0.25">
      <c r="A943" s="104">
        <v>1062777799</v>
      </c>
      <c r="B943" s="104" t="s">
        <v>953</v>
      </c>
      <c r="C943" s="44">
        <v>1361026</v>
      </c>
      <c r="D943" s="13" t="s">
        <v>27</v>
      </c>
      <c r="E943" s="13" t="s">
        <v>28</v>
      </c>
      <c r="F943" s="14">
        <v>40000</v>
      </c>
      <c r="G943" s="135">
        <v>502</v>
      </c>
      <c r="H943" s="135" t="s">
        <v>954</v>
      </c>
      <c r="I943" s="133"/>
      <c r="J943" s="133"/>
      <c r="K943" s="133"/>
      <c r="L943" s="133"/>
      <c r="M943" s="133"/>
      <c r="N943" s="133"/>
      <c r="O943" s="133"/>
    </row>
    <row r="944" spans="1:15" ht="57" x14ac:dyDescent="0.25">
      <c r="A944" s="104">
        <v>25480723</v>
      </c>
      <c r="B944" s="104" t="s">
        <v>955</v>
      </c>
      <c r="C944" s="44">
        <v>291500</v>
      </c>
      <c r="D944" s="133" t="s">
        <v>956</v>
      </c>
      <c r="E944" s="13" t="s">
        <v>124</v>
      </c>
      <c r="F944" s="90">
        <v>16200</v>
      </c>
      <c r="G944" s="154">
        <v>223</v>
      </c>
      <c r="H944" s="134" t="s">
        <v>947</v>
      </c>
      <c r="I944" s="133"/>
      <c r="J944" s="133"/>
      <c r="K944" s="133"/>
      <c r="L944" s="133"/>
      <c r="M944" s="133"/>
      <c r="N944" s="133"/>
      <c r="O944" s="133"/>
    </row>
    <row r="945" spans="1:15" ht="57" x14ac:dyDescent="0.25">
      <c r="A945" s="104">
        <v>48655815</v>
      </c>
      <c r="B945" s="104" t="s">
        <v>957</v>
      </c>
      <c r="C945" s="136">
        <v>684200</v>
      </c>
      <c r="D945" s="104" t="s">
        <v>466</v>
      </c>
      <c r="E945" s="33" t="s">
        <v>42</v>
      </c>
      <c r="F945" s="90">
        <v>41900</v>
      </c>
      <c r="G945" s="154">
        <v>223</v>
      </c>
      <c r="H945" s="134" t="s">
        <v>947</v>
      </c>
      <c r="I945" s="133"/>
      <c r="J945" s="133"/>
      <c r="K945" s="133"/>
      <c r="L945" s="133"/>
      <c r="M945" s="133"/>
      <c r="N945" s="133"/>
      <c r="O945" s="133"/>
    </row>
    <row r="946" spans="1:15" ht="57" x14ac:dyDescent="0.25">
      <c r="A946" s="104">
        <v>4749439</v>
      </c>
      <c r="B946" s="104" t="s">
        <v>958</v>
      </c>
      <c r="C946" s="44">
        <v>212226</v>
      </c>
      <c r="D946" s="104" t="s">
        <v>466</v>
      </c>
      <c r="E946" s="33" t="s">
        <v>42</v>
      </c>
      <c r="F946" s="14">
        <v>14700</v>
      </c>
      <c r="G946" s="154">
        <v>223</v>
      </c>
      <c r="H946" s="134" t="s">
        <v>947</v>
      </c>
      <c r="I946" s="133"/>
      <c r="J946" s="133"/>
      <c r="K946" s="133"/>
      <c r="L946" s="133"/>
      <c r="M946" s="133"/>
      <c r="N946" s="133"/>
      <c r="O946" s="133"/>
    </row>
    <row r="947" spans="1:15" ht="42.75" x14ac:dyDescent="0.25">
      <c r="A947" s="104">
        <v>1061539688</v>
      </c>
      <c r="B947" s="104" t="s">
        <v>959</v>
      </c>
      <c r="C947" s="44">
        <v>758630</v>
      </c>
      <c r="D947" s="13" t="s">
        <v>27</v>
      </c>
      <c r="E947" s="13" t="s">
        <v>28</v>
      </c>
      <c r="F947" s="90">
        <v>40000</v>
      </c>
      <c r="G947" s="135">
        <v>502</v>
      </c>
      <c r="H947" s="135" t="s">
        <v>960</v>
      </c>
      <c r="I947" s="133"/>
      <c r="J947" s="133"/>
      <c r="K947" s="133"/>
      <c r="L947" s="133"/>
      <c r="M947" s="133"/>
      <c r="N947" s="133"/>
      <c r="O947" s="133"/>
    </row>
    <row r="948" spans="1:15" ht="71.25" x14ac:dyDescent="0.25">
      <c r="A948" s="104">
        <v>1062776173</v>
      </c>
      <c r="B948" s="104" t="s">
        <v>961</v>
      </c>
      <c r="C948" s="44">
        <v>841801</v>
      </c>
      <c r="D948" s="104" t="s">
        <v>466</v>
      </c>
      <c r="E948" s="33" t="s">
        <v>42</v>
      </c>
      <c r="F948" s="14">
        <v>2400</v>
      </c>
      <c r="G948" s="126">
        <v>208</v>
      </c>
      <c r="H948" s="135" t="s">
        <v>859</v>
      </c>
      <c r="I948" s="133"/>
      <c r="J948" s="133"/>
      <c r="K948" s="133"/>
      <c r="L948" s="133"/>
      <c r="M948" s="133"/>
      <c r="N948" s="133"/>
      <c r="O948" s="133"/>
    </row>
    <row r="949" spans="1:15" ht="42.75" x14ac:dyDescent="0.25">
      <c r="A949" s="104">
        <v>1064432200</v>
      </c>
      <c r="B949" s="104" t="s">
        <v>962</v>
      </c>
      <c r="C949" s="44">
        <v>2291516</v>
      </c>
      <c r="D949" s="13" t="s">
        <v>27</v>
      </c>
      <c r="E949" s="13" t="s">
        <v>28</v>
      </c>
      <c r="F949" s="14">
        <v>40000</v>
      </c>
      <c r="G949" s="135">
        <v>502</v>
      </c>
      <c r="H949" s="135" t="s">
        <v>963</v>
      </c>
      <c r="I949" s="133"/>
      <c r="J949" s="133"/>
      <c r="K949" s="133"/>
      <c r="L949" s="133"/>
      <c r="M949" s="133"/>
      <c r="N949" s="133"/>
      <c r="O949" s="133"/>
    </row>
    <row r="950" spans="1:15" ht="57" x14ac:dyDescent="0.25">
      <c r="A950" s="104">
        <v>1064432200</v>
      </c>
      <c r="B950" s="104" t="s">
        <v>962</v>
      </c>
      <c r="C950" s="44"/>
      <c r="D950" s="104" t="s">
        <v>964</v>
      </c>
      <c r="E950" s="13" t="s">
        <v>124</v>
      </c>
      <c r="F950" s="90">
        <v>79500</v>
      </c>
      <c r="G950" s="154">
        <v>223</v>
      </c>
      <c r="H950" s="134" t="s">
        <v>947</v>
      </c>
      <c r="I950" s="133"/>
      <c r="J950" s="133"/>
      <c r="K950" s="133"/>
      <c r="L950" s="133"/>
      <c r="M950" s="133"/>
      <c r="N950" s="133"/>
      <c r="O950" s="133"/>
    </row>
    <row r="951" spans="1:15" ht="57" x14ac:dyDescent="0.25">
      <c r="A951" s="104">
        <v>1064432200</v>
      </c>
      <c r="B951" s="104" t="s">
        <v>962</v>
      </c>
      <c r="C951" s="44"/>
      <c r="D951" s="104" t="s">
        <v>964</v>
      </c>
      <c r="E951" s="13" t="s">
        <v>124</v>
      </c>
      <c r="F951" s="90">
        <v>9900</v>
      </c>
      <c r="G951" s="154">
        <v>223</v>
      </c>
      <c r="H951" s="134" t="s">
        <v>947</v>
      </c>
      <c r="I951" s="133"/>
      <c r="J951" s="133"/>
      <c r="K951" s="133"/>
      <c r="L951" s="133"/>
      <c r="M951" s="133"/>
      <c r="N951" s="133"/>
      <c r="O951" s="133"/>
    </row>
    <row r="952" spans="1:15" ht="57" x14ac:dyDescent="0.25">
      <c r="A952" s="104">
        <v>1064432200</v>
      </c>
      <c r="B952" s="104" t="s">
        <v>962</v>
      </c>
      <c r="C952" s="44"/>
      <c r="D952" s="104" t="s">
        <v>466</v>
      </c>
      <c r="E952" s="33" t="s">
        <v>42</v>
      </c>
      <c r="F952" s="14">
        <v>9300</v>
      </c>
      <c r="G952" s="126">
        <v>201</v>
      </c>
      <c r="H952" s="134" t="s">
        <v>947</v>
      </c>
      <c r="I952" s="133"/>
      <c r="J952" s="133"/>
      <c r="K952" s="133"/>
      <c r="L952" s="133"/>
      <c r="M952" s="133"/>
      <c r="N952" s="133"/>
      <c r="O952" s="133"/>
    </row>
    <row r="953" spans="1:15" ht="57" x14ac:dyDescent="0.25">
      <c r="A953" s="104">
        <v>25288932</v>
      </c>
      <c r="B953" s="104" t="s">
        <v>965</v>
      </c>
      <c r="C953" s="44">
        <v>3722975</v>
      </c>
      <c r="D953" s="133" t="s">
        <v>466</v>
      </c>
      <c r="E953" s="33" t="s">
        <v>42</v>
      </c>
      <c r="F953" s="14">
        <v>40300</v>
      </c>
      <c r="G953" s="154">
        <v>223</v>
      </c>
      <c r="H953" s="134" t="s">
        <v>947</v>
      </c>
      <c r="I953" s="133"/>
      <c r="J953" s="133"/>
      <c r="K953" s="133"/>
      <c r="L953" s="133"/>
      <c r="M953" s="133"/>
      <c r="N953" s="133"/>
      <c r="O953" s="133"/>
    </row>
    <row r="954" spans="1:15" ht="57" x14ac:dyDescent="0.25">
      <c r="A954" s="104">
        <v>25288932</v>
      </c>
      <c r="B954" s="104" t="s">
        <v>965</v>
      </c>
      <c r="C954" s="44"/>
      <c r="D954" s="104" t="s">
        <v>466</v>
      </c>
      <c r="E954" s="33" t="s">
        <v>42</v>
      </c>
      <c r="F954" s="14">
        <v>40300</v>
      </c>
      <c r="G954" s="154">
        <v>223</v>
      </c>
      <c r="H954" s="134" t="s">
        <v>947</v>
      </c>
      <c r="I954" s="133"/>
      <c r="J954" s="133"/>
      <c r="K954" s="133"/>
      <c r="L954" s="133"/>
      <c r="M954" s="133"/>
      <c r="N954" s="133"/>
      <c r="O954" s="133"/>
    </row>
    <row r="955" spans="1:15" ht="57" x14ac:dyDescent="0.25">
      <c r="A955" s="104">
        <v>25288932</v>
      </c>
      <c r="B955" s="104" t="s">
        <v>965</v>
      </c>
      <c r="C955" s="44"/>
      <c r="D955" s="133" t="s">
        <v>466</v>
      </c>
      <c r="E955" s="33" t="s">
        <v>42</v>
      </c>
      <c r="F955" s="14">
        <v>40300</v>
      </c>
      <c r="G955" s="154">
        <v>223</v>
      </c>
      <c r="H955" s="134" t="s">
        <v>947</v>
      </c>
      <c r="I955" s="133"/>
      <c r="J955" s="133"/>
      <c r="K955" s="133"/>
      <c r="L955" s="133"/>
      <c r="M955" s="133"/>
      <c r="N955" s="133"/>
      <c r="O955" s="133"/>
    </row>
    <row r="956" spans="1:15" ht="57" x14ac:dyDescent="0.25">
      <c r="A956" s="104">
        <v>25288932</v>
      </c>
      <c r="B956" s="104" t="s">
        <v>965</v>
      </c>
      <c r="C956" s="44"/>
      <c r="D956" s="104" t="s">
        <v>466</v>
      </c>
      <c r="E956" s="33" t="s">
        <v>42</v>
      </c>
      <c r="F956" s="90">
        <v>13400</v>
      </c>
      <c r="G956" s="154">
        <v>223</v>
      </c>
      <c r="H956" s="134" t="s">
        <v>947</v>
      </c>
      <c r="I956" s="133"/>
      <c r="J956" s="133"/>
      <c r="K956" s="133"/>
      <c r="L956" s="133"/>
      <c r="M956" s="133"/>
      <c r="N956" s="133"/>
      <c r="O956" s="133"/>
    </row>
    <row r="957" spans="1:15" ht="57" x14ac:dyDescent="0.25">
      <c r="A957" s="104">
        <v>1058976539</v>
      </c>
      <c r="B957" s="104" t="s">
        <v>966</v>
      </c>
      <c r="C957" s="44">
        <v>373800</v>
      </c>
      <c r="D957" s="104" t="s">
        <v>964</v>
      </c>
      <c r="E957" s="13" t="s">
        <v>124</v>
      </c>
      <c r="F957" s="14">
        <v>98600</v>
      </c>
      <c r="G957" s="154">
        <v>223</v>
      </c>
      <c r="H957" s="134" t="s">
        <v>947</v>
      </c>
      <c r="I957" s="133"/>
      <c r="J957" s="133"/>
      <c r="K957" s="133"/>
      <c r="L957" s="133"/>
      <c r="M957" s="133"/>
      <c r="N957" s="133"/>
      <c r="O957" s="133"/>
    </row>
    <row r="958" spans="1:15" ht="71.25" x14ac:dyDescent="0.25">
      <c r="A958" s="104">
        <v>1061537626</v>
      </c>
      <c r="B958" s="104" t="s">
        <v>967</v>
      </c>
      <c r="C958" s="44">
        <v>1633863</v>
      </c>
      <c r="D958" s="104" t="s">
        <v>466</v>
      </c>
      <c r="E958" s="33" t="s">
        <v>42</v>
      </c>
      <c r="F958" s="90">
        <v>2400</v>
      </c>
      <c r="G958" s="126">
        <v>208</v>
      </c>
      <c r="H958" s="135" t="s">
        <v>859</v>
      </c>
      <c r="I958" s="133"/>
      <c r="J958" s="133"/>
      <c r="K958" s="133"/>
      <c r="L958" s="133"/>
      <c r="M958" s="133"/>
      <c r="N958" s="133"/>
      <c r="O958" s="133"/>
    </row>
    <row r="959" spans="1:15" ht="57" x14ac:dyDescent="0.25">
      <c r="A959" s="104">
        <v>1061537626</v>
      </c>
      <c r="B959" s="104" t="s">
        <v>967</v>
      </c>
      <c r="C959" s="44"/>
      <c r="D959" s="104" t="s">
        <v>466</v>
      </c>
      <c r="E959" s="33" t="s">
        <v>42</v>
      </c>
      <c r="F959" s="14">
        <v>9300</v>
      </c>
      <c r="G959" s="126">
        <v>201</v>
      </c>
      <c r="H959" s="134" t="s">
        <v>947</v>
      </c>
      <c r="I959" s="133"/>
      <c r="J959" s="133"/>
      <c r="K959" s="133"/>
      <c r="L959" s="133"/>
      <c r="M959" s="133"/>
      <c r="N959" s="133"/>
      <c r="O959" s="133"/>
    </row>
    <row r="960" spans="1:15" ht="57" x14ac:dyDescent="0.25">
      <c r="A960" s="104">
        <v>25691170</v>
      </c>
      <c r="B960" s="104" t="s">
        <v>968</v>
      </c>
      <c r="C960" s="44">
        <v>417900</v>
      </c>
      <c r="D960" s="32" t="s">
        <v>969</v>
      </c>
      <c r="E960" s="13" t="s">
        <v>124</v>
      </c>
      <c r="F960" s="90">
        <v>23142</v>
      </c>
      <c r="G960" s="154">
        <v>223</v>
      </c>
      <c r="H960" s="134" t="s">
        <v>947</v>
      </c>
      <c r="I960" s="133"/>
      <c r="J960" s="133"/>
      <c r="K960" s="133"/>
      <c r="L960" s="133"/>
      <c r="M960" s="133"/>
      <c r="N960" s="133"/>
      <c r="O960" s="133"/>
    </row>
    <row r="961" spans="1:15" ht="71.25" x14ac:dyDescent="0.25">
      <c r="A961" s="104">
        <v>1059605127</v>
      </c>
      <c r="B961" s="104" t="s">
        <v>970</v>
      </c>
      <c r="C961" s="44">
        <v>2558289</v>
      </c>
      <c r="D961" s="104" t="s">
        <v>466</v>
      </c>
      <c r="E961" s="33" t="s">
        <v>42</v>
      </c>
      <c r="F961" s="90">
        <v>2400</v>
      </c>
      <c r="G961" s="126">
        <v>208</v>
      </c>
      <c r="H961" s="135" t="s">
        <v>859</v>
      </c>
      <c r="I961" s="133"/>
      <c r="J961" s="133"/>
      <c r="K961" s="133"/>
      <c r="L961" s="133"/>
      <c r="M961" s="133"/>
      <c r="N961" s="133"/>
      <c r="O961" s="133"/>
    </row>
    <row r="962" spans="1:15" ht="57" x14ac:dyDescent="0.25">
      <c r="A962" s="104">
        <v>1059605127</v>
      </c>
      <c r="B962" s="104" t="s">
        <v>970</v>
      </c>
      <c r="C962" s="44"/>
      <c r="D962" s="32" t="s">
        <v>969</v>
      </c>
      <c r="E962" s="13" t="s">
        <v>124</v>
      </c>
      <c r="F962" s="90">
        <v>100800</v>
      </c>
      <c r="G962" s="154">
        <v>223</v>
      </c>
      <c r="H962" s="134" t="s">
        <v>947</v>
      </c>
      <c r="I962" s="133"/>
      <c r="J962" s="133"/>
      <c r="K962" s="133"/>
      <c r="L962" s="133"/>
      <c r="M962" s="133"/>
      <c r="N962" s="133"/>
      <c r="O962" s="133"/>
    </row>
    <row r="963" spans="1:15" ht="57" x14ac:dyDescent="0.25">
      <c r="A963" s="104">
        <v>1059605127</v>
      </c>
      <c r="B963" s="104" t="s">
        <v>970</v>
      </c>
      <c r="C963" s="44"/>
      <c r="D963" s="110" t="s">
        <v>971</v>
      </c>
      <c r="E963" s="13" t="s">
        <v>124</v>
      </c>
      <c r="F963" s="14">
        <v>22700</v>
      </c>
      <c r="G963" s="154">
        <v>223</v>
      </c>
      <c r="H963" s="134" t="s">
        <v>947</v>
      </c>
      <c r="I963" s="133"/>
      <c r="J963" s="133"/>
      <c r="K963" s="133"/>
      <c r="L963" s="133"/>
      <c r="M963" s="133"/>
      <c r="N963" s="133"/>
      <c r="O963" s="133"/>
    </row>
    <row r="964" spans="1:15" ht="57" x14ac:dyDescent="0.25">
      <c r="A964" s="104">
        <v>1059605127</v>
      </c>
      <c r="B964" s="104" t="s">
        <v>970</v>
      </c>
      <c r="C964" s="44"/>
      <c r="D964" s="110" t="s">
        <v>971</v>
      </c>
      <c r="E964" s="13" t="s">
        <v>124</v>
      </c>
      <c r="F964" s="90">
        <v>134700</v>
      </c>
      <c r="G964" s="154" t="s">
        <v>972</v>
      </c>
      <c r="H964" s="134" t="s">
        <v>947</v>
      </c>
      <c r="I964" s="133"/>
      <c r="J964" s="133"/>
      <c r="K964" s="133"/>
      <c r="L964" s="133"/>
      <c r="M964" s="133"/>
      <c r="N964" s="133"/>
      <c r="O964" s="133"/>
    </row>
    <row r="965" spans="1:15" ht="57" x14ac:dyDescent="0.25">
      <c r="A965" s="104">
        <v>1002855663</v>
      </c>
      <c r="B965" s="104" t="s">
        <v>973</v>
      </c>
      <c r="C965" s="44">
        <v>2510550</v>
      </c>
      <c r="D965" s="110" t="s">
        <v>971</v>
      </c>
      <c r="E965" s="13" t="s">
        <v>124</v>
      </c>
      <c r="F965" s="90">
        <v>100800</v>
      </c>
      <c r="G965" s="154">
        <v>223</v>
      </c>
      <c r="H965" s="134" t="s">
        <v>947</v>
      </c>
      <c r="I965" s="133"/>
      <c r="J965" s="133"/>
      <c r="K965" s="133"/>
      <c r="L965" s="133"/>
      <c r="M965" s="133"/>
      <c r="N965" s="133"/>
      <c r="O965" s="133"/>
    </row>
    <row r="966" spans="1:15" ht="57" x14ac:dyDescent="0.25">
      <c r="A966" s="104">
        <v>1002855663</v>
      </c>
      <c r="B966" s="104" t="s">
        <v>973</v>
      </c>
      <c r="C966" s="44"/>
      <c r="D966" s="104" t="s">
        <v>466</v>
      </c>
      <c r="E966" s="33" t="s">
        <v>42</v>
      </c>
      <c r="F966" s="90">
        <v>18800</v>
      </c>
      <c r="G966" s="154">
        <v>223</v>
      </c>
      <c r="H966" s="134" t="s">
        <v>947</v>
      </c>
      <c r="I966" s="133"/>
      <c r="J966" s="133"/>
      <c r="K966" s="133"/>
      <c r="L966" s="133"/>
      <c r="M966" s="133"/>
      <c r="N966" s="133"/>
      <c r="O966" s="133"/>
    </row>
    <row r="967" spans="1:15" ht="57" x14ac:dyDescent="0.25">
      <c r="A967" s="104">
        <v>1002855663</v>
      </c>
      <c r="B967" s="104" t="s">
        <v>973</v>
      </c>
      <c r="C967" s="44"/>
      <c r="D967" s="127" t="s">
        <v>974</v>
      </c>
      <c r="E967" s="13" t="s">
        <v>124</v>
      </c>
      <c r="F967" s="90">
        <v>134700</v>
      </c>
      <c r="G967" s="154" t="s">
        <v>972</v>
      </c>
      <c r="H967" s="134" t="s">
        <v>947</v>
      </c>
      <c r="I967" s="133"/>
      <c r="J967" s="133"/>
      <c r="K967" s="133"/>
      <c r="L967" s="133"/>
      <c r="M967" s="133"/>
      <c r="N967" s="133"/>
      <c r="O967" s="133"/>
    </row>
    <row r="968" spans="1:15" ht="57" x14ac:dyDescent="0.25">
      <c r="A968" s="104">
        <v>48574362</v>
      </c>
      <c r="B968" s="104" t="s">
        <v>975</v>
      </c>
      <c r="C968" s="44">
        <v>458889</v>
      </c>
      <c r="D968" s="127" t="s">
        <v>974</v>
      </c>
      <c r="E968" s="13" t="s">
        <v>124</v>
      </c>
      <c r="F968" s="90">
        <v>23100</v>
      </c>
      <c r="G968" s="126">
        <v>223</v>
      </c>
      <c r="H968" s="134" t="s">
        <v>947</v>
      </c>
      <c r="I968" s="133"/>
      <c r="J968" s="133"/>
      <c r="K968" s="133"/>
      <c r="L968" s="133"/>
      <c r="M968" s="133"/>
      <c r="N968" s="133"/>
      <c r="O968" s="133"/>
    </row>
    <row r="969" spans="1:15" ht="71.25" x14ac:dyDescent="0.25">
      <c r="A969" s="104">
        <v>48574362</v>
      </c>
      <c r="B969" s="104" t="s">
        <v>975</v>
      </c>
      <c r="C969" s="44"/>
      <c r="D969" s="133" t="s">
        <v>466</v>
      </c>
      <c r="E969" s="33" t="s">
        <v>42</v>
      </c>
      <c r="F969" s="90">
        <v>2400</v>
      </c>
      <c r="G969" s="154">
        <v>208</v>
      </c>
      <c r="H969" s="135" t="s">
        <v>859</v>
      </c>
      <c r="I969" s="133"/>
      <c r="J969" s="133"/>
      <c r="K969" s="133"/>
      <c r="L969" s="133"/>
      <c r="M969" s="133"/>
      <c r="N969" s="133"/>
      <c r="O969" s="133"/>
    </row>
    <row r="970" spans="1:15" ht="57" x14ac:dyDescent="0.25">
      <c r="A970" s="104">
        <v>1061688154</v>
      </c>
      <c r="B970" s="104" t="s">
        <v>976</v>
      </c>
      <c r="C970" s="44">
        <v>458889</v>
      </c>
      <c r="D970" s="127" t="s">
        <v>974</v>
      </c>
      <c r="E970" s="13" t="s">
        <v>124</v>
      </c>
      <c r="F970" s="14">
        <v>23100</v>
      </c>
      <c r="G970" s="126">
        <v>223</v>
      </c>
      <c r="H970" s="134" t="s">
        <v>947</v>
      </c>
      <c r="I970" s="133"/>
      <c r="J970" s="133"/>
      <c r="K970" s="133"/>
      <c r="L970" s="133"/>
      <c r="M970" s="133"/>
      <c r="N970" s="133"/>
      <c r="O970" s="133"/>
    </row>
    <row r="971" spans="1:15" ht="71.25" x14ac:dyDescent="0.25">
      <c r="A971" s="104">
        <v>1061688154</v>
      </c>
      <c r="B971" s="104" t="s">
        <v>976</v>
      </c>
      <c r="C971" s="44"/>
      <c r="D971" s="104" t="s">
        <v>466</v>
      </c>
      <c r="E971" s="33" t="s">
        <v>42</v>
      </c>
      <c r="F971" s="14">
        <v>2400</v>
      </c>
      <c r="G971" s="154">
        <v>208</v>
      </c>
      <c r="H971" s="135" t="s">
        <v>859</v>
      </c>
      <c r="I971" s="133"/>
      <c r="J971" s="133"/>
      <c r="K971" s="133"/>
      <c r="L971" s="133"/>
      <c r="M971" s="133"/>
      <c r="N971" s="133"/>
      <c r="O971" s="133"/>
    </row>
    <row r="972" spans="1:15" ht="57" x14ac:dyDescent="0.25">
      <c r="A972" s="104">
        <v>1063811741</v>
      </c>
      <c r="B972" s="104" t="s">
        <v>977</v>
      </c>
      <c r="C972" s="44">
        <v>2751649</v>
      </c>
      <c r="D972" s="127" t="s">
        <v>974</v>
      </c>
      <c r="E972" s="13" t="s">
        <v>124</v>
      </c>
      <c r="F972" s="90">
        <v>98300</v>
      </c>
      <c r="G972" s="126">
        <v>223</v>
      </c>
      <c r="H972" s="134" t="s">
        <v>947</v>
      </c>
      <c r="I972" s="133"/>
      <c r="J972" s="133"/>
      <c r="K972" s="133"/>
      <c r="L972" s="133"/>
      <c r="M972" s="133"/>
      <c r="N972" s="133"/>
      <c r="O972" s="133"/>
    </row>
    <row r="973" spans="1:15" ht="57" x14ac:dyDescent="0.25">
      <c r="A973" s="104">
        <v>1063811741</v>
      </c>
      <c r="B973" s="104" t="s">
        <v>977</v>
      </c>
      <c r="C973" s="44"/>
      <c r="D973" s="133" t="s">
        <v>466</v>
      </c>
      <c r="E973" s="33" t="s">
        <v>42</v>
      </c>
      <c r="F973" s="14">
        <v>16400</v>
      </c>
      <c r="G973" s="126">
        <v>223</v>
      </c>
      <c r="H973" s="134" t="s">
        <v>947</v>
      </c>
      <c r="I973" s="133"/>
      <c r="J973" s="133"/>
      <c r="K973" s="133"/>
      <c r="L973" s="133"/>
      <c r="M973" s="133"/>
      <c r="N973" s="133"/>
      <c r="O973" s="133"/>
    </row>
    <row r="974" spans="1:15" ht="57" x14ac:dyDescent="0.25">
      <c r="A974" s="104">
        <v>1063811741</v>
      </c>
      <c r="B974" s="104" t="s">
        <v>977</v>
      </c>
      <c r="C974" s="44"/>
      <c r="D974" s="32" t="s">
        <v>466</v>
      </c>
      <c r="E974" s="33" t="s">
        <v>42</v>
      </c>
      <c r="F974" s="14">
        <v>27900</v>
      </c>
      <c r="G974" s="126">
        <v>201</v>
      </c>
      <c r="H974" s="134" t="s">
        <v>947</v>
      </c>
      <c r="I974" s="133"/>
      <c r="J974" s="133"/>
      <c r="K974" s="133"/>
      <c r="L974" s="133"/>
      <c r="M974" s="133"/>
      <c r="N974" s="133"/>
      <c r="O974" s="133"/>
    </row>
    <row r="975" spans="1:15" ht="42.75" x14ac:dyDescent="0.25">
      <c r="A975" s="104">
        <v>1061538943</v>
      </c>
      <c r="B975" s="104" t="s">
        <v>978</v>
      </c>
      <c r="C975" s="44">
        <v>2874898</v>
      </c>
      <c r="D975" s="13" t="s">
        <v>27</v>
      </c>
      <c r="E975" s="13" t="s">
        <v>28</v>
      </c>
      <c r="F975" s="14">
        <v>40000</v>
      </c>
      <c r="G975" s="135">
        <v>502</v>
      </c>
      <c r="H975" s="135" t="s">
        <v>979</v>
      </c>
      <c r="I975" s="133"/>
      <c r="J975" s="133"/>
      <c r="K975" s="133"/>
      <c r="L975" s="133"/>
      <c r="M975" s="133"/>
      <c r="N975" s="133"/>
      <c r="O975" s="133"/>
    </row>
    <row r="976" spans="1:15" ht="57" x14ac:dyDescent="0.25">
      <c r="A976" s="104">
        <v>1061538943</v>
      </c>
      <c r="B976" s="104" t="s">
        <v>978</v>
      </c>
      <c r="C976" s="44"/>
      <c r="D976" s="32" t="s">
        <v>466</v>
      </c>
      <c r="E976" s="33" t="s">
        <v>42</v>
      </c>
      <c r="F976" s="14">
        <v>9300</v>
      </c>
      <c r="G976" s="126">
        <v>201</v>
      </c>
      <c r="H976" s="134" t="s">
        <v>947</v>
      </c>
      <c r="I976" s="133"/>
      <c r="J976" s="133"/>
      <c r="K976" s="133"/>
      <c r="L976" s="133"/>
      <c r="M976" s="133"/>
      <c r="N976" s="133"/>
      <c r="O976" s="133"/>
    </row>
    <row r="977" spans="1:15" ht="57" x14ac:dyDescent="0.25">
      <c r="A977" s="104">
        <v>1061538943</v>
      </c>
      <c r="B977" s="104" t="s">
        <v>978</v>
      </c>
      <c r="C977" s="44"/>
      <c r="D977" s="127" t="s">
        <v>974</v>
      </c>
      <c r="E977" s="13" t="s">
        <v>124</v>
      </c>
      <c r="F977" s="90">
        <v>100800</v>
      </c>
      <c r="G977" s="154">
        <v>223</v>
      </c>
      <c r="H977" s="134" t="s">
        <v>947</v>
      </c>
      <c r="I977" s="133"/>
      <c r="J977" s="133"/>
      <c r="K977" s="133"/>
      <c r="L977" s="133"/>
      <c r="M977" s="133"/>
      <c r="N977" s="133"/>
      <c r="O977" s="133"/>
    </row>
    <row r="978" spans="1:15" ht="57" x14ac:dyDescent="0.25">
      <c r="A978" s="104">
        <v>1061538943</v>
      </c>
      <c r="B978" s="104" t="s">
        <v>978</v>
      </c>
      <c r="C978" s="44"/>
      <c r="D978" s="127" t="s">
        <v>974</v>
      </c>
      <c r="E978" s="13" t="s">
        <v>124</v>
      </c>
      <c r="F978" s="14">
        <v>16400</v>
      </c>
      <c r="G978" s="154">
        <v>223</v>
      </c>
      <c r="H978" s="134" t="s">
        <v>947</v>
      </c>
      <c r="I978" s="133"/>
      <c r="J978" s="133"/>
      <c r="K978" s="133"/>
      <c r="L978" s="133"/>
      <c r="M978" s="133"/>
      <c r="N978" s="133"/>
      <c r="O978" s="133"/>
    </row>
    <row r="979" spans="1:15" ht="57" x14ac:dyDescent="0.25">
      <c r="A979" s="104">
        <v>1061538943</v>
      </c>
      <c r="B979" s="104" t="s">
        <v>978</v>
      </c>
      <c r="C979" s="44"/>
      <c r="D979" s="32" t="s">
        <v>466</v>
      </c>
      <c r="E979" s="33" t="s">
        <v>42</v>
      </c>
      <c r="F979" s="14">
        <v>13300</v>
      </c>
      <c r="G979" s="154">
        <v>223</v>
      </c>
      <c r="H979" s="134" t="s">
        <v>947</v>
      </c>
      <c r="I979" s="133"/>
      <c r="J979" s="133"/>
      <c r="K979" s="133"/>
      <c r="L979" s="133"/>
      <c r="M979" s="133"/>
      <c r="N979" s="133"/>
      <c r="O979" s="133"/>
    </row>
    <row r="980" spans="1:15" ht="57" x14ac:dyDescent="0.25">
      <c r="A980" s="104">
        <v>1061538943</v>
      </c>
      <c r="B980" s="104" t="s">
        <v>978</v>
      </c>
      <c r="C980" s="44"/>
      <c r="D980" s="104" t="s">
        <v>980</v>
      </c>
      <c r="E980" s="13" t="s">
        <v>124</v>
      </c>
      <c r="F980" s="14">
        <v>9300</v>
      </c>
      <c r="G980" s="154">
        <v>223</v>
      </c>
      <c r="H980" s="134" t="s">
        <v>947</v>
      </c>
      <c r="I980" s="133"/>
      <c r="J980" s="133"/>
      <c r="K980" s="133"/>
      <c r="L980" s="133"/>
      <c r="M980" s="133"/>
      <c r="N980" s="133"/>
      <c r="O980" s="133"/>
    </row>
    <row r="981" spans="1:15" ht="42.75" x14ac:dyDescent="0.25">
      <c r="A981" s="104">
        <v>1058788031</v>
      </c>
      <c r="B981" s="104" t="s">
        <v>981</v>
      </c>
      <c r="C981" s="44">
        <v>1381642</v>
      </c>
      <c r="D981" s="13" t="s">
        <v>27</v>
      </c>
      <c r="E981" s="13" t="s">
        <v>28</v>
      </c>
      <c r="F981" s="14">
        <v>40000</v>
      </c>
      <c r="G981" s="135">
        <v>502</v>
      </c>
      <c r="H981" s="135" t="s">
        <v>982</v>
      </c>
      <c r="I981" s="133"/>
      <c r="J981" s="133"/>
      <c r="K981" s="133"/>
      <c r="L981" s="133"/>
      <c r="M981" s="133"/>
      <c r="N981" s="133"/>
      <c r="O981" s="133"/>
    </row>
    <row r="982" spans="1:15" ht="57" x14ac:dyDescent="0.25">
      <c r="A982" s="104">
        <v>1058788031</v>
      </c>
      <c r="B982" s="104" t="s">
        <v>981</v>
      </c>
      <c r="C982" s="44"/>
      <c r="D982" s="104" t="s">
        <v>983</v>
      </c>
      <c r="E982" s="13" t="s">
        <v>124</v>
      </c>
      <c r="F982" s="14">
        <v>61800</v>
      </c>
      <c r="G982" s="154">
        <v>223</v>
      </c>
      <c r="H982" s="134" t="s">
        <v>947</v>
      </c>
      <c r="I982" s="133"/>
      <c r="J982" s="133"/>
      <c r="K982" s="133"/>
      <c r="L982" s="133"/>
      <c r="M982" s="133"/>
      <c r="N982" s="133"/>
      <c r="O982" s="133"/>
    </row>
    <row r="983" spans="1:15" ht="57" x14ac:dyDescent="0.25">
      <c r="A983" s="104">
        <v>1058788031</v>
      </c>
      <c r="B983" s="104" t="s">
        <v>981</v>
      </c>
      <c r="C983" s="44"/>
      <c r="D983" s="32" t="s">
        <v>466</v>
      </c>
      <c r="E983" s="33" t="s">
        <v>42</v>
      </c>
      <c r="F983" s="14">
        <v>9300</v>
      </c>
      <c r="G983" s="126">
        <v>201</v>
      </c>
      <c r="H983" s="134" t="s">
        <v>947</v>
      </c>
      <c r="I983" s="133"/>
      <c r="J983" s="133"/>
      <c r="K983" s="133"/>
      <c r="L983" s="133"/>
      <c r="M983" s="133"/>
      <c r="N983" s="133"/>
      <c r="O983" s="133"/>
    </row>
    <row r="984" spans="1:15" ht="42.75" x14ac:dyDescent="0.25">
      <c r="A984" s="104">
        <v>1059594058</v>
      </c>
      <c r="B984" s="104" t="s">
        <v>984</v>
      </c>
      <c r="C984" s="44">
        <v>2291320</v>
      </c>
      <c r="D984" s="13" t="s">
        <v>27</v>
      </c>
      <c r="E984" s="13" t="s">
        <v>28</v>
      </c>
      <c r="F984" s="14">
        <v>40000</v>
      </c>
      <c r="G984" s="135">
        <v>502</v>
      </c>
      <c r="H984" s="135" t="s">
        <v>985</v>
      </c>
      <c r="I984" s="133"/>
      <c r="J984" s="133"/>
      <c r="K984" s="133"/>
      <c r="L984" s="133"/>
      <c r="M984" s="133"/>
      <c r="N984" s="133"/>
      <c r="O984" s="133"/>
    </row>
    <row r="985" spans="1:15" ht="57" x14ac:dyDescent="0.25">
      <c r="A985" s="104">
        <v>1059594058</v>
      </c>
      <c r="B985" s="104" t="s">
        <v>984</v>
      </c>
      <c r="C985" s="44"/>
      <c r="D985" s="32" t="s">
        <v>466</v>
      </c>
      <c r="E985" s="33" t="s">
        <v>42</v>
      </c>
      <c r="F985" s="14">
        <v>61800</v>
      </c>
      <c r="G985" s="154">
        <v>223</v>
      </c>
      <c r="H985" s="134" t="s">
        <v>947</v>
      </c>
      <c r="I985" s="133"/>
      <c r="J985" s="133"/>
      <c r="K985" s="133"/>
      <c r="L985" s="133"/>
      <c r="M985" s="133"/>
      <c r="N985" s="133"/>
      <c r="O985" s="133"/>
    </row>
    <row r="986" spans="1:15" ht="43.5" x14ac:dyDescent="0.25">
      <c r="A986" s="104">
        <v>1059594058</v>
      </c>
      <c r="B986" s="104" t="s">
        <v>984</v>
      </c>
      <c r="C986" s="44"/>
      <c r="D986" s="33" t="s">
        <v>986</v>
      </c>
      <c r="E986" s="104" t="s">
        <v>56</v>
      </c>
      <c r="F986" s="14">
        <v>335600</v>
      </c>
      <c r="G986" s="126">
        <v>101</v>
      </c>
      <c r="H986" s="155" t="s">
        <v>987</v>
      </c>
      <c r="I986" s="133"/>
      <c r="J986" s="133"/>
      <c r="K986" s="133"/>
      <c r="L986" s="133"/>
      <c r="M986" s="133"/>
      <c r="N986" s="133"/>
      <c r="O986" s="133"/>
    </row>
    <row r="987" spans="1:15" ht="43.5" x14ac:dyDescent="0.25">
      <c r="A987" s="104">
        <v>1059594058</v>
      </c>
      <c r="B987" s="104" t="s">
        <v>984</v>
      </c>
      <c r="C987" s="44"/>
      <c r="D987" s="33" t="s">
        <v>986</v>
      </c>
      <c r="E987" s="104" t="s">
        <v>56</v>
      </c>
      <c r="F987" s="14">
        <v>68000</v>
      </c>
      <c r="G987" s="154" t="s">
        <v>972</v>
      </c>
      <c r="H987" s="155" t="s">
        <v>988</v>
      </c>
      <c r="I987" s="133"/>
      <c r="J987" s="133"/>
      <c r="K987" s="133"/>
      <c r="L987" s="133"/>
      <c r="M987" s="133"/>
      <c r="N987" s="133"/>
      <c r="O987" s="133"/>
    </row>
    <row r="988" spans="1:15" ht="71.25" x14ac:dyDescent="0.25">
      <c r="A988" s="104">
        <v>48572564</v>
      </c>
      <c r="B988" s="104" t="s">
        <v>989</v>
      </c>
      <c r="C988" s="44">
        <v>40989</v>
      </c>
      <c r="D988" s="33" t="s">
        <v>990</v>
      </c>
      <c r="E988" s="104" t="s">
        <v>42</v>
      </c>
      <c r="F988" s="14">
        <v>2400</v>
      </c>
      <c r="G988" s="154">
        <v>208</v>
      </c>
      <c r="H988" s="135" t="s">
        <v>859</v>
      </c>
      <c r="I988" s="133"/>
      <c r="J988" s="133"/>
      <c r="K988" s="133"/>
      <c r="L988" s="133"/>
      <c r="M988" s="133"/>
      <c r="N988" s="133"/>
      <c r="O988" s="133"/>
    </row>
    <row r="989" spans="1:15" ht="57" x14ac:dyDescent="0.25">
      <c r="A989" s="104">
        <v>70056093</v>
      </c>
      <c r="B989" s="104" t="s">
        <v>991</v>
      </c>
      <c r="C989" s="44">
        <v>3836073</v>
      </c>
      <c r="D989" s="33" t="s">
        <v>990</v>
      </c>
      <c r="E989" s="104" t="s">
        <v>42</v>
      </c>
      <c r="F989" s="14">
        <v>92700</v>
      </c>
      <c r="G989" s="154">
        <v>223</v>
      </c>
      <c r="H989" s="134" t="s">
        <v>947</v>
      </c>
      <c r="I989" s="133"/>
      <c r="J989" s="133"/>
      <c r="K989" s="133"/>
      <c r="L989" s="133"/>
      <c r="M989" s="133"/>
      <c r="N989" s="133"/>
      <c r="O989" s="133"/>
    </row>
    <row r="990" spans="1:15" ht="57" x14ac:dyDescent="0.25">
      <c r="A990" s="104">
        <v>70056093</v>
      </c>
      <c r="B990" s="104" t="s">
        <v>991</v>
      </c>
      <c r="C990" s="44"/>
      <c r="D990" s="104" t="s">
        <v>992</v>
      </c>
      <c r="E990" s="13" t="s">
        <v>124</v>
      </c>
      <c r="F990" s="14">
        <v>99500</v>
      </c>
      <c r="G990" s="154">
        <v>223</v>
      </c>
      <c r="H990" s="134" t="s">
        <v>947</v>
      </c>
      <c r="I990" s="133"/>
      <c r="J990" s="133"/>
      <c r="K990" s="133"/>
      <c r="L990" s="133"/>
      <c r="M990" s="133"/>
      <c r="N990" s="133"/>
      <c r="O990" s="133"/>
    </row>
    <row r="991" spans="1:15" ht="57" x14ac:dyDescent="0.25">
      <c r="A991" s="104">
        <v>70056093</v>
      </c>
      <c r="B991" s="104" t="s">
        <v>991</v>
      </c>
      <c r="C991" s="44"/>
      <c r="D991" s="104" t="s">
        <v>993</v>
      </c>
      <c r="E991" s="104" t="s">
        <v>124</v>
      </c>
      <c r="F991" s="14">
        <v>13300</v>
      </c>
      <c r="G991" s="154">
        <v>223</v>
      </c>
      <c r="H991" s="134" t="s">
        <v>947</v>
      </c>
      <c r="I991" s="133"/>
      <c r="J991" s="133"/>
      <c r="K991" s="133"/>
      <c r="L991" s="133"/>
      <c r="M991" s="133"/>
      <c r="N991" s="133"/>
      <c r="O991" s="133"/>
    </row>
    <row r="992" spans="1:15" ht="57" x14ac:dyDescent="0.25">
      <c r="A992" s="104">
        <v>70056093</v>
      </c>
      <c r="B992" s="104" t="s">
        <v>991</v>
      </c>
      <c r="C992" s="44"/>
      <c r="D992" s="33" t="s">
        <v>994</v>
      </c>
      <c r="E992" s="104" t="s">
        <v>56</v>
      </c>
      <c r="F992" s="14">
        <v>13300</v>
      </c>
      <c r="G992" s="154">
        <v>223</v>
      </c>
      <c r="H992" s="134" t="s">
        <v>947</v>
      </c>
      <c r="I992" s="133"/>
      <c r="J992" s="133"/>
      <c r="K992" s="133"/>
      <c r="L992" s="133"/>
      <c r="M992" s="133"/>
      <c r="N992" s="133"/>
      <c r="O992" s="133"/>
    </row>
    <row r="993" spans="1:15" ht="57" x14ac:dyDescent="0.25">
      <c r="A993" s="104">
        <v>70056093</v>
      </c>
      <c r="B993" s="104" t="s">
        <v>991</v>
      </c>
      <c r="C993" s="44"/>
      <c r="D993" s="33" t="s">
        <v>994</v>
      </c>
      <c r="E993" s="104" t="s">
        <v>56</v>
      </c>
      <c r="F993" s="14">
        <v>23900</v>
      </c>
      <c r="G993" s="126">
        <v>206</v>
      </c>
      <c r="H993" s="134" t="s">
        <v>947</v>
      </c>
      <c r="I993" s="133"/>
      <c r="J993" s="133"/>
      <c r="K993" s="133"/>
      <c r="L993" s="133"/>
      <c r="M993" s="133"/>
      <c r="N993" s="133"/>
      <c r="O993" s="133"/>
    </row>
    <row r="994" spans="1:15" ht="57" x14ac:dyDescent="0.25">
      <c r="A994" s="104">
        <v>76308505</v>
      </c>
      <c r="B994" s="104" t="s">
        <v>995</v>
      </c>
      <c r="C994" s="44">
        <v>1441675</v>
      </c>
      <c r="D994" s="110" t="s">
        <v>996</v>
      </c>
      <c r="E994" s="13" t="s">
        <v>124</v>
      </c>
      <c r="F994" s="14">
        <v>75500</v>
      </c>
      <c r="G994" s="154">
        <v>223</v>
      </c>
      <c r="H994" s="134" t="s">
        <v>947</v>
      </c>
      <c r="I994" s="133"/>
      <c r="J994" s="133"/>
      <c r="K994" s="133"/>
      <c r="L994" s="133"/>
      <c r="M994" s="133"/>
      <c r="N994" s="133"/>
      <c r="O994" s="133"/>
    </row>
    <row r="995" spans="1:15" ht="57" x14ac:dyDescent="0.25">
      <c r="A995" s="104">
        <v>1002979356</v>
      </c>
      <c r="B995" s="104" t="s">
        <v>997</v>
      </c>
      <c r="C995" s="44">
        <v>671200</v>
      </c>
      <c r="D995" s="33" t="s">
        <v>994</v>
      </c>
      <c r="E995" s="104" t="s">
        <v>56</v>
      </c>
      <c r="F995" s="14">
        <v>37200</v>
      </c>
      <c r="G995" s="126">
        <v>201</v>
      </c>
      <c r="H995" s="134" t="s">
        <v>947</v>
      </c>
      <c r="I995" s="133"/>
      <c r="J995" s="133"/>
      <c r="K995" s="133"/>
      <c r="L995" s="133"/>
      <c r="M995" s="133"/>
      <c r="N995" s="133"/>
      <c r="O995" s="133"/>
    </row>
    <row r="996" spans="1:15" ht="57" x14ac:dyDescent="0.25">
      <c r="A996" s="104">
        <v>1002961154</v>
      </c>
      <c r="B996" s="104" t="s">
        <v>998</v>
      </c>
      <c r="C996" s="44"/>
      <c r="D996" s="33" t="s">
        <v>994</v>
      </c>
      <c r="E996" s="104" t="s">
        <v>56</v>
      </c>
      <c r="F996" s="14">
        <v>6700</v>
      </c>
      <c r="G996" s="126">
        <v>201</v>
      </c>
      <c r="H996" s="134" t="s">
        <v>947</v>
      </c>
      <c r="I996" s="133"/>
      <c r="J996" s="133"/>
      <c r="K996" s="133"/>
      <c r="L996" s="133"/>
      <c r="M996" s="133"/>
      <c r="N996" s="133"/>
      <c r="O996" s="133"/>
    </row>
    <row r="997" spans="1:15" ht="71.25" x14ac:dyDescent="0.25">
      <c r="A997" s="104">
        <v>1002961154</v>
      </c>
      <c r="B997" s="104" t="s">
        <v>998</v>
      </c>
      <c r="C997" s="44"/>
      <c r="D997" s="33" t="s">
        <v>999</v>
      </c>
      <c r="E997" s="104" t="s">
        <v>42</v>
      </c>
      <c r="F997" s="14">
        <v>2400</v>
      </c>
      <c r="G997" s="154">
        <v>208</v>
      </c>
      <c r="H997" s="135" t="s">
        <v>859</v>
      </c>
      <c r="I997" s="133"/>
      <c r="J997" s="133"/>
      <c r="K997" s="133"/>
      <c r="L997" s="133"/>
      <c r="M997" s="133"/>
      <c r="N997" s="133"/>
      <c r="O997" s="133"/>
    </row>
    <row r="998" spans="1:15" ht="57" x14ac:dyDescent="0.25">
      <c r="A998" s="104">
        <v>25633282</v>
      </c>
      <c r="B998" s="104" t="s">
        <v>1000</v>
      </c>
      <c r="C998" s="44">
        <v>3861976</v>
      </c>
      <c r="D998" s="33" t="s">
        <v>999</v>
      </c>
      <c r="E998" s="104" t="s">
        <v>42</v>
      </c>
      <c r="F998" s="14">
        <v>100800</v>
      </c>
      <c r="G998" s="126">
        <v>223</v>
      </c>
      <c r="H998" s="134" t="s">
        <v>947</v>
      </c>
      <c r="I998" s="133"/>
      <c r="J998" s="133"/>
      <c r="K998" s="133"/>
      <c r="L998" s="133"/>
      <c r="M998" s="133"/>
      <c r="N998" s="133"/>
      <c r="O998" s="133"/>
    </row>
    <row r="999" spans="1:15" ht="57" x14ac:dyDescent="0.25">
      <c r="A999" s="104">
        <v>25633282</v>
      </c>
      <c r="B999" s="104" t="s">
        <v>1000</v>
      </c>
      <c r="C999" s="44"/>
      <c r="D999" s="110" t="s">
        <v>1001</v>
      </c>
      <c r="E999" s="104" t="s">
        <v>42</v>
      </c>
      <c r="F999" s="14">
        <v>40300</v>
      </c>
      <c r="G999" s="126">
        <v>223</v>
      </c>
      <c r="H999" s="134" t="s">
        <v>947</v>
      </c>
      <c r="I999" s="133"/>
      <c r="J999" s="133"/>
      <c r="K999" s="133"/>
      <c r="L999" s="133"/>
      <c r="M999" s="133"/>
      <c r="N999" s="133"/>
      <c r="O999" s="133"/>
    </row>
    <row r="1000" spans="1:15" ht="64.5" x14ac:dyDescent="0.25">
      <c r="A1000" s="104">
        <v>25633282</v>
      </c>
      <c r="B1000" s="104" t="s">
        <v>1000</v>
      </c>
      <c r="C1000" s="44"/>
      <c r="D1000" s="45" t="s">
        <v>1002</v>
      </c>
      <c r="E1000" s="104" t="s">
        <v>17</v>
      </c>
      <c r="F1000" s="14">
        <v>13300</v>
      </c>
      <c r="G1000" s="126">
        <v>223</v>
      </c>
      <c r="H1000" s="134" t="s">
        <v>947</v>
      </c>
      <c r="I1000" s="133"/>
      <c r="J1000" s="133"/>
      <c r="K1000" s="133"/>
      <c r="L1000" s="133"/>
      <c r="M1000" s="133"/>
      <c r="N1000" s="133"/>
      <c r="O1000" s="133"/>
    </row>
    <row r="1001" spans="1:15" ht="57.75" x14ac:dyDescent="0.25">
      <c r="A1001" s="104">
        <v>25633282</v>
      </c>
      <c r="B1001" s="104" t="s">
        <v>1000</v>
      </c>
      <c r="C1001" s="44"/>
      <c r="D1001" s="64" t="s">
        <v>1003</v>
      </c>
      <c r="E1001" s="104" t="s">
        <v>17</v>
      </c>
      <c r="F1001" s="44">
        <v>18800</v>
      </c>
      <c r="G1001" s="126">
        <v>223</v>
      </c>
      <c r="H1001" s="134" t="s">
        <v>947</v>
      </c>
      <c r="I1001" s="133"/>
      <c r="J1001" s="133"/>
      <c r="K1001" s="133"/>
      <c r="L1001" s="133"/>
      <c r="M1001" s="133"/>
      <c r="N1001" s="133"/>
      <c r="O1001" s="133"/>
    </row>
    <row r="1002" spans="1:15" ht="57" x14ac:dyDescent="0.25">
      <c r="A1002" s="104">
        <v>31907729</v>
      </c>
      <c r="B1002" s="104" t="s">
        <v>1004</v>
      </c>
      <c r="C1002" s="44">
        <v>1468214</v>
      </c>
      <c r="D1002" s="104" t="s">
        <v>1005</v>
      </c>
      <c r="E1002" s="13" t="s">
        <v>124</v>
      </c>
      <c r="F1002" s="44">
        <v>61800</v>
      </c>
      <c r="G1002" s="126">
        <v>223</v>
      </c>
      <c r="H1002" s="134" t="s">
        <v>947</v>
      </c>
      <c r="I1002" s="133"/>
      <c r="J1002" s="133"/>
      <c r="K1002" s="133"/>
      <c r="L1002" s="133"/>
      <c r="M1002" s="133"/>
      <c r="N1002" s="133"/>
      <c r="O1002" s="133"/>
    </row>
    <row r="1003" spans="1:15" ht="57" x14ac:dyDescent="0.25">
      <c r="A1003" s="104">
        <v>31907729</v>
      </c>
      <c r="B1003" s="104" t="s">
        <v>1004</v>
      </c>
      <c r="C1003" s="44"/>
      <c r="D1003" s="104" t="s">
        <v>1006</v>
      </c>
      <c r="E1003" s="13" t="s">
        <v>124</v>
      </c>
      <c r="F1003" s="44">
        <v>18800</v>
      </c>
      <c r="G1003" s="126">
        <v>223</v>
      </c>
      <c r="H1003" s="134" t="s">
        <v>947</v>
      </c>
      <c r="I1003" s="133"/>
      <c r="J1003" s="133"/>
      <c r="K1003" s="133"/>
      <c r="L1003" s="133"/>
      <c r="M1003" s="133"/>
      <c r="N1003" s="133"/>
      <c r="O1003" s="133"/>
    </row>
    <row r="1004" spans="1:15" ht="71.25" x14ac:dyDescent="0.25">
      <c r="A1004" s="104">
        <v>31907729</v>
      </c>
      <c r="B1004" s="104" t="s">
        <v>1004</v>
      </c>
      <c r="C1004" s="44"/>
      <c r="D1004" s="63" t="s">
        <v>1003</v>
      </c>
      <c r="E1004" s="104" t="s">
        <v>17</v>
      </c>
      <c r="F1004" s="44">
        <v>2400</v>
      </c>
      <c r="G1004" s="154">
        <v>208</v>
      </c>
      <c r="H1004" s="135" t="s">
        <v>859</v>
      </c>
      <c r="I1004" s="133"/>
      <c r="J1004" s="133"/>
      <c r="K1004" s="133"/>
      <c r="L1004" s="133"/>
      <c r="M1004" s="133"/>
      <c r="N1004" s="133"/>
      <c r="O1004" s="133"/>
    </row>
    <row r="1005" spans="1:15" ht="57" x14ac:dyDescent="0.25">
      <c r="A1005" s="104">
        <v>1061543447</v>
      </c>
      <c r="B1005" s="104" t="s">
        <v>1007</v>
      </c>
      <c r="C1005" s="44">
        <v>1002125</v>
      </c>
      <c r="D1005" s="104" t="s">
        <v>1008</v>
      </c>
      <c r="E1005" s="104" t="s">
        <v>17</v>
      </c>
      <c r="F1005" s="44">
        <v>37900</v>
      </c>
      <c r="G1005" s="126">
        <v>223</v>
      </c>
      <c r="H1005" s="134" t="s">
        <v>947</v>
      </c>
      <c r="I1005" s="133"/>
      <c r="J1005" s="133"/>
      <c r="K1005" s="133"/>
      <c r="L1005" s="133"/>
      <c r="M1005" s="133"/>
      <c r="N1005" s="133"/>
      <c r="O1005" s="133"/>
    </row>
    <row r="1006" spans="1:15" ht="57" x14ac:dyDescent="0.25">
      <c r="A1006" s="104">
        <v>1061543447</v>
      </c>
      <c r="B1006" s="104" t="s">
        <v>1007</v>
      </c>
      <c r="C1006" s="44"/>
      <c r="D1006" s="110" t="s">
        <v>1009</v>
      </c>
      <c r="E1006" s="104" t="s">
        <v>124</v>
      </c>
      <c r="F1006" s="44">
        <v>18800</v>
      </c>
      <c r="G1006" s="126">
        <v>223</v>
      </c>
      <c r="H1006" s="134" t="s">
        <v>947</v>
      </c>
      <c r="I1006" s="133"/>
      <c r="J1006" s="133"/>
      <c r="K1006" s="133"/>
      <c r="L1006" s="133"/>
      <c r="M1006" s="133"/>
      <c r="N1006" s="133"/>
      <c r="O1006" s="133"/>
    </row>
    <row r="1007" spans="1:15" ht="71.25" x14ac:dyDescent="0.25">
      <c r="A1007" s="104">
        <v>48627015</v>
      </c>
      <c r="B1007" s="104" t="s">
        <v>1010</v>
      </c>
      <c r="C1007" s="44">
        <v>2741283</v>
      </c>
      <c r="D1007" s="83" t="s">
        <v>1011</v>
      </c>
      <c r="E1007" s="104" t="s">
        <v>42</v>
      </c>
      <c r="F1007" s="44">
        <v>2400</v>
      </c>
      <c r="G1007" s="154">
        <v>208</v>
      </c>
      <c r="H1007" s="135" t="s">
        <v>859</v>
      </c>
      <c r="I1007" s="133"/>
      <c r="J1007" s="133"/>
      <c r="K1007" s="133"/>
      <c r="L1007" s="133"/>
      <c r="M1007" s="133"/>
      <c r="N1007" s="133"/>
      <c r="O1007" s="133"/>
    </row>
    <row r="1008" spans="1:15" ht="42.75" x14ac:dyDescent="0.25">
      <c r="A1008" s="104">
        <v>48627015</v>
      </c>
      <c r="B1008" s="104" t="s">
        <v>1010</v>
      </c>
      <c r="C1008" s="44"/>
      <c r="D1008" s="83" t="s">
        <v>1011</v>
      </c>
      <c r="E1008" s="104" t="s">
        <v>42</v>
      </c>
      <c r="F1008" s="44">
        <v>403894</v>
      </c>
      <c r="G1008" s="133">
        <v>506</v>
      </c>
      <c r="H1008" s="156" t="s">
        <v>1012</v>
      </c>
      <c r="I1008" s="133"/>
      <c r="J1008" s="133"/>
      <c r="K1008" s="133"/>
      <c r="L1008" s="133"/>
      <c r="M1008" s="133"/>
      <c r="N1008" s="133"/>
      <c r="O1008" s="133"/>
    </row>
    <row r="1009" spans="1:15" ht="71.25" x14ac:dyDescent="0.25">
      <c r="A1009" s="104">
        <v>48573719</v>
      </c>
      <c r="B1009" s="104" t="s">
        <v>1013</v>
      </c>
      <c r="C1009" s="44">
        <v>799603</v>
      </c>
      <c r="D1009" s="83" t="s">
        <v>1011</v>
      </c>
      <c r="E1009" s="104" t="s">
        <v>42</v>
      </c>
      <c r="F1009" s="44">
        <v>2400</v>
      </c>
      <c r="G1009" s="154">
        <v>208</v>
      </c>
      <c r="H1009" s="135" t="s">
        <v>859</v>
      </c>
      <c r="I1009" s="133"/>
      <c r="J1009" s="133"/>
      <c r="K1009" s="133"/>
      <c r="L1009" s="133"/>
      <c r="M1009" s="133"/>
      <c r="N1009" s="133"/>
      <c r="O1009" s="133"/>
    </row>
    <row r="1010" spans="1:15" ht="30" x14ac:dyDescent="0.3">
      <c r="A1010" s="104">
        <v>48573719</v>
      </c>
      <c r="B1010" s="104" t="s">
        <v>1013</v>
      </c>
      <c r="C1010" s="44"/>
      <c r="D1010" s="31" t="s">
        <v>55</v>
      </c>
      <c r="E1010" s="25" t="s">
        <v>56</v>
      </c>
      <c r="F1010" s="44">
        <v>12200</v>
      </c>
      <c r="G1010" s="133">
        <v>307</v>
      </c>
      <c r="H1010" s="157" t="s">
        <v>1014</v>
      </c>
      <c r="I1010" s="133"/>
      <c r="J1010" s="133"/>
      <c r="K1010" s="133"/>
      <c r="L1010" s="133"/>
      <c r="M1010" s="133"/>
      <c r="N1010" s="133"/>
      <c r="O1010" s="133"/>
    </row>
    <row r="1011" spans="1:15" ht="71.25" x14ac:dyDescent="0.25">
      <c r="A1011" s="104">
        <v>1064677120</v>
      </c>
      <c r="B1011" s="104" t="s">
        <v>1015</v>
      </c>
      <c r="C1011" s="44">
        <v>1737517</v>
      </c>
      <c r="D1011" s="83" t="s">
        <v>1011</v>
      </c>
      <c r="E1011" s="104" t="s">
        <v>42</v>
      </c>
      <c r="F1011" s="44">
        <v>2400</v>
      </c>
      <c r="G1011" s="154">
        <v>208</v>
      </c>
      <c r="H1011" s="135" t="s">
        <v>859</v>
      </c>
      <c r="I1011" s="133"/>
      <c r="J1011" s="133"/>
      <c r="K1011" s="133"/>
      <c r="L1011" s="133"/>
      <c r="M1011" s="133"/>
      <c r="N1011" s="133"/>
      <c r="O1011" s="133"/>
    </row>
    <row r="1012" spans="1:15" ht="57" x14ac:dyDescent="0.25">
      <c r="A1012" s="104">
        <v>1064677120</v>
      </c>
      <c r="B1012" s="104" t="s">
        <v>1015</v>
      </c>
      <c r="C1012" s="44"/>
      <c r="D1012" s="110" t="s">
        <v>1016</v>
      </c>
      <c r="E1012" s="104" t="s">
        <v>42</v>
      </c>
      <c r="F1012" s="44">
        <v>9300</v>
      </c>
      <c r="G1012" s="133">
        <v>201</v>
      </c>
      <c r="H1012" s="134" t="s">
        <v>947</v>
      </c>
      <c r="I1012" s="133"/>
      <c r="J1012" s="133"/>
      <c r="K1012" s="133"/>
      <c r="L1012" s="133"/>
      <c r="M1012" s="133"/>
      <c r="N1012" s="133"/>
      <c r="O1012" s="133"/>
    </row>
    <row r="1013" spans="1:15" ht="42.75" x14ac:dyDescent="0.25">
      <c r="A1013" s="104">
        <v>10488044</v>
      </c>
      <c r="B1013" s="104" t="s">
        <v>1017</v>
      </c>
      <c r="C1013" s="44">
        <v>2732774</v>
      </c>
      <c r="D1013" s="13" t="s">
        <v>27</v>
      </c>
      <c r="E1013" s="13" t="s">
        <v>28</v>
      </c>
      <c r="F1013" s="44">
        <v>40000</v>
      </c>
      <c r="G1013" s="135">
        <v>502</v>
      </c>
      <c r="H1013" s="135" t="s">
        <v>1018</v>
      </c>
      <c r="I1013" s="133"/>
      <c r="J1013" s="133"/>
      <c r="K1013" s="133"/>
      <c r="L1013" s="133"/>
      <c r="M1013" s="133"/>
      <c r="N1013" s="133"/>
      <c r="O1013" s="133"/>
    </row>
    <row r="1014" spans="1:15" ht="57" x14ac:dyDescent="0.25">
      <c r="A1014" s="104">
        <v>10488044</v>
      </c>
      <c r="B1014" s="104" t="s">
        <v>1017</v>
      </c>
      <c r="C1014" s="44"/>
      <c r="D1014" s="127" t="s">
        <v>1019</v>
      </c>
      <c r="E1014" s="104" t="s">
        <v>42</v>
      </c>
      <c r="F1014" s="44">
        <v>9300</v>
      </c>
      <c r="G1014" s="133">
        <v>201</v>
      </c>
      <c r="H1014" s="134" t="s">
        <v>947</v>
      </c>
      <c r="I1014" s="133"/>
      <c r="J1014" s="133"/>
      <c r="K1014" s="133"/>
      <c r="L1014" s="133"/>
      <c r="M1014" s="133"/>
      <c r="N1014" s="133"/>
      <c r="O1014" s="133"/>
    </row>
    <row r="1015" spans="1:15" ht="71.25" x14ac:dyDescent="0.25">
      <c r="A1015" s="104">
        <v>10488044</v>
      </c>
      <c r="B1015" s="104" t="s">
        <v>1017</v>
      </c>
      <c r="C1015" s="44"/>
      <c r="D1015" s="127" t="s">
        <v>1019</v>
      </c>
      <c r="E1015" s="104" t="s">
        <v>42</v>
      </c>
      <c r="F1015" s="44">
        <v>2400</v>
      </c>
      <c r="G1015" s="154">
        <v>208</v>
      </c>
      <c r="H1015" s="135" t="s">
        <v>859</v>
      </c>
      <c r="I1015" s="133"/>
      <c r="J1015" s="133"/>
      <c r="K1015" s="133"/>
      <c r="L1015" s="133"/>
      <c r="M1015" s="133"/>
      <c r="N1015" s="133"/>
      <c r="O1015" s="133"/>
    </row>
    <row r="1016" spans="1:15" ht="57" x14ac:dyDescent="0.25">
      <c r="A1016" s="104">
        <v>1061810279</v>
      </c>
      <c r="B1016" s="104" t="s">
        <v>1020</v>
      </c>
      <c r="C1016" s="44">
        <v>1478900</v>
      </c>
      <c r="D1016" s="127" t="s">
        <v>1019</v>
      </c>
      <c r="E1016" s="104" t="s">
        <v>42</v>
      </c>
      <c r="F1016" s="44">
        <v>82300</v>
      </c>
      <c r="G1016" s="126">
        <v>223</v>
      </c>
      <c r="H1016" s="134" t="s">
        <v>947</v>
      </c>
      <c r="I1016" s="133"/>
      <c r="J1016" s="133"/>
      <c r="K1016" s="133"/>
      <c r="L1016" s="133"/>
      <c r="M1016" s="133"/>
      <c r="N1016" s="133"/>
      <c r="O1016" s="133"/>
    </row>
    <row r="1017" spans="1:15" ht="57" x14ac:dyDescent="0.25">
      <c r="A1017" s="104">
        <v>25415280</v>
      </c>
      <c r="B1017" s="104" t="s">
        <v>1021</v>
      </c>
      <c r="C1017" s="44">
        <v>1752325</v>
      </c>
      <c r="D1017" s="127" t="s">
        <v>1019</v>
      </c>
      <c r="E1017" s="104" t="s">
        <v>42</v>
      </c>
      <c r="F1017" s="44">
        <v>88300</v>
      </c>
      <c r="G1017" s="126">
        <v>223</v>
      </c>
      <c r="H1017" s="134" t="s">
        <v>947</v>
      </c>
      <c r="I1017" s="133"/>
      <c r="J1017" s="133"/>
      <c r="K1017" s="133"/>
      <c r="L1017" s="133"/>
      <c r="M1017" s="133"/>
      <c r="N1017" s="133"/>
      <c r="O1017" s="133"/>
    </row>
    <row r="1018" spans="1:15" ht="57" x14ac:dyDescent="0.25">
      <c r="A1018" s="104">
        <v>76236583</v>
      </c>
      <c r="B1018" s="104" t="s">
        <v>1022</v>
      </c>
      <c r="C1018" s="44">
        <v>2236377</v>
      </c>
      <c r="D1018" s="104" t="s">
        <v>1023</v>
      </c>
      <c r="E1018" s="13" t="s">
        <v>124</v>
      </c>
      <c r="F1018" s="44">
        <v>82300</v>
      </c>
      <c r="G1018" s="126">
        <v>223</v>
      </c>
      <c r="H1018" s="134" t="s">
        <v>947</v>
      </c>
      <c r="I1018" s="133"/>
      <c r="J1018" s="133"/>
      <c r="K1018" s="133"/>
      <c r="L1018" s="133"/>
      <c r="M1018" s="133"/>
      <c r="N1018" s="133"/>
      <c r="O1018" s="133"/>
    </row>
    <row r="1019" spans="1:15" ht="57" x14ac:dyDescent="0.25">
      <c r="A1019" s="104">
        <v>76236583</v>
      </c>
      <c r="B1019" s="104" t="s">
        <v>1022</v>
      </c>
      <c r="C1019" s="44"/>
      <c r="D1019" s="104" t="s">
        <v>1024</v>
      </c>
      <c r="E1019" s="13" t="s">
        <v>124</v>
      </c>
      <c r="F1019" s="44">
        <v>13300</v>
      </c>
      <c r="G1019" s="126">
        <v>223</v>
      </c>
      <c r="H1019" s="134" t="s">
        <v>947</v>
      </c>
      <c r="I1019" s="133"/>
      <c r="J1019" s="133"/>
      <c r="K1019" s="133"/>
      <c r="L1019" s="133"/>
      <c r="M1019" s="133"/>
      <c r="N1019" s="133"/>
      <c r="O1019" s="133"/>
    </row>
    <row r="1020" spans="1:15" ht="57" x14ac:dyDescent="0.25">
      <c r="A1020" s="104">
        <v>76236583</v>
      </c>
      <c r="B1020" s="104" t="s">
        <v>1022</v>
      </c>
      <c r="C1020" s="44"/>
      <c r="D1020" s="127" t="s">
        <v>1019</v>
      </c>
      <c r="E1020" s="104" t="s">
        <v>42</v>
      </c>
      <c r="F1020" s="44">
        <v>9300</v>
      </c>
      <c r="G1020" s="133">
        <v>201</v>
      </c>
      <c r="H1020" s="134" t="s">
        <v>947</v>
      </c>
      <c r="I1020" s="133"/>
      <c r="J1020" s="133"/>
      <c r="K1020" s="133"/>
      <c r="L1020" s="133"/>
      <c r="M1020" s="133"/>
      <c r="N1020" s="133"/>
      <c r="O1020" s="133"/>
    </row>
    <row r="1021" spans="1:15" ht="57" x14ac:dyDescent="0.25">
      <c r="A1021" s="104">
        <v>1003037416</v>
      </c>
      <c r="B1021" s="104" t="s">
        <v>1025</v>
      </c>
      <c r="C1021" s="44">
        <v>1553500</v>
      </c>
      <c r="D1021" s="104" t="s">
        <v>1026</v>
      </c>
      <c r="E1021" s="13" t="s">
        <v>124</v>
      </c>
      <c r="F1021" s="44">
        <v>49100</v>
      </c>
      <c r="G1021" s="126">
        <v>223</v>
      </c>
      <c r="H1021" s="134" t="s">
        <v>947</v>
      </c>
      <c r="I1021" s="133"/>
      <c r="J1021" s="133"/>
      <c r="K1021" s="133"/>
      <c r="L1021" s="133"/>
      <c r="M1021" s="133"/>
      <c r="N1021" s="133"/>
      <c r="O1021" s="133"/>
    </row>
    <row r="1022" spans="1:15" ht="57" x14ac:dyDescent="0.25">
      <c r="A1022" s="104">
        <v>1003037416</v>
      </c>
      <c r="B1022" s="104" t="s">
        <v>1025</v>
      </c>
      <c r="C1022" s="44"/>
      <c r="D1022" s="127" t="s">
        <v>1019</v>
      </c>
      <c r="E1022" s="104" t="s">
        <v>42</v>
      </c>
      <c r="F1022" s="44">
        <v>23500</v>
      </c>
      <c r="G1022" s="126">
        <v>223</v>
      </c>
      <c r="H1022" s="134" t="s">
        <v>947</v>
      </c>
      <c r="I1022" s="133"/>
      <c r="J1022" s="133"/>
      <c r="K1022" s="133"/>
      <c r="L1022" s="133"/>
      <c r="M1022" s="133"/>
      <c r="N1022" s="133"/>
      <c r="O1022" s="133"/>
    </row>
    <row r="1023" spans="1:15" ht="57" x14ac:dyDescent="0.25">
      <c r="A1023" s="104">
        <v>1058937721</v>
      </c>
      <c r="B1023" s="104" t="s">
        <v>1027</v>
      </c>
      <c r="C1023" s="44">
        <v>2258018</v>
      </c>
      <c r="D1023" s="104" t="s">
        <v>1028</v>
      </c>
      <c r="E1023" s="13" t="s">
        <v>124</v>
      </c>
      <c r="F1023" s="44">
        <v>100800</v>
      </c>
      <c r="G1023" s="126">
        <v>223</v>
      </c>
      <c r="H1023" s="134" t="s">
        <v>947</v>
      </c>
      <c r="I1023" s="133"/>
      <c r="J1023" s="133"/>
      <c r="K1023" s="133"/>
      <c r="L1023" s="133"/>
      <c r="M1023" s="133"/>
      <c r="N1023" s="133"/>
      <c r="O1023" s="133"/>
    </row>
    <row r="1024" spans="1:15" ht="57" x14ac:dyDescent="0.25">
      <c r="A1024" s="104">
        <v>1058937721</v>
      </c>
      <c r="B1024" s="104" t="s">
        <v>1027</v>
      </c>
      <c r="C1024" s="44"/>
      <c r="D1024" s="104" t="s">
        <v>1028</v>
      </c>
      <c r="E1024" s="13" t="s">
        <v>124</v>
      </c>
      <c r="F1024" s="44">
        <v>9300</v>
      </c>
      <c r="G1024" s="126">
        <v>223</v>
      </c>
      <c r="H1024" s="134" t="s">
        <v>947</v>
      </c>
      <c r="I1024" s="133"/>
      <c r="J1024" s="133"/>
      <c r="K1024" s="133"/>
      <c r="L1024" s="133"/>
      <c r="M1024" s="133"/>
      <c r="N1024" s="133"/>
      <c r="O1024" s="133"/>
    </row>
    <row r="1025" spans="1:15" ht="57" x14ac:dyDescent="0.25">
      <c r="A1025" s="104">
        <v>1058937721</v>
      </c>
      <c r="B1025" s="104" t="s">
        <v>1027</v>
      </c>
      <c r="C1025" s="44"/>
      <c r="D1025" s="127" t="s">
        <v>1019</v>
      </c>
      <c r="E1025" s="104" t="s">
        <v>42</v>
      </c>
      <c r="F1025" s="44">
        <v>9300</v>
      </c>
      <c r="G1025" s="133">
        <v>201</v>
      </c>
      <c r="H1025" s="134" t="s">
        <v>947</v>
      </c>
      <c r="I1025" s="133"/>
      <c r="J1025" s="133"/>
      <c r="K1025" s="133"/>
      <c r="L1025" s="133"/>
      <c r="M1025" s="133"/>
      <c r="N1025" s="133"/>
      <c r="O1025" s="133"/>
    </row>
    <row r="1026" spans="1:15" ht="57" x14ac:dyDescent="0.25">
      <c r="A1026" s="104">
        <v>1064435859</v>
      </c>
      <c r="B1026" s="104" t="s">
        <v>1029</v>
      </c>
      <c r="C1026" s="44">
        <v>502639</v>
      </c>
      <c r="D1026" s="127" t="s">
        <v>1019</v>
      </c>
      <c r="E1026" s="104" t="s">
        <v>42</v>
      </c>
      <c r="F1026" s="44">
        <v>23100</v>
      </c>
      <c r="G1026" s="126">
        <v>223</v>
      </c>
      <c r="H1026" s="134" t="s">
        <v>947</v>
      </c>
      <c r="I1026" s="133"/>
      <c r="J1026" s="133"/>
      <c r="K1026" s="133"/>
      <c r="L1026" s="133"/>
      <c r="M1026" s="133"/>
      <c r="N1026" s="133"/>
      <c r="O1026" s="133"/>
    </row>
    <row r="1027" spans="1:15" ht="71.25" x14ac:dyDescent="0.25">
      <c r="A1027" s="104">
        <v>1064435859</v>
      </c>
      <c r="B1027" s="104" t="s">
        <v>1029</v>
      </c>
      <c r="C1027" s="44"/>
      <c r="D1027" s="127" t="s">
        <v>1019</v>
      </c>
      <c r="E1027" s="104" t="s">
        <v>42</v>
      </c>
      <c r="F1027" s="44">
        <v>2400</v>
      </c>
      <c r="G1027" s="154">
        <v>208</v>
      </c>
      <c r="H1027" s="135" t="s">
        <v>859</v>
      </c>
      <c r="I1027" s="133"/>
      <c r="J1027" s="133"/>
      <c r="K1027" s="133"/>
      <c r="L1027" s="133"/>
      <c r="M1027" s="133"/>
      <c r="N1027" s="133"/>
      <c r="O1027" s="133"/>
    </row>
    <row r="1028" spans="1:15" ht="42.75" x14ac:dyDescent="0.25">
      <c r="A1028" s="104">
        <v>1062276770</v>
      </c>
      <c r="B1028" s="104" t="s">
        <v>1030</v>
      </c>
      <c r="C1028" s="44">
        <v>926276</v>
      </c>
      <c r="D1028" s="13" t="s">
        <v>27</v>
      </c>
      <c r="E1028" s="13" t="s">
        <v>28</v>
      </c>
      <c r="F1028" s="44">
        <v>40000</v>
      </c>
      <c r="G1028" s="135">
        <v>502</v>
      </c>
      <c r="H1028" s="135" t="s">
        <v>1031</v>
      </c>
      <c r="I1028" s="133"/>
      <c r="J1028" s="133"/>
      <c r="K1028" s="133"/>
      <c r="L1028" s="133"/>
      <c r="M1028" s="133"/>
      <c r="N1028" s="133"/>
      <c r="O1028" s="133"/>
    </row>
    <row r="1029" spans="1:15" ht="57" x14ac:dyDescent="0.25">
      <c r="A1029" s="104">
        <v>1062276770</v>
      </c>
      <c r="B1029" s="104" t="s">
        <v>1030</v>
      </c>
      <c r="C1029" s="44"/>
      <c r="D1029" s="104" t="s">
        <v>1032</v>
      </c>
      <c r="E1029" s="13" t="s">
        <v>124</v>
      </c>
      <c r="F1029" s="44">
        <v>12300</v>
      </c>
      <c r="G1029" s="126">
        <v>223</v>
      </c>
      <c r="H1029" s="134" t="s">
        <v>947</v>
      </c>
      <c r="I1029" s="133"/>
      <c r="J1029" s="133"/>
      <c r="K1029" s="133"/>
      <c r="L1029" s="133"/>
      <c r="M1029" s="133"/>
      <c r="N1029" s="133"/>
      <c r="O1029" s="133"/>
    </row>
    <row r="1030" spans="1:15" ht="57" x14ac:dyDescent="0.25">
      <c r="A1030" s="104">
        <v>1062276770</v>
      </c>
      <c r="B1030" s="104" t="s">
        <v>1030</v>
      </c>
      <c r="C1030" s="44"/>
      <c r="D1030" s="83" t="s">
        <v>1033</v>
      </c>
      <c r="E1030" s="104" t="s">
        <v>42</v>
      </c>
      <c r="F1030" s="44">
        <v>9300</v>
      </c>
      <c r="G1030" s="133">
        <v>201</v>
      </c>
      <c r="H1030" s="134" t="s">
        <v>947</v>
      </c>
      <c r="I1030" s="133"/>
      <c r="J1030" s="133"/>
      <c r="K1030" s="133"/>
      <c r="L1030" s="133"/>
      <c r="M1030" s="133"/>
      <c r="N1030" s="133"/>
      <c r="O1030" s="133"/>
    </row>
    <row r="1031" spans="1:15" ht="57" x14ac:dyDescent="0.25">
      <c r="A1031" s="104">
        <v>34559387</v>
      </c>
      <c r="B1031" s="104" t="s">
        <v>1034</v>
      </c>
      <c r="C1031" s="44">
        <v>1108500</v>
      </c>
      <c r="D1031" s="104" t="s">
        <v>1035</v>
      </c>
      <c r="E1031" s="13" t="s">
        <v>124</v>
      </c>
      <c r="F1031" s="44">
        <v>61800</v>
      </c>
      <c r="G1031" s="126">
        <v>223</v>
      </c>
      <c r="H1031" s="134" t="s">
        <v>947</v>
      </c>
      <c r="I1031" s="133"/>
      <c r="J1031" s="133"/>
      <c r="K1031" s="133"/>
      <c r="L1031" s="133"/>
      <c r="M1031" s="133"/>
      <c r="N1031" s="133"/>
      <c r="O1031" s="133"/>
    </row>
    <row r="1032" spans="1:15" ht="57" x14ac:dyDescent="0.25">
      <c r="A1032" s="104">
        <v>1003194514</v>
      </c>
      <c r="B1032" s="104" t="s">
        <v>1036</v>
      </c>
      <c r="C1032" s="44">
        <v>1108500</v>
      </c>
      <c r="D1032" s="83" t="s">
        <v>1033</v>
      </c>
      <c r="E1032" s="104" t="s">
        <v>42</v>
      </c>
      <c r="F1032" s="44">
        <v>61800</v>
      </c>
      <c r="G1032" s="126">
        <v>223</v>
      </c>
      <c r="H1032" s="134" t="s">
        <v>947</v>
      </c>
      <c r="I1032" s="133"/>
      <c r="J1032" s="133"/>
      <c r="K1032" s="133"/>
      <c r="L1032" s="133"/>
      <c r="M1032" s="133"/>
      <c r="N1032" s="133"/>
      <c r="O1032" s="133"/>
    </row>
    <row r="1033" spans="1:15" ht="57" x14ac:dyDescent="0.25">
      <c r="A1033" s="104">
        <v>10750232</v>
      </c>
      <c r="B1033" s="104" t="s">
        <v>1037</v>
      </c>
      <c r="C1033" s="44">
        <v>1249275</v>
      </c>
      <c r="D1033" s="104" t="s">
        <v>1038</v>
      </c>
      <c r="E1033" s="13" t="s">
        <v>124</v>
      </c>
      <c r="F1033" s="44">
        <v>44000</v>
      </c>
      <c r="G1033" s="126">
        <v>223</v>
      </c>
      <c r="H1033" s="134" t="s">
        <v>947</v>
      </c>
      <c r="I1033" s="133"/>
      <c r="J1033" s="133"/>
      <c r="K1033" s="133"/>
      <c r="L1033" s="133"/>
      <c r="M1033" s="133"/>
      <c r="N1033" s="133"/>
      <c r="O1033" s="133"/>
    </row>
    <row r="1034" spans="1:15" ht="57" x14ac:dyDescent="0.25">
      <c r="A1034" s="104">
        <v>10750232</v>
      </c>
      <c r="B1034" s="104" t="s">
        <v>1037</v>
      </c>
      <c r="C1034" s="44"/>
      <c r="D1034" s="104" t="s">
        <v>1038</v>
      </c>
      <c r="E1034" s="13" t="s">
        <v>124</v>
      </c>
      <c r="F1034" s="44">
        <v>58500</v>
      </c>
      <c r="G1034" s="126">
        <v>223</v>
      </c>
      <c r="H1034" s="134" t="s">
        <v>947</v>
      </c>
      <c r="I1034" s="133"/>
      <c r="J1034" s="133"/>
      <c r="K1034" s="133"/>
      <c r="L1034" s="133"/>
      <c r="M1034" s="133"/>
      <c r="N1034" s="133"/>
      <c r="O1034" s="133"/>
    </row>
    <row r="1035" spans="1:15" ht="71.25" x14ac:dyDescent="0.25">
      <c r="A1035" s="104">
        <v>4787177</v>
      </c>
      <c r="B1035" s="104" t="s">
        <v>1039</v>
      </c>
      <c r="C1035" s="44">
        <v>2482089</v>
      </c>
      <c r="D1035" s="104" t="s">
        <v>1040</v>
      </c>
      <c r="E1035" s="104" t="s">
        <v>124</v>
      </c>
      <c r="F1035" s="44">
        <v>2400</v>
      </c>
      <c r="G1035" s="154">
        <v>208</v>
      </c>
      <c r="H1035" s="135" t="s">
        <v>859</v>
      </c>
      <c r="I1035" s="133"/>
      <c r="J1035" s="133"/>
      <c r="K1035" s="133"/>
      <c r="L1035" s="133"/>
      <c r="M1035" s="133"/>
      <c r="N1035" s="133"/>
      <c r="O1035" s="133"/>
    </row>
    <row r="1036" spans="1:15" ht="57" x14ac:dyDescent="0.25">
      <c r="A1036" s="104">
        <v>4787177</v>
      </c>
      <c r="B1036" s="104" t="s">
        <v>1039</v>
      </c>
      <c r="C1036" s="44"/>
      <c r="D1036" s="104" t="s">
        <v>1040</v>
      </c>
      <c r="E1036" s="104" t="s">
        <v>124</v>
      </c>
      <c r="F1036" s="44">
        <v>8000</v>
      </c>
      <c r="G1036" s="126">
        <v>223</v>
      </c>
      <c r="H1036" s="134" t="s">
        <v>947</v>
      </c>
      <c r="I1036" s="133"/>
      <c r="J1036" s="133"/>
      <c r="K1036" s="133"/>
      <c r="L1036" s="133"/>
      <c r="M1036" s="133"/>
      <c r="N1036" s="133"/>
      <c r="O1036" s="133"/>
    </row>
    <row r="1037" spans="1:15" ht="57" x14ac:dyDescent="0.25">
      <c r="A1037" s="104">
        <v>1007345270</v>
      </c>
      <c r="B1037" s="104" t="s">
        <v>1041</v>
      </c>
      <c r="C1037" s="44">
        <v>724389</v>
      </c>
      <c r="D1037" s="33" t="s">
        <v>1042</v>
      </c>
      <c r="E1037" s="13" t="s">
        <v>124</v>
      </c>
      <c r="F1037" s="44">
        <v>37900</v>
      </c>
      <c r="G1037" s="126">
        <v>223</v>
      </c>
      <c r="H1037" s="134" t="s">
        <v>947</v>
      </c>
      <c r="I1037" s="133"/>
      <c r="J1037" s="133"/>
      <c r="K1037" s="133"/>
      <c r="L1037" s="133"/>
      <c r="M1037" s="133"/>
      <c r="N1037" s="133"/>
      <c r="O1037" s="133"/>
    </row>
    <row r="1038" spans="1:15" ht="71.25" x14ac:dyDescent="0.25">
      <c r="A1038" s="104">
        <v>1007345270</v>
      </c>
      <c r="B1038" s="104" t="s">
        <v>1041</v>
      </c>
      <c r="C1038" s="44"/>
      <c r="D1038" s="133" t="s">
        <v>1040</v>
      </c>
      <c r="E1038" s="104" t="s">
        <v>124</v>
      </c>
      <c r="F1038" s="44">
        <v>2400</v>
      </c>
      <c r="G1038" s="154">
        <v>208</v>
      </c>
      <c r="H1038" s="135" t="s">
        <v>859</v>
      </c>
      <c r="I1038" s="133"/>
      <c r="J1038" s="133"/>
      <c r="K1038" s="133"/>
      <c r="L1038" s="133"/>
      <c r="M1038" s="133"/>
      <c r="N1038" s="133"/>
      <c r="O1038" s="133"/>
    </row>
    <row r="1039" spans="1:15" ht="57" x14ac:dyDescent="0.25">
      <c r="A1039" s="104">
        <v>76220741</v>
      </c>
      <c r="B1039" s="104" t="s">
        <v>1043</v>
      </c>
      <c r="C1039" s="44">
        <v>847225</v>
      </c>
      <c r="D1039" s="33" t="s">
        <v>1042</v>
      </c>
      <c r="E1039" s="13" t="s">
        <v>124</v>
      </c>
      <c r="F1039" s="44">
        <v>23100</v>
      </c>
      <c r="G1039" s="126">
        <v>223</v>
      </c>
      <c r="H1039" s="134" t="s">
        <v>947</v>
      </c>
      <c r="I1039" s="133"/>
      <c r="J1039" s="133"/>
      <c r="K1039" s="133"/>
      <c r="L1039" s="133"/>
      <c r="M1039" s="133"/>
      <c r="N1039" s="133"/>
      <c r="O1039" s="133"/>
    </row>
    <row r="1040" spans="1:15" ht="57" x14ac:dyDescent="0.25">
      <c r="A1040" s="104">
        <v>76220741</v>
      </c>
      <c r="B1040" s="104" t="s">
        <v>1043</v>
      </c>
      <c r="C1040" s="44"/>
      <c r="D1040" s="33" t="s">
        <v>1042</v>
      </c>
      <c r="E1040" s="13" t="s">
        <v>124</v>
      </c>
      <c r="F1040" s="44">
        <v>14400</v>
      </c>
      <c r="G1040" s="126">
        <v>223</v>
      </c>
      <c r="H1040" s="134" t="s">
        <v>947</v>
      </c>
      <c r="I1040" s="133"/>
      <c r="J1040" s="133"/>
      <c r="K1040" s="133"/>
      <c r="L1040" s="133"/>
      <c r="M1040" s="133"/>
      <c r="N1040" s="133"/>
      <c r="O1040" s="133"/>
    </row>
    <row r="1041" spans="1:15" ht="57" x14ac:dyDescent="0.25">
      <c r="A1041" s="104">
        <v>76006641</v>
      </c>
      <c r="B1041" s="104" t="s">
        <v>1044</v>
      </c>
      <c r="C1041" s="44">
        <v>502375</v>
      </c>
      <c r="D1041" s="33" t="s">
        <v>1042</v>
      </c>
      <c r="E1041" s="13" t="s">
        <v>124</v>
      </c>
      <c r="F1041" s="44">
        <v>23100</v>
      </c>
      <c r="G1041" s="126">
        <v>223</v>
      </c>
      <c r="H1041" s="134" t="s">
        <v>947</v>
      </c>
      <c r="I1041" s="133"/>
      <c r="J1041" s="133"/>
      <c r="K1041" s="133"/>
      <c r="L1041" s="133"/>
      <c r="M1041" s="133"/>
      <c r="N1041" s="133"/>
      <c r="O1041" s="133"/>
    </row>
    <row r="1042" spans="1:15" ht="57" x14ac:dyDescent="0.25">
      <c r="A1042" s="104">
        <v>1007708280</v>
      </c>
      <c r="B1042" s="104" t="s">
        <v>1045</v>
      </c>
      <c r="C1042" s="44">
        <v>727200</v>
      </c>
      <c r="D1042" s="33" t="s">
        <v>1042</v>
      </c>
      <c r="E1042" s="13" t="s">
        <v>124</v>
      </c>
      <c r="F1042" s="44">
        <v>40500</v>
      </c>
      <c r="G1042" s="126">
        <v>223</v>
      </c>
      <c r="H1042" s="134" t="s">
        <v>947</v>
      </c>
      <c r="I1042" s="133"/>
      <c r="J1042" s="133"/>
      <c r="K1042" s="133"/>
      <c r="L1042" s="133"/>
      <c r="M1042" s="133"/>
      <c r="N1042" s="133"/>
      <c r="O1042" s="133"/>
    </row>
    <row r="1043" spans="1:15" ht="57" x14ac:dyDescent="0.25">
      <c r="A1043" s="104">
        <v>10698613</v>
      </c>
      <c r="B1043" s="104" t="s">
        <v>1046</v>
      </c>
      <c r="C1043" s="44">
        <v>1287800</v>
      </c>
      <c r="D1043" s="33" t="s">
        <v>1042</v>
      </c>
      <c r="E1043" s="13" t="s">
        <v>124</v>
      </c>
      <c r="F1043" s="44">
        <v>44000</v>
      </c>
      <c r="G1043" s="126">
        <v>223</v>
      </c>
      <c r="H1043" s="134" t="s">
        <v>947</v>
      </c>
      <c r="I1043" s="133"/>
      <c r="J1043" s="133"/>
      <c r="K1043" s="133"/>
      <c r="L1043" s="133"/>
      <c r="M1043" s="133"/>
      <c r="N1043" s="133"/>
      <c r="O1043" s="133"/>
    </row>
    <row r="1044" spans="1:15" ht="57" x14ac:dyDescent="0.25">
      <c r="A1044" s="104">
        <v>10698613</v>
      </c>
      <c r="B1044" s="104" t="s">
        <v>1046</v>
      </c>
      <c r="C1044" s="44">
        <v>1287800</v>
      </c>
      <c r="D1044" s="33" t="s">
        <v>1042</v>
      </c>
      <c r="E1044" s="13" t="s">
        <v>124</v>
      </c>
      <c r="F1044" s="44">
        <v>27800</v>
      </c>
      <c r="G1044" s="126">
        <v>223</v>
      </c>
      <c r="H1044" s="134" t="s">
        <v>947</v>
      </c>
      <c r="I1044" s="133"/>
      <c r="J1044" s="133"/>
      <c r="K1044" s="133"/>
      <c r="L1044" s="133"/>
      <c r="M1044" s="133"/>
      <c r="N1044" s="133"/>
      <c r="O1044" s="133"/>
    </row>
    <row r="1045" spans="1:15" ht="57" x14ac:dyDescent="0.25">
      <c r="A1045" s="104">
        <v>1062778576</v>
      </c>
      <c r="B1045" s="104" t="s">
        <v>1047</v>
      </c>
      <c r="C1045" s="44">
        <v>840435</v>
      </c>
      <c r="D1045" s="33" t="s">
        <v>1042</v>
      </c>
      <c r="E1045" s="13" t="s">
        <v>124</v>
      </c>
      <c r="F1045" s="44">
        <v>12300</v>
      </c>
      <c r="G1045" s="126">
        <v>223</v>
      </c>
      <c r="H1045" s="134" t="s">
        <v>947</v>
      </c>
      <c r="I1045" s="133"/>
      <c r="J1045" s="133"/>
      <c r="K1045" s="133"/>
      <c r="L1045" s="133"/>
      <c r="M1045" s="133"/>
      <c r="N1045" s="133"/>
      <c r="O1045" s="133"/>
    </row>
    <row r="1046" spans="1:15" ht="57" x14ac:dyDescent="0.25">
      <c r="A1046" s="104">
        <v>1062778576</v>
      </c>
      <c r="B1046" s="104" t="s">
        <v>1047</v>
      </c>
      <c r="C1046" s="44">
        <v>840435</v>
      </c>
      <c r="D1046" s="133" t="s">
        <v>1040</v>
      </c>
      <c r="E1046" s="104" t="s">
        <v>124</v>
      </c>
      <c r="F1046" s="44">
        <v>9300</v>
      </c>
      <c r="G1046" s="133">
        <v>201</v>
      </c>
      <c r="H1046" s="134" t="s">
        <v>947</v>
      </c>
      <c r="I1046" s="133"/>
      <c r="J1046" s="133"/>
      <c r="K1046" s="133"/>
      <c r="L1046" s="133"/>
      <c r="M1046" s="133"/>
      <c r="N1046" s="133"/>
      <c r="O1046" s="133"/>
    </row>
    <row r="1047" spans="1:15" ht="57" x14ac:dyDescent="0.25">
      <c r="A1047" s="104">
        <v>76305628</v>
      </c>
      <c r="B1047" s="104" t="s">
        <v>1048</v>
      </c>
      <c r="C1047" s="44">
        <v>1573200</v>
      </c>
      <c r="D1047" s="104" t="s">
        <v>1049</v>
      </c>
      <c r="E1047" s="13" t="s">
        <v>124</v>
      </c>
      <c r="F1047" s="44">
        <v>43500</v>
      </c>
      <c r="G1047" s="126">
        <v>223</v>
      </c>
      <c r="H1047" s="134" t="s">
        <v>947</v>
      </c>
      <c r="I1047" s="133"/>
      <c r="J1047" s="133"/>
      <c r="K1047" s="133"/>
      <c r="L1047" s="133"/>
      <c r="M1047" s="133"/>
      <c r="N1047" s="133"/>
      <c r="O1047" s="133"/>
    </row>
    <row r="1048" spans="1:15" ht="57" x14ac:dyDescent="0.25">
      <c r="A1048" s="104">
        <v>76305628</v>
      </c>
      <c r="B1048" s="104" t="s">
        <v>1048</v>
      </c>
      <c r="C1048" s="44">
        <v>1573200</v>
      </c>
      <c r="D1048" s="110" t="s">
        <v>1050</v>
      </c>
      <c r="E1048" s="13" t="s">
        <v>124</v>
      </c>
      <c r="F1048" s="44">
        <v>34100</v>
      </c>
      <c r="G1048" s="126">
        <v>223</v>
      </c>
      <c r="H1048" s="134" t="s">
        <v>947</v>
      </c>
      <c r="I1048" s="133"/>
      <c r="J1048" s="133"/>
      <c r="K1048" s="133"/>
      <c r="L1048" s="133"/>
      <c r="M1048" s="133"/>
      <c r="N1048" s="133"/>
      <c r="O1048" s="133"/>
    </row>
    <row r="1049" spans="1:15" ht="57" x14ac:dyDescent="0.25">
      <c r="A1049" s="104">
        <v>1059605223</v>
      </c>
      <c r="B1049" s="104" t="s">
        <v>1051</v>
      </c>
      <c r="C1049" s="44">
        <v>1800000</v>
      </c>
      <c r="D1049" s="83" t="s">
        <v>1052</v>
      </c>
      <c r="E1049" s="104" t="s">
        <v>42</v>
      </c>
      <c r="F1049" s="44">
        <v>86500</v>
      </c>
      <c r="G1049" s="126">
        <v>223</v>
      </c>
      <c r="H1049" s="134" t="s">
        <v>947</v>
      </c>
      <c r="I1049" s="133"/>
      <c r="J1049" s="133"/>
      <c r="K1049" s="133"/>
      <c r="L1049" s="133"/>
      <c r="M1049" s="133"/>
      <c r="N1049" s="133"/>
      <c r="O1049" s="133"/>
    </row>
    <row r="1050" spans="1:15" ht="57" x14ac:dyDescent="0.25">
      <c r="A1050" s="104">
        <v>1064676868</v>
      </c>
      <c r="B1050" s="104" t="s">
        <v>1053</v>
      </c>
      <c r="C1050" s="44">
        <v>2153919</v>
      </c>
      <c r="D1050" s="110" t="s">
        <v>1054</v>
      </c>
      <c r="E1050" s="13" t="s">
        <v>124</v>
      </c>
      <c r="F1050" s="44">
        <v>93800</v>
      </c>
      <c r="G1050" s="126">
        <v>223</v>
      </c>
      <c r="H1050" s="134" t="s">
        <v>947</v>
      </c>
      <c r="I1050" s="133"/>
      <c r="J1050" s="133"/>
      <c r="K1050" s="133"/>
      <c r="L1050" s="133"/>
      <c r="M1050" s="133"/>
      <c r="N1050" s="133"/>
      <c r="O1050" s="133"/>
    </row>
    <row r="1051" spans="1:15" ht="57" x14ac:dyDescent="0.25">
      <c r="A1051" s="104">
        <v>1064676868</v>
      </c>
      <c r="B1051" s="104" t="s">
        <v>1053</v>
      </c>
      <c r="C1051" s="44"/>
      <c r="D1051" s="83" t="s">
        <v>1052</v>
      </c>
      <c r="E1051" s="104" t="s">
        <v>42</v>
      </c>
      <c r="F1051" s="44">
        <v>9300</v>
      </c>
      <c r="G1051" s="133">
        <v>201</v>
      </c>
      <c r="H1051" s="134" t="s">
        <v>947</v>
      </c>
      <c r="I1051" s="133"/>
      <c r="J1051" s="133"/>
      <c r="K1051" s="133"/>
      <c r="L1051" s="133"/>
      <c r="M1051" s="133"/>
      <c r="N1051" s="133"/>
      <c r="O1051" s="133"/>
    </row>
    <row r="1052" spans="1:15" ht="71.25" x14ac:dyDescent="0.25">
      <c r="A1052" s="104">
        <v>1062778425</v>
      </c>
      <c r="B1052" s="104" t="s">
        <v>1055</v>
      </c>
      <c r="C1052" s="44">
        <v>2337389</v>
      </c>
      <c r="D1052" s="45" t="s">
        <v>1056</v>
      </c>
      <c r="E1052" s="104" t="s">
        <v>272</v>
      </c>
      <c r="F1052" s="44">
        <v>2400</v>
      </c>
      <c r="G1052" s="154">
        <v>208</v>
      </c>
      <c r="H1052" s="135" t="s">
        <v>859</v>
      </c>
      <c r="I1052" s="133"/>
      <c r="J1052" s="133"/>
      <c r="K1052" s="133"/>
      <c r="L1052" s="133"/>
      <c r="M1052" s="133"/>
      <c r="N1052" s="133"/>
      <c r="O1052" s="133"/>
    </row>
    <row r="1053" spans="1:15" ht="57" x14ac:dyDescent="0.25">
      <c r="A1053" s="104">
        <v>4753132</v>
      </c>
      <c r="B1053" s="104" t="s">
        <v>1057</v>
      </c>
      <c r="C1053" s="44">
        <v>891216</v>
      </c>
      <c r="D1053" s="45" t="s">
        <v>1058</v>
      </c>
      <c r="E1053" s="104" t="s">
        <v>272</v>
      </c>
      <c r="F1053" s="44">
        <v>21700</v>
      </c>
      <c r="G1053" s="126">
        <v>223</v>
      </c>
      <c r="H1053" s="134" t="s">
        <v>947</v>
      </c>
      <c r="I1053" s="133"/>
      <c r="J1053" s="133"/>
      <c r="K1053" s="133"/>
      <c r="L1053" s="133"/>
      <c r="M1053" s="133"/>
      <c r="N1053" s="133"/>
      <c r="O1053" s="133"/>
    </row>
    <row r="1054" spans="1:15" ht="57" x14ac:dyDescent="0.25">
      <c r="A1054" s="104">
        <v>4753132</v>
      </c>
      <c r="B1054" s="104" t="s">
        <v>1057</v>
      </c>
      <c r="C1054" s="44"/>
      <c r="D1054" s="110" t="s">
        <v>1059</v>
      </c>
      <c r="E1054" s="104" t="s">
        <v>272</v>
      </c>
      <c r="F1054" s="44">
        <v>9300</v>
      </c>
      <c r="G1054" s="133">
        <v>201</v>
      </c>
      <c r="H1054" s="134" t="s">
        <v>947</v>
      </c>
      <c r="I1054" s="133"/>
      <c r="J1054" s="133"/>
      <c r="K1054" s="133"/>
      <c r="L1054" s="133"/>
      <c r="M1054" s="133"/>
      <c r="N1054" s="133"/>
      <c r="O1054" s="133"/>
    </row>
    <row r="1055" spans="1:15" ht="57" x14ac:dyDescent="0.25">
      <c r="A1055" s="104">
        <v>1062776408</v>
      </c>
      <c r="B1055" s="104" t="s">
        <v>1060</v>
      </c>
      <c r="C1055" s="44">
        <v>2008713</v>
      </c>
      <c r="D1055" s="110" t="s">
        <v>1054</v>
      </c>
      <c r="E1055" s="13" t="s">
        <v>124</v>
      </c>
      <c r="F1055" s="44">
        <v>86500</v>
      </c>
      <c r="G1055" s="126">
        <v>223</v>
      </c>
      <c r="H1055" s="134" t="s">
        <v>947</v>
      </c>
      <c r="I1055" s="133"/>
      <c r="J1055" s="133"/>
      <c r="K1055" s="133"/>
      <c r="L1055" s="133"/>
      <c r="M1055" s="133"/>
      <c r="N1055" s="133"/>
      <c r="O1055" s="133"/>
    </row>
    <row r="1056" spans="1:15" ht="71.25" x14ac:dyDescent="0.25">
      <c r="A1056" s="104">
        <v>1029600242</v>
      </c>
      <c r="B1056" s="104" t="s">
        <v>1061</v>
      </c>
      <c r="C1056" s="44">
        <v>1965503</v>
      </c>
      <c r="D1056" s="110" t="s">
        <v>1059</v>
      </c>
      <c r="E1056" s="104" t="s">
        <v>272</v>
      </c>
      <c r="F1056" s="44">
        <v>4800</v>
      </c>
      <c r="G1056" s="154">
        <v>208</v>
      </c>
      <c r="H1056" s="135" t="s">
        <v>859</v>
      </c>
      <c r="I1056" s="133"/>
      <c r="J1056" s="133"/>
      <c r="K1056" s="133"/>
      <c r="L1056" s="133"/>
      <c r="M1056" s="133"/>
      <c r="N1056" s="133"/>
      <c r="O1056" s="133"/>
    </row>
    <row r="1057" spans="1:15" ht="71.25" x14ac:dyDescent="0.25">
      <c r="A1057" s="104">
        <v>25298169</v>
      </c>
      <c r="B1057" s="104" t="s">
        <v>1062</v>
      </c>
      <c r="C1057" s="44">
        <v>408489</v>
      </c>
      <c r="D1057" s="110" t="s">
        <v>1059</v>
      </c>
      <c r="E1057" s="104" t="s">
        <v>272</v>
      </c>
      <c r="F1057" s="44">
        <v>2400</v>
      </c>
      <c r="G1057" s="154">
        <v>208</v>
      </c>
      <c r="H1057" s="135" t="s">
        <v>859</v>
      </c>
      <c r="I1057" s="133"/>
      <c r="J1057" s="133"/>
      <c r="K1057" s="133"/>
      <c r="L1057" s="133"/>
      <c r="M1057" s="133"/>
      <c r="N1057" s="133"/>
      <c r="O1057" s="133"/>
    </row>
    <row r="1058" spans="1:15" ht="71.25" x14ac:dyDescent="0.25">
      <c r="A1058" s="104">
        <v>1064676049</v>
      </c>
      <c r="B1058" s="104" t="s">
        <v>1063</v>
      </c>
      <c r="C1058" s="44">
        <v>408489</v>
      </c>
      <c r="D1058" s="110" t="s">
        <v>1059</v>
      </c>
      <c r="E1058" s="104" t="s">
        <v>272</v>
      </c>
      <c r="F1058" s="44">
        <v>2400</v>
      </c>
      <c r="G1058" s="154">
        <v>208</v>
      </c>
      <c r="H1058" s="135" t="s">
        <v>859</v>
      </c>
      <c r="I1058" s="133"/>
      <c r="J1058" s="133"/>
      <c r="K1058" s="133"/>
      <c r="L1058" s="133"/>
      <c r="M1058" s="133"/>
      <c r="N1058" s="133"/>
      <c r="O1058" s="133"/>
    </row>
    <row r="1059" spans="1:15" ht="57" x14ac:dyDescent="0.25">
      <c r="A1059" s="104">
        <v>34639245</v>
      </c>
      <c r="B1059" s="104" t="s">
        <v>1064</v>
      </c>
      <c r="C1059" s="44">
        <v>3281175</v>
      </c>
      <c r="D1059" s="45" t="s">
        <v>1065</v>
      </c>
      <c r="E1059" s="104" t="s">
        <v>42</v>
      </c>
      <c r="F1059" s="44">
        <v>61800</v>
      </c>
      <c r="G1059" s="126">
        <v>223</v>
      </c>
      <c r="H1059" s="134" t="s">
        <v>947</v>
      </c>
      <c r="I1059" s="133"/>
      <c r="J1059" s="133"/>
      <c r="K1059" s="133"/>
      <c r="L1059" s="133"/>
      <c r="M1059" s="133"/>
      <c r="N1059" s="133"/>
      <c r="O1059" s="133"/>
    </row>
    <row r="1060" spans="1:15" ht="57" x14ac:dyDescent="0.25">
      <c r="A1060" s="104">
        <v>34639245</v>
      </c>
      <c r="B1060" s="104" t="s">
        <v>1064</v>
      </c>
      <c r="C1060" s="44"/>
      <c r="D1060" s="35" t="s">
        <v>1065</v>
      </c>
      <c r="E1060" s="104" t="s">
        <v>42</v>
      </c>
      <c r="F1060" s="44">
        <v>40300</v>
      </c>
      <c r="G1060" s="126">
        <v>223</v>
      </c>
      <c r="H1060" s="134" t="s">
        <v>947</v>
      </c>
      <c r="I1060" s="133"/>
      <c r="J1060" s="133"/>
      <c r="K1060" s="133"/>
      <c r="L1060" s="133"/>
      <c r="M1060" s="133"/>
      <c r="N1060" s="133"/>
      <c r="O1060" s="133"/>
    </row>
    <row r="1061" spans="1:15" ht="57" x14ac:dyDescent="0.25">
      <c r="A1061" s="104">
        <v>34639245</v>
      </c>
      <c r="B1061" s="104" t="s">
        <v>1064</v>
      </c>
      <c r="C1061" s="44"/>
      <c r="D1061" s="35" t="s">
        <v>1065</v>
      </c>
      <c r="E1061" s="104" t="s">
        <v>42</v>
      </c>
      <c r="F1061" s="44">
        <v>40300</v>
      </c>
      <c r="G1061" s="126">
        <v>223</v>
      </c>
      <c r="H1061" s="134" t="s">
        <v>947</v>
      </c>
      <c r="I1061" s="133"/>
      <c r="J1061" s="133"/>
      <c r="K1061" s="133"/>
      <c r="L1061" s="133"/>
      <c r="M1061" s="133"/>
      <c r="N1061" s="133"/>
      <c r="O1061" s="133"/>
    </row>
    <row r="1062" spans="1:15" ht="57" x14ac:dyDescent="0.25">
      <c r="A1062" s="104">
        <v>34639245</v>
      </c>
      <c r="B1062" s="104" t="s">
        <v>1064</v>
      </c>
      <c r="C1062" s="44"/>
      <c r="D1062" s="35" t="s">
        <v>1065</v>
      </c>
      <c r="E1062" s="104" t="s">
        <v>42</v>
      </c>
      <c r="F1062" s="44">
        <v>40300</v>
      </c>
      <c r="G1062" s="126">
        <v>223</v>
      </c>
      <c r="H1062" s="134" t="s">
        <v>947</v>
      </c>
      <c r="I1062" s="133"/>
      <c r="J1062" s="133"/>
      <c r="K1062" s="133"/>
      <c r="L1062" s="133"/>
      <c r="M1062" s="133"/>
      <c r="N1062" s="133"/>
      <c r="O1062" s="133"/>
    </row>
    <row r="1063" spans="1:15" ht="57" x14ac:dyDescent="0.25">
      <c r="A1063" s="104">
        <v>1002807971</v>
      </c>
      <c r="B1063" s="104" t="s">
        <v>1066</v>
      </c>
      <c r="C1063" s="44">
        <v>1383749</v>
      </c>
      <c r="D1063" s="104" t="s">
        <v>1067</v>
      </c>
      <c r="E1063" s="13" t="s">
        <v>124</v>
      </c>
      <c r="F1063" s="44">
        <v>37900</v>
      </c>
      <c r="G1063" s="126">
        <v>223</v>
      </c>
      <c r="H1063" s="134" t="s">
        <v>947</v>
      </c>
      <c r="I1063" s="133"/>
      <c r="J1063" s="133"/>
      <c r="K1063" s="133"/>
      <c r="L1063" s="133"/>
      <c r="M1063" s="133"/>
      <c r="N1063" s="133"/>
      <c r="O1063" s="133"/>
    </row>
    <row r="1064" spans="1:15" ht="57" x14ac:dyDescent="0.25">
      <c r="A1064" s="104">
        <v>1002807971</v>
      </c>
      <c r="B1064" s="104" t="s">
        <v>1066</v>
      </c>
      <c r="C1064" s="44"/>
      <c r="D1064" s="27" t="s">
        <v>1065</v>
      </c>
      <c r="E1064" s="104" t="s">
        <v>42</v>
      </c>
      <c r="F1064" s="44">
        <v>20100</v>
      </c>
      <c r="G1064" s="133">
        <v>201</v>
      </c>
      <c r="H1064" s="134" t="s">
        <v>947</v>
      </c>
      <c r="I1064" s="133"/>
      <c r="J1064" s="133"/>
      <c r="K1064" s="133"/>
      <c r="L1064" s="133"/>
      <c r="M1064" s="133"/>
      <c r="N1064" s="133"/>
      <c r="O1064" s="133"/>
    </row>
    <row r="1065" spans="1:15" ht="57" x14ac:dyDescent="0.25">
      <c r="A1065" s="104">
        <v>25362970</v>
      </c>
      <c r="B1065" s="104" t="s">
        <v>1068</v>
      </c>
      <c r="C1065" s="44">
        <v>1698500</v>
      </c>
      <c r="D1065" s="27" t="s">
        <v>1065</v>
      </c>
      <c r="E1065" s="104" t="s">
        <v>42</v>
      </c>
      <c r="F1065" s="44">
        <v>94500</v>
      </c>
      <c r="G1065" s="126">
        <v>223</v>
      </c>
      <c r="H1065" s="134" t="s">
        <v>947</v>
      </c>
      <c r="I1065" s="133"/>
      <c r="J1065" s="133"/>
      <c r="K1065" s="133"/>
      <c r="L1065" s="133"/>
      <c r="M1065" s="133"/>
      <c r="N1065" s="133"/>
      <c r="O1065" s="133"/>
    </row>
    <row r="1066" spans="1:15" ht="71.25" x14ac:dyDescent="0.25">
      <c r="A1066" s="104">
        <v>76295731</v>
      </c>
      <c r="B1066" s="104" t="s">
        <v>1069</v>
      </c>
      <c r="C1066" s="44">
        <v>2337389</v>
      </c>
      <c r="D1066" s="67" t="s">
        <v>570</v>
      </c>
      <c r="E1066" s="104" t="s">
        <v>42</v>
      </c>
      <c r="F1066" s="44">
        <v>2400</v>
      </c>
      <c r="G1066" s="154">
        <v>208</v>
      </c>
      <c r="H1066" s="135" t="s">
        <v>859</v>
      </c>
      <c r="I1066" s="133"/>
      <c r="J1066" s="133"/>
      <c r="K1066" s="133"/>
      <c r="L1066" s="133"/>
      <c r="M1066" s="133"/>
      <c r="N1066" s="133"/>
      <c r="O1066" s="133"/>
    </row>
    <row r="1067" spans="1:15" ht="57" x14ac:dyDescent="0.25">
      <c r="A1067" s="104">
        <v>25547300</v>
      </c>
      <c r="B1067" s="104" t="s">
        <v>1070</v>
      </c>
      <c r="C1067" s="44">
        <v>6142316</v>
      </c>
      <c r="D1067" s="104" t="s">
        <v>1067</v>
      </c>
      <c r="E1067" s="13" t="s">
        <v>124</v>
      </c>
      <c r="F1067" s="44">
        <v>111800</v>
      </c>
      <c r="G1067" s="126">
        <v>223</v>
      </c>
      <c r="H1067" s="134" t="s">
        <v>947</v>
      </c>
      <c r="I1067" s="133"/>
      <c r="J1067" s="133"/>
      <c r="K1067" s="133"/>
      <c r="L1067" s="133"/>
      <c r="M1067" s="133"/>
      <c r="N1067" s="133"/>
      <c r="O1067" s="133"/>
    </row>
    <row r="1068" spans="1:15" ht="57" x14ac:dyDescent="0.25">
      <c r="A1068" s="104">
        <v>25547300</v>
      </c>
      <c r="B1068" s="104" t="s">
        <v>1070</v>
      </c>
      <c r="C1068" s="44"/>
      <c r="D1068" s="33" t="s">
        <v>570</v>
      </c>
      <c r="E1068" s="104" t="s">
        <v>42</v>
      </c>
      <c r="F1068" s="44">
        <v>22700</v>
      </c>
      <c r="G1068" s="126">
        <v>223</v>
      </c>
      <c r="H1068" s="134" t="s">
        <v>947</v>
      </c>
      <c r="I1068" s="133"/>
      <c r="J1068" s="133"/>
      <c r="K1068" s="133"/>
      <c r="L1068" s="133"/>
      <c r="M1068" s="133"/>
      <c r="N1068" s="133"/>
      <c r="O1068" s="133"/>
    </row>
    <row r="1069" spans="1:15" ht="57" x14ac:dyDescent="0.25">
      <c r="A1069" s="104">
        <v>25547300</v>
      </c>
      <c r="B1069" s="104" t="s">
        <v>1070</v>
      </c>
      <c r="C1069" s="44"/>
      <c r="D1069" s="33" t="s">
        <v>570</v>
      </c>
      <c r="E1069" s="104" t="s">
        <v>42</v>
      </c>
      <c r="F1069" s="44">
        <v>161500</v>
      </c>
      <c r="G1069" s="126" t="s">
        <v>1071</v>
      </c>
      <c r="H1069" s="134" t="s">
        <v>947</v>
      </c>
      <c r="I1069" s="133"/>
      <c r="J1069" s="133"/>
      <c r="K1069" s="133"/>
      <c r="L1069" s="133"/>
      <c r="M1069" s="133"/>
      <c r="N1069" s="133"/>
      <c r="O1069" s="133"/>
    </row>
    <row r="1070" spans="1:15" ht="57" x14ac:dyDescent="0.25">
      <c r="A1070" s="104">
        <v>25547300</v>
      </c>
      <c r="B1070" s="104" t="s">
        <v>1070</v>
      </c>
      <c r="C1070" s="44"/>
      <c r="D1070" s="33" t="s">
        <v>570</v>
      </c>
      <c r="E1070" s="104" t="s">
        <v>42</v>
      </c>
      <c r="F1070" s="44">
        <v>13300</v>
      </c>
      <c r="G1070" s="126">
        <v>223</v>
      </c>
      <c r="H1070" s="134" t="s">
        <v>947</v>
      </c>
      <c r="I1070" s="133"/>
      <c r="J1070" s="133"/>
      <c r="K1070" s="133"/>
      <c r="L1070" s="133"/>
      <c r="M1070" s="133"/>
      <c r="N1070" s="133"/>
      <c r="O1070" s="133"/>
    </row>
    <row r="1071" spans="1:15" ht="71.25" x14ac:dyDescent="0.25">
      <c r="A1071" s="104">
        <v>25547300</v>
      </c>
      <c r="B1071" s="104" t="s">
        <v>1070</v>
      </c>
      <c r="C1071" s="44"/>
      <c r="D1071" s="33" t="s">
        <v>570</v>
      </c>
      <c r="E1071" s="104" t="s">
        <v>42</v>
      </c>
      <c r="F1071" s="44">
        <v>4800</v>
      </c>
      <c r="G1071" s="133">
        <v>208</v>
      </c>
      <c r="H1071" s="135" t="s">
        <v>859</v>
      </c>
      <c r="I1071" s="133"/>
      <c r="J1071" s="133"/>
      <c r="K1071" s="133"/>
      <c r="L1071" s="133"/>
      <c r="M1071" s="133"/>
      <c r="N1071" s="133"/>
      <c r="O1071" s="133"/>
    </row>
    <row r="1072" spans="1:15" ht="71.25" x14ac:dyDescent="0.25">
      <c r="A1072" s="104">
        <v>25547300</v>
      </c>
      <c r="B1072" s="104" t="s">
        <v>1070</v>
      </c>
      <c r="C1072" s="44"/>
      <c r="D1072" s="63" t="s">
        <v>570</v>
      </c>
      <c r="E1072" s="104" t="s">
        <v>42</v>
      </c>
      <c r="F1072" s="44">
        <v>58600</v>
      </c>
      <c r="G1072" s="133">
        <v>506</v>
      </c>
      <c r="H1072" s="135" t="s">
        <v>859</v>
      </c>
      <c r="I1072" s="133"/>
      <c r="J1072" s="133"/>
      <c r="K1072" s="133"/>
      <c r="L1072" s="133"/>
      <c r="M1072" s="133"/>
      <c r="N1072" s="133"/>
      <c r="O1072" s="133"/>
    </row>
    <row r="1073" spans="1:15" ht="71.25" x14ac:dyDescent="0.25">
      <c r="A1073" s="104">
        <v>25547300</v>
      </c>
      <c r="B1073" s="104" t="s">
        <v>1070</v>
      </c>
      <c r="C1073" s="44"/>
      <c r="D1073" s="67" t="s">
        <v>570</v>
      </c>
      <c r="E1073" s="104" t="s">
        <v>42</v>
      </c>
      <c r="F1073" s="44">
        <v>199500</v>
      </c>
      <c r="G1073" s="133">
        <v>506</v>
      </c>
      <c r="H1073" s="135" t="s">
        <v>859</v>
      </c>
      <c r="I1073" s="133"/>
      <c r="J1073" s="133"/>
      <c r="K1073" s="133"/>
      <c r="L1073" s="133"/>
      <c r="M1073" s="133"/>
      <c r="N1073" s="133"/>
      <c r="O1073" s="133"/>
    </row>
    <row r="1074" spans="1:15" ht="57" x14ac:dyDescent="0.25">
      <c r="A1074" s="104">
        <v>25692625</v>
      </c>
      <c r="B1074" s="104" t="s">
        <v>1072</v>
      </c>
      <c r="C1074" s="44">
        <v>1994300</v>
      </c>
      <c r="D1074" s="67" t="s">
        <v>570</v>
      </c>
      <c r="E1074" s="104" t="s">
        <v>42</v>
      </c>
      <c r="F1074" s="44">
        <v>31500</v>
      </c>
      <c r="G1074" s="126">
        <v>201</v>
      </c>
      <c r="H1074" s="134" t="s">
        <v>947</v>
      </c>
      <c r="I1074" s="133"/>
      <c r="J1074" s="133"/>
      <c r="K1074" s="133"/>
      <c r="L1074" s="133"/>
      <c r="M1074" s="133"/>
      <c r="N1074" s="133"/>
      <c r="O1074" s="133"/>
    </row>
    <row r="1075" spans="1:15" ht="71.25" x14ac:dyDescent="0.25">
      <c r="A1075" s="104">
        <v>25692625</v>
      </c>
      <c r="B1075" s="104" t="s">
        <v>1072</v>
      </c>
      <c r="C1075" s="44"/>
      <c r="D1075" s="67" t="s">
        <v>570</v>
      </c>
      <c r="E1075" s="104" t="s">
        <v>42</v>
      </c>
      <c r="F1075" s="44">
        <v>2400</v>
      </c>
      <c r="G1075" s="133">
        <v>208</v>
      </c>
      <c r="H1075" s="135" t="s">
        <v>859</v>
      </c>
      <c r="I1075" s="133"/>
      <c r="J1075" s="133"/>
      <c r="K1075" s="133"/>
      <c r="L1075" s="133"/>
      <c r="M1075" s="133"/>
      <c r="N1075" s="133"/>
      <c r="O1075" s="133"/>
    </row>
    <row r="1076" spans="1:15" ht="29.25" x14ac:dyDescent="0.25">
      <c r="A1076" s="104">
        <v>25488563</v>
      </c>
      <c r="B1076" s="104" t="s">
        <v>1073</v>
      </c>
      <c r="C1076" s="44">
        <v>2142000</v>
      </c>
      <c r="D1076" s="104" t="s">
        <v>1067</v>
      </c>
      <c r="E1076" s="13" t="s">
        <v>124</v>
      </c>
      <c r="F1076" s="44">
        <v>568428</v>
      </c>
      <c r="G1076" s="133">
        <v>123</v>
      </c>
      <c r="H1076" s="157" t="s">
        <v>1074</v>
      </c>
      <c r="I1076" s="133"/>
      <c r="J1076" s="133"/>
      <c r="K1076" s="133"/>
      <c r="L1076" s="133"/>
      <c r="M1076" s="133"/>
      <c r="N1076" s="133"/>
      <c r="O1076" s="133"/>
    </row>
    <row r="1077" spans="1:15" ht="29.25" x14ac:dyDescent="0.25">
      <c r="A1077" s="104">
        <v>1503459</v>
      </c>
      <c r="B1077" s="104" t="s">
        <v>1075</v>
      </c>
      <c r="C1077" s="44">
        <v>2142000</v>
      </c>
      <c r="D1077" s="104" t="s">
        <v>1076</v>
      </c>
      <c r="E1077" s="13" t="s">
        <v>124</v>
      </c>
      <c r="F1077" s="44">
        <v>568428</v>
      </c>
      <c r="G1077" s="133">
        <v>123</v>
      </c>
      <c r="H1077" s="157" t="s">
        <v>1074</v>
      </c>
      <c r="I1077" s="133"/>
      <c r="J1077" s="133"/>
      <c r="K1077" s="133"/>
      <c r="L1077" s="133"/>
      <c r="M1077" s="133"/>
      <c r="N1077" s="133"/>
      <c r="O1077" s="133"/>
    </row>
    <row r="1078" spans="1:15" ht="29.25" x14ac:dyDescent="0.25">
      <c r="A1078" s="104">
        <v>76219812</v>
      </c>
      <c r="B1078" s="104" t="s">
        <v>1077</v>
      </c>
      <c r="C1078" s="44">
        <v>2142000</v>
      </c>
      <c r="D1078" s="104" t="s">
        <v>1078</v>
      </c>
      <c r="E1078" s="13" t="s">
        <v>124</v>
      </c>
      <c r="F1078" s="44">
        <v>568428</v>
      </c>
      <c r="G1078" s="133">
        <v>123</v>
      </c>
      <c r="H1078" s="157" t="s">
        <v>1074</v>
      </c>
      <c r="I1078" s="133"/>
      <c r="J1078" s="133"/>
      <c r="K1078" s="133"/>
      <c r="L1078" s="133"/>
      <c r="M1078" s="133"/>
      <c r="N1078" s="133"/>
      <c r="O1078" s="133"/>
    </row>
    <row r="1079" spans="1:15" ht="57" x14ac:dyDescent="0.25">
      <c r="A1079" s="104">
        <v>1002859409</v>
      </c>
      <c r="B1079" s="104" t="s">
        <v>1079</v>
      </c>
      <c r="C1079" s="44">
        <v>5717307</v>
      </c>
      <c r="D1079" s="67" t="s">
        <v>570</v>
      </c>
      <c r="E1079" s="104" t="s">
        <v>42</v>
      </c>
      <c r="F1079" s="44">
        <v>9300</v>
      </c>
      <c r="G1079" s="126">
        <v>201</v>
      </c>
      <c r="H1079" s="134" t="s">
        <v>1080</v>
      </c>
      <c r="I1079" s="133"/>
      <c r="J1079" s="133"/>
      <c r="K1079" s="133"/>
      <c r="L1079" s="133"/>
      <c r="M1079" s="133"/>
      <c r="N1079" s="133"/>
      <c r="O1079" s="133"/>
    </row>
    <row r="1080" spans="1:15" ht="71.25" x14ac:dyDescent="0.25">
      <c r="A1080" s="104">
        <v>1002859409</v>
      </c>
      <c r="B1080" s="104" t="s">
        <v>1079</v>
      </c>
      <c r="C1080" s="44"/>
      <c r="D1080" s="33" t="s">
        <v>570</v>
      </c>
      <c r="E1080" s="104" t="s">
        <v>42</v>
      </c>
      <c r="F1080" s="44">
        <v>2400</v>
      </c>
      <c r="G1080" s="133">
        <v>208</v>
      </c>
      <c r="H1080" s="135" t="s">
        <v>859</v>
      </c>
      <c r="I1080" s="133"/>
      <c r="J1080" s="133"/>
      <c r="K1080" s="133"/>
      <c r="L1080" s="133"/>
      <c r="M1080" s="133"/>
      <c r="N1080" s="133"/>
      <c r="O1080" s="133"/>
    </row>
    <row r="1081" spans="1:15" ht="57" x14ac:dyDescent="0.25">
      <c r="A1081" s="104">
        <v>25483110</v>
      </c>
      <c r="B1081" s="104" t="s">
        <v>1081</v>
      </c>
      <c r="C1081" s="44">
        <v>1000231</v>
      </c>
      <c r="D1081" s="104" t="s">
        <v>1078</v>
      </c>
      <c r="E1081" s="13" t="s">
        <v>124</v>
      </c>
      <c r="F1081" s="44">
        <v>44000</v>
      </c>
      <c r="G1081" s="133">
        <v>223</v>
      </c>
      <c r="H1081" s="134" t="s">
        <v>947</v>
      </c>
      <c r="I1081" s="133"/>
      <c r="J1081" s="133"/>
      <c r="K1081" s="133"/>
      <c r="L1081" s="133"/>
      <c r="M1081" s="133"/>
      <c r="N1081" s="133"/>
      <c r="O1081" s="133"/>
    </row>
    <row r="1082" spans="1:15" ht="57" x14ac:dyDescent="0.25">
      <c r="A1082" s="104">
        <v>1029601128</v>
      </c>
      <c r="B1082" s="104" t="s">
        <v>1082</v>
      </c>
      <c r="C1082" s="44">
        <v>169250</v>
      </c>
      <c r="D1082" s="104" t="s">
        <v>1078</v>
      </c>
      <c r="E1082" s="13" t="s">
        <v>124</v>
      </c>
      <c r="F1082" s="44">
        <v>54100</v>
      </c>
      <c r="G1082" s="133">
        <v>223</v>
      </c>
      <c r="H1082" s="134" t="s">
        <v>947</v>
      </c>
      <c r="I1082" s="133"/>
      <c r="J1082" s="133"/>
      <c r="K1082" s="133"/>
      <c r="L1082" s="133"/>
      <c r="M1082" s="133"/>
      <c r="N1082" s="133"/>
      <c r="O1082" s="133"/>
    </row>
    <row r="1083" spans="1:15" ht="57" x14ac:dyDescent="0.25">
      <c r="A1083" s="104">
        <v>76357875</v>
      </c>
      <c r="B1083" s="104" t="s">
        <v>1083</v>
      </c>
      <c r="C1083" s="44">
        <v>498900</v>
      </c>
      <c r="D1083" s="104" t="s">
        <v>1078</v>
      </c>
      <c r="E1083" s="13" t="s">
        <v>124</v>
      </c>
      <c r="F1083" s="44">
        <v>136200</v>
      </c>
      <c r="G1083" s="154" t="s">
        <v>1084</v>
      </c>
      <c r="H1083" s="134" t="s">
        <v>947</v>
      </c>
      <c r="I1083" s="133"/>
      <c r="J1083" s="133"/>
      <c r="K1083" s="133"/>
      <c r="L1083" s="133"/>
      <c r="M1083" s="133"/>
      <c r="N1083" s="133"/>
      <c r="O1083" s="133"/>
    </row>
    <row r="1084" spans="1:15" ht="57" x14ac:dyDescent="0.25">
      <c r="A1084" s="104">
        <v>25312917</v>
      </c>
      <c r="B1084" s="104" t="s">
        <v>1085</v>
      </c>
      <c r="C1084" s="44">
        <v>4035445</v>
      </c>
      <c r="D1084" s="104" t="s">
        <v>1078</v>
      </c>
      <c r="E1084" s="13" t="s">
        <v>124</v>
      </c>
      <c r="F1084" s="44">
        <v>110400</v>
      </c>
      <c r="G1084" s="133">
        <v>223</v>
      </c>
      <c r="H1084" s="134" t="s">
        <v>947</v>
      </c>
      <c r="I1084" s="133"/>
      <c r="J1084" s="133"/>
      <c r="K1084" s="133"/>
      <c r="L1084" s="133"/>
      <c r="M1084" s="133"/>
      <c r="N1084" s="133"/>
      <c r="O1084" s="133"/>
    </row>
    <row r="1085" spans="1:15" ht="57" x14ac:dyDescent="0.25">
      <c r="A1085" s="104">
        <v>25312917</v>
      </c>
      <c r="B1085" s="104" t="s">
        <v>1085</v>
      </c>
      <c r="C1085" s="44"/>
      <c r="D1085" s="33" t="s">
        <v>570</v>
      </c>
      <c r="E1085" s="104" t="s">
        <v>42</v>
      </c>
      <c r="F1085" s="44">
        <v>27900</v>
      </c>
      <c r="G1085" s="126">
        <v>201</v>
      </c>
      <c r="H1085" s="134" t="s">
        <v>947</v>
      </c>
      <c r="I1085" s="133"/>
      <c r="J1085" s="133"/>
      <c r="K1085" s="133"/>
      <c r="L1085" s="133"/>
      <c r="M1085" s="133"/>
      <c r="N1085" s="133"/>
      <c r="O1085" s="133"/>
    </row>
    <row r="1086" spans="1:15" ht="57" x14ac:dyDescent="0.25">
      <c r="A1086" s="104">
        <v>1058966995</v>
      </c>
      <c r="B1086" s="104" t="s">
        <v>1086</v>
      </c>
      <c r="C1086" s="44">
        <v>683400</v>
      </c>
      <c r="D1086" s="33" t="s">
        <v>570</v>
      </c>
      <c r="E1086" s="104" t="s">
        <v>42</v>
      </c>
      <c r="F1086" s="44">
        <v>37900</v>
      </c>
      <c r="G1086" s="133">
        <v>223</v>
      </c>
      <c r="H1086" s="134" t="s">
        <v>947</v>
      </c>
      <c r="I1086" s="133"/>
      <c r="J1086" s="133"/>
      <c r="K1086" s="133"/>
      <c r="L1086" s="133"/>
      <c r="M1086" s="133"/>
      <c r="N1086" s="133"/>
      <c r="O1086" s="133"/>
    </row>
    <row r="1087" spans="1:15" ht="57" x14ac:dyDescent="0.25">
      <c r="A1087" s="104">
        <v>25424976</v>
      </c>
      <c r="B1087" s="104" t="s">
        <v>1087</v>
      </c>
      <c r="C1087" s="44">
        <v>5357070</v>
      </c>
      <c r="D1087" s="104" t="s">
        <v>1078</v>
      </c>
      <c r="E1087" s="13" t="s">
        <v>124</v>
      </c>
      <c r="F1087" s="44">
        <v>677600</v>
      </c>
      <c r="G1087" s="154" t="s">
        <v>1084</v>
      </c>
      <c r="H1087" s="134" t="s">
        <v>947</v>
      </c>
      <c r="I1087" s="133"/>
      <c r="J1087" s="133"/>
      <c r="K1087" s="133"/>
      <c r="L1087" s="133"/>
      <c r="M1087" s="133"/>
      <c r="N1087" s="133"/>
      <c r="O1087" s="133"/>
    </row>
    <row r="1088" spans="1:15" ht="57" x14ac:dyDescent="0.25">
      <c r="A1088" s="104">
        <v>25424976</v>
      </c>
      <c r="B1088" s="104" t="s">
        <v>1087</v>
      </c>
      <c r="C1088" s="44"/>
      <c r="D1088" s="33" t="s">
        <v>570</v>
      </c>
      <c r="E1088" s="104" t="s">
        <v>42</v>
      </c>
      <c r="F1088" s="44">
        <v>213600</v>
      </c>
      <c r="G1088" s="154" t="s">
        <v>1084</v>
      </c>
      <c r="H1088" s="134" t="s">
        <v>947</v>
      </c>
      <c r="I1088" s="133"/>
      <c r="J1088" s="133"/>
      <c r="K1088" s="133"/>
      <c r="L1088" s="133"/>
      <c r="M1088" s="133"/>
      <c r="N1088" s="133"/>
      <c r="O1088" s="133"/>
    </row>
    <row r="1089" spans="1:15" ht="57" x14ac:dyDescent="0.25">
      <c r="A1089" s="104">
        <v>25424976</v>
      </c>
      <c r="B1089" s="104" t="s">
        <v>1087</v>
      </c>
      <c r="C1089" s="44"/>
      <c r="D1089" s="104" t="s">
        <v>1088</v>
      </c>
      <c r="E1089" s="104" t="s">
        <v>124</v>
      </c>
      <c r="F1089" s="44">
        <v>161900</v>
      </c>
      <c r="G1089" s="154" t="s">
        <v>1084</v>
      </c>
      <c r="H1089" s="134" t="s">
        <v>947</v>
      </c>
      <c r="I1089" s="133"/>
      <c r="J1089" s="133"/>
      <c r="K1089" s="133"/>
      <c r="L1089" s="133"/>
      <c r="M1089" s="133"/>
      <c r="N1089" s="133"/>
      <c r="O1089" s="133"/>
    </row>
    <row r="1090" spans="1:15" ht="57" x14ac:dyDescent="0.25">
      <c r="A1090" s="104">
        <v>25424976</v>
      </c>
      <c r="B1090" s="104" t="s">
        <v>1087</v>
      </c>
      <c r="C1090" s="44"/>
      <c r="D1090" s="104" t="s">
        <v>1088</v>
      </c>
      <c r="E1090" s="104" t="s">
        <v>124</v>
      </c>
      <c r="F1090" s="44">
        <v>138400</v>
      </c>
      <c r="G1090" s="154" t="s">
        <v>1084</v>
      </c>
      <c r="H1090" s="134" t="s">
        <v>947</v>
      </c>
      <c r="I1090" s="133"/>
      <c r="J1090" s="133"/>
      <c r="K1090" s="133"/>
      <c r="L1090" s="133"/>
      <c r="M1090" s="133"/>
      <c r="N1090" s="133"/>
      <c r="O1090" s="133"/>
    </row>
    <row r="1091" spans="1:15" ht="42.75" x14ac:dyDescent="0.25">
      <c r="A1091" s="104">
        <v>1007178664</v>
      </c>
      <c r="B1091" s="104" t="s">
        <v>1089</v>
      </c>
      <c r="C1091" s="44">
        <v>1605220</v>
      </c>
      <c r="D1091" s="13" t="s">
        <v>27</v>
      </c>
      <c r="E1091" s="13" t="s">
        <v>28</v>
      </c>
      <c r="F1091" s="44"/>
      <c r="G1091" s="135">
        <v>502</v>
      </c>
      <c r="H1091" s="135" t="s">
        <v>1090</v>
      </c>
      <c r="I1091" s="133"/>
      <c r="J1091" s="133"/>
      <c r="K1091" s="133"/>
      <c r="L1091" s="133"/>
      <c r="M1091" s="133"/>
      <c r="N1091" s="133"/>
      <c r="O1091" s="133"/>
    </row>
    <row r="1092" spans="1:15" ht="57" x14ac:dyDescent="0.25">
      <c r="A1092" s="104">
        <v>1007178664</v>
      </c>
      <c r="B1092" s="104" t="s">
        <v>1089</v>
      </c>
      <c r="C1092" s="44"/>
      <c r="D1092" s="33" t="s">
        <v>1091</v>
      </c>
      <c r="E1092" s="104" t="s">
        <v>124</v>
      </c>
      <c r="F1092" s="44">
        <v>61800</v>
      </c>
      <c r="G1092" s="133">
        <v>223</v>
      </c>
      <c r="H1092" s="134" t="s">
        <v>947</v>
      </c>
      <c r="I1092" s="133"/>
      <c r="J1092" s="133"/>
      <c r="K1092" s="133"/>
      <c r="L1092" s="133"/>
      <c r="M1092" s="133"/>
      <c r="N1092" s="133"/>
      <c r="O1092" s="133"/>
    </row>
    <row r="1093" spans="1:15" ht="25.5" x14ac:dyDescent="0.2">
      <c r="A1093" s="158">
        <v>1452193</v>
      </c>
      <c r="B1093" s="158" t="s">
        <v>1092</v>
      </c>
      <c r="C1093" s="123">
        <v>24210927</v>
      </c>
      <c r="D1093" s="33" t="s">
        <v>1091</v>
      </c>
      <c r="E1093" s="104" t="s">
        <v>124</v>
      </c>
      <c r="F1093" s="123">
        <v>288645</v>
      </c>
      <c r="G1093" s="158">
        <v>206</v>
      </c>
      <c r="H1093" s="24" t="s">
        <v>1093</v>
      </c>
      <c r="I1093" s="35"/>
      <c r="J1093" s="35"/>
      <c r="K1093" s="35"/>
      <c r="L1093" s="35"/>
      <c r="M1093" s="35"/>
      <c r="N1093" s="35"/>
      <c r="O1093" s="35"/>
    </row>
    <row r="1094" spans="1:15" ht="15" x14ac:dyDescent="0.2">
      <c r="A1094" s="158">
        <v>24469638</v>
      </c>
      <c r="B1094" s="158" t="s">
        <v>1094</v>
      </c>
      <c r="C1094" s="123">
        <v>28732629</v>
      </c>
      <c r="D1094" s="27" t="s">
        <v>139</v>
      </c>
      <c r="E1094" s="159" t="s">
        <v>56</v>
      </c>
      <c r="F1094" s="123">
        <v>348900</v>
      </c>
      <c r="G1094" s="160">
        <v>108</v>
      </c>
      <c r="H1094" s="161" t="s">
        <v>820</v>
      </c>
      <c r="I1094" s="35"/>
      <c r="J1094" s="35"/>
      <c r="K1094" s="35"/>
      <c r="L1094" s="35"/>
      <c r="M1094" s="35"/>
      <c r="N1094" s="35"/>
      <c r="O1094" s="35"/>
    </row>
    <row r="1095" spans="1:15" ht="38.25" x14ac:dyDescent="0.25">
      <c r="A1095" s="268">
        <v>25704023</v>
      </c>
      <c r="B1095" s="268" t="s">
        <v>1095</v>
      </c>
      <c r="C1095" s="271">
        <v>30614112</v>
      </c>
      <c r="D1095" s="33" t="s">
        <v>1096</v>
      </c>
      <c r="E1095" s="162" t="s">
        <v>124</v>
      </c>
      <c r="F1095" s="44">
        <v>199200</v>
      </c>
      <c r="G1095" s="35">
        <v>106</v>
      </c>
      <c r="H1095" s="163" t="s">
        <v>1097</v>
      </c>
      <c r="I1095" s="35"/>
      <c r="J1095" s="35"/>
      <c r="K1095" s="35"/>
      <c r="L1095" s="35"/>
      <c r="M1095" s="35"/>
      <c r="N1095" s="35"/>
      <c r="O1095" s="35"/>
    </row>
    <row r="1096" spans="1:15" ht="38.25" x14ac:dyDescent="0.25">
      <c r="A1096" s="270"/>
      <c r="B1096" s="270"/>
      <c r="C1096" s="273"/>
      <c r="D1096" s="33" t="s">
        <v>1096</v>
      </c>
      <c r="E1096" s="162" t="s">
        <v>124</v>
      </c>
      <c r="F1096" s="44">
        <v>389000</v>
      </c>
      <c r="G1096" s="35">
        <v>123</v>
      </c>
      <c r="H1096" s="163" t="s">
        <v>1097</v>
      </c>
      <c r="I1096" s="35"/>
      <c r="J1096" s="35"/>
      <c r="K1096" s="35"/>
      <c r="L1096" s="35"/>
      <c r="M1096" s="35"/>
      <c r="N1096" s="35"/>
      <c r="O1096" s="35"/>
    </row>
    <row r="1097" spans="1:15" ht="26.25" x14ac:dyDescent="0.25">
      <c r="A1097" s="268">
        <v>4647797</v>
      </c>
      <c r="B1097" s="268" t="s">
        <v>1098</v>
      </c>
      <c r="C1097" s="271">
        <v>34920866</v>
      </c>
      <c r="D1097" s="75" t="s">
        <v>909</v>
      </c>
      <c r="E1097" s="13" t="s">
        <v>17</v>
      </c>
      <c r="F1097" s="44">
        <v>25618</v>
      </c>
      <c r="G1097" s="35">
        <v>508</v>
      </c>
      <c r="H1097" s="45" t="s">
        <v>1099</v>
      </c>
      <c r="I1097" s="35"/>
      <c r="J1097" s="35"/>
      <c r="K1097" s="35"/>
      <c r="L1097" s="35"/>
      <c r="M1097" s="35"/>
      <c r="N1097" s="35"/>
      <c r="O1097" s="35"/>
    </row>
    <row r="1098" spans="1:15" ht="26.25" x14ac:dyDescent="0.25">
      <c r="A1098" s="269"/>
      <c r="B1098" s="269"/>
      <c r="C1098" s="272"/>
      <c r="D1098" s="75" t="s">
        <v>909</v>
      </c>
      <c r="E1098" s="13" t="s">
        <v>17</v>
      </c>
      <c r="F1098" s="44">
        <v>39236</v>
      </c>
      <c r="G1098" s="35">
        <v>508</v>
      </c>
      <c r="H1098" s="45" t="s">
        <v>1099</v>
      </c>
      <c r="I1098" s="35"/>
      <c r="J1098" s="35"/>
      <c r="K1098" s="35"/>
      <c r="L1098" s="35"/>
      <c r="M1098" s="35"/>
      <c r="N1098" s="35"/>
      <c r="O1098" s="35"/>
    </row>
    <row r="1099" spans="1:15" ht="26.25" x14ac:dyDescent="0.25">
      <c r="A1099" s="269"/>
      <c r="B1099" s="269"/>
      <c r="C1099" s="272"/>
      <c r="D1099" s="33" t="s">
        <v>1100</v>
      </c>
      <c r="E1099" s="162" t="s">
        <v>124</v>
      </c>
      <c r="F1099" s="44">
        <v>12427</v>
      </c>
      <c r="G1099" s="35">
        <v>508</v>
      </c>
      <c r="H1099" s="45" t="s">
        <v>1099</v>
      </c>
      <c r="I1099" s="35"/>
      <c r="J1099" s="35"/>
      <c r="K1099" s="35"/>
      <c r="L1099" s="35"/>
      <c r="M1099" s="35"/>
      <c r="N1099" s="35"/>
      <c r="O1099" s="35"/>
    </row>
    <row r="1100" spans="1:15" ht="26.25" x14ac:dyDescent="0.25">
      <c r="A1100" s="269"/>
      <c r="B1100" s="269"/>
      <c r="C1100" s="272"/>
      <c r="D1100" s="33" t="s">
        <v>1100</v>
      </c>
      <c r="E1100" s="162" t="s">
        <v>124</v>
      </c>
      <c r="F1100" s="44">
        <v>3473</v>
      </c>
      <c r="G1100" s="35">
        <v>508</v>
      </c>
      <c r="H1100" s="45" t="s">
        <v>1099</v>
      </c>
      <c r="I1100" s="35"/>
      <c r="J1100" s="35"/>
      <c r="K1100" s="35"/>
      <c r="L1100" s="35"/>
      <c r="M1100" s="35"/>
      <c r="N1100" s="35"/>
      <c r="O1100" s="35"/>
    </row>
    <row r="1101" spans="1:15" ht="26.25" x14ac:dyDescent="0.25">
      <c r="A1101" s="269"/>
      <c r="B1101" s="269"/>
      <c r="C1101" s="272"/>
      <c r="D1101" s="33" t="s">
        <v>1100</v>
      </c>
      <c r="E1101" s="162" t="s">
        <v>124</v>
      </c>
      <c r="F1101" s="44">
        <v>4435</v>
      </c>
      <c r="G1101" s="35">
        <v>508</v>
      </c>
      <c r="H1101" s="45" t="s">
        <v>1099</v>
      </c>
      <c r="I1101" s="35"/>
      <c r="J1101" s="35"/>
      <c r="K1101" s="35"/>
      <c r="L1101" s="35"/>
      <c r="M1101" s="35"/>
      <c r="N1101" s="35"/>
      <c r="O1101" s="35"/>
    </row>
    <row r="1102" spans="1:15" ht="26.25" x14ac:dyDescent="0.25">
      <c r="A1102" s="269"/>
      <c r="B1102" s="269"/>
      <c r="C1102" s="272"/>
      <c r="D1102" s="33" t="s">
        <v>1100</v>
      </c>
      <c r="E1102" s="162" t="s">
        <v>124</v>
      </c>
      <c r="F1102" s="44">
        <v>10128</v>
      </c>
      <c r="G1102" s="35">
        <v>508</v>
      </c>
      <c r="H1102" s="45" t="s">
        <v>1099</v>
      </c>
      <c r="I1102" s="35"/>
      <c r="J1102" s="35"/>
      <c r="K1102" s="35"/>
      <c r="L1102" s="35"/>
      <c r="M1102" s="35"/>
      <c r="N1102" s="35"/>
      <c r="O1102" s="35"/>
    </row>
    <row r="1103" spans="1:15" ht="29.25" x14ac:dyDescent="0.25">
      <c r="A1103" s="269"/>
      <c r="B1103" s="269"/>
      <c r="C1103" s="272"/>
      <c r="D1103" s="64" t="s">
        <v>1101</v>
      </c>
      <c r="E1103" s="162" t="s">
        <v>124</v>
      </c>
      <c r="F1103" s="44">
        <v>7212</v>
      </c>
      <c r="G1103" s="35">
        <v>508</v>
      </c>
      <c r="H1103" s="45" t="s">
        <v>1099</v>
      </c>
      <c r="I1103" s="35"/>
      <c r="J1103" s="35"/>
      <c r="K1103" s="35"/>
      <c r="L1103" s="35"/>
      <c r="M1103" s="35"/>
      <c r="N1103" s="35"/>
      <c r="O1103" s="35"/>
    </row>
    <row r="1104" spans="1:15" ht="29.25" x14ac:dyDescent="0.25">
      <c r="A1104" s="269"/>
      <c r="B1104" s="269"/>
      <c r="C1104" s="272"/>
      <c r="D1104" s="63" t="s">
        <v>1101</v>
      </c>
      <c r="E1104" s="162" t="s">
        <v>124</v>
      </c>
      <c r="F1104" s="44">
        <v>3745</v>
      </c>
      <c r="G1104" s="35">
        <v>508</v>
      </c>
      <c r="H1104" s="45" t="s">
        <v>1099</v>
      </c>
      <c r="I1104" s="35"/>
      <c r="J1104" s="35"/>
      <c r="K1104" s="35"/>
      <c r="L1104" s="35"/>
      <c r="M1104" s="35"/>
      <c r="N1104" s="35"/>
      <c r="O1104" s="35"/>
    </row>
    <row r="1105" spans="1:15" ht="43.5" x14ac:dyDescent="0.25">
      <c r="A1105" s="269"/>
      <c r="B1105" s="269"/>
      <c r="C1105" s="272"/>
      <c r="D1105" s="63" t="s">
        <v>619</v>
      </c>
      <c r="E1105" s="162" t="s">
        <v>21</v>
      </c>
      <c r="F1105" s="44">
        <v>423000</v>
      </c>
      <c r="G1105" s="35">
        <v>501</v>
      </c>
      <c r="H1105" s="45" t="s">
        <v>1102</v>
      </c>
      <c r="I1105" s="35"/>
      <c r="J1105" s="35"/>
      <c r="K1105" s="35"/>
      <c r="L1105" s="35"/>
      <c r="M1105" s="35"/>
      <c r="N1105" s="35"/>
      <c r="O1105" s="35"/>
    </row>
    <row r="1106" spans="1:15" ht="43.5" x14ac:dyDescent="0.25">
      <c r="A1106" s="269"/>
      <c r="B1106" s="269"/>
      <c r="C1106" s="272"/>
      <c r="D1106" s="63" t="s">
        <v>619</v>
      </c>
      <c r="E1106" s="162" t="s">
        <v>21</v>
      </c>
      <c r="F1106" s="123">
        <v>1907000</v>
      </c>
      <c r="G1106" s="160">
        <v>101</v>
      </c>
      <c r="H1106" s="164" t="s">
        <v>1103</v>
      </c>
      <c r="I1106" s="35"/>
      <c r="J1106" s="35"/>
      <c r="K1106" s="35"/>
      <c r="L1106" s="35"/>
      <c r="M1106" s="35"/>
      <c r="N1106" s="35"/>
      <c r="O1106" s="35"/>
    </row>
    <row r="1107" spans="1:15" ht="43.5" x14ac:dyDescent="0.25">
      <c r="A1107" s="270"/>
      <c r="B1107" s="270"/>
      <c r="C1107" s="273"/>
      <c r="D1107" s="63" t="s">
        <v>619</v>
      </c>
      <c r="E1107" s="162" t="s">
        <v>21</v>
      </c>
      <c r="F1107" s="44">
        <v>7353943</v>
      </c>
      <c r="G1107" s="35">
        <v>206</v>
      </c>
      <c r="H1107" s="45" t="s">
        <v>1104</v>
      </c>
      <c r="I1107" s="35"/>
      <c r="J1107" s="35"/>
      <c r="K1107" s="165"/>
      <c r="L1107" s="35"/>
      <c r="M1107" s="35"/>
      <c r="N1107" s="35"/>
      <c r="O1107" s="35"/>
    </row>
    <row r="1108" spans="1:15" ht="26.25" x14ac:dyDescent="0.25">
      <c r="A1108" s="268">
        <v>4634487</v>
      </c>
      <c r="B1108" s="268" t="s">
        <v>1105</v>
      </c>
      <c r="C1108" s="271">
        <v>21708346</v>
      </c>
      <c r="D1108" s="75" t="s">
        <v>909</v>
      </c>
      <c r="E1108" s="13" t="s">
        <v>17</v>
      </c>
      <c r="F1108" s="44">
        <v>25618</v>
      </c>
      <c r="G1108" s="35">
        <v>508</v>
      </c>
      <c r="H1108" s="45" t="s">
        <v>1099</v>
      </c>
      <c r="I1108" s="35"/>
      <c r="J1108" s="35"/>
      <c r="K1108" s="35"/>
      <c r="L1108" s="35"/>
      <c r="M1108" s="35"/>
      <c r="N1108" s="35"/>
      <c r="O1108" s="35"/>
    </row>
    <row r="1109" spans="1:15" ht="26.25" x14ac:dyDescent="0.25">
      <c r="A1109" s="269"/>
      <c r="B1109" s="269"/>
      <c r="C1109" s="272"/>
      <c r="D1109" s="75" t="s">
        <v>909</v>
      </c>
      <c r="E1109" s="13" t="s">
        <v>17</v>
      </c>
      <c r="F1109" s="44">
        <v>39236</v>
      </c>
      <c r="G1109" s="35">
        <v>508</v>
      </c>
      <c r="H1109" s="45" t="s">
        <v>1099</v>
      </c>
      <c r="I1109" s="35"/>
      <c r="J1109" s="35"/>
      <c r="K1109" s="35"/>
      <c r="L1109" s="35"/>
      <c r="M1109" s="35"/>
      <c r="N1109" s="35"/>
      <c r="O1109" s="35"/>
    </row>
    <row r="1110" spans="1:15" ht="43.5" x14ac:dyDescent="0.25">
      <c r="A1110" s="269"/>
      <c r="B1110" s="269"/>
      <c r="C1110" s="272"/>
      <c r="D1110" s="63" t="s">
        <v>619</v>
      </c>
      <c r="E1110" s="162" t="s">
        <v>21</v>
      </c>
      <c r="F1110" s="44">
        <v>12427</v>
      </c>
      <c r="G1110" s="35">
        <v>508</v>
      </c>
      <c r="H1110" s="45" t="s">
        <v>1099</v>
      </c>
      <c r="I1110" s="35"/>
      <c r="J1110" s="35"/>
      <c r="K1110" s="35"/>
      <c r="L1110" s="35"/>
      <c r="M1110" s="35"/>
      <c r="N1110" s="35"/>
      <c r="O1110" s="35"/>
    </row>
    <row r="1111" spans="1:15" ht="43.5" x14ac:dyDescent="0.25">
      <c r="A1111" s="269"/>
      <c r="B1111" s="269"/>
      <c r="C1111" s="272"/>
      <c r="D1111" s="63" t="s">
        <v>619</v>
      </c>
      <c r="E1111" s="162" t="s">
        <v>21</v>
      </c>
      <c r="F1111" s="44">
        <v>3473</v>
      </c>
      <c r="G1111" s="35">
        <v>508</v>
      </c>
      <c r="H1111" s="45" t="s">
        <v>1099</v>
      </c>
      <c r="I1111" s="35"/>
      <c r="J1111" s="35"/>
      <c r="K1111" s="35"/>
      <c r="L1111" s="35"/>
      <c r="M1111" s="35"/>
      <c r="N1111" s="35"/>
      <c r="O1111" s="35"/>
    </row>
    <row r="1112" spans="1:15" ht="28.5" x14ac:dyDescent="0.25">
      <c r="A1112" s="269"/>
      <c r="B1112" s="269"/>
      <c r="C1112" s="272"/>
      <c r="D1112" s="110" t="s">
        <v>1059</v>
      </c>
      <c r="E1112" s="162" t="s">
        <v>272</v>
      </c>
      <c r="F1112" s="44">
        <v>4435</v>
      </c>
      <c r="G1112" s="35">
        <v>508</v>
      </c>
      <c r="H1112" s="45" t="s">
        <v>1099</v>
      </c>
      <c r="I1112" s="35"/>
      <c r="J1112" s="35"/>
      <c r="K1112" s="35"/>
      <c r="L1112" s="35"/>
      <c r="M1112" s="35"/>
      <c r="N1112" s="35"/>
      <c r="O1112" s="35"/>
    </row>
    <row r="1113" spans="1:15" ht="28.5" x14ac:dyDescent="0.25">
      <c r="A1113" s="269"/>
      <c r="B1113" s="269"/>
      <c r="C1113" s="272"/>
      <c r="D1113" s="110" t="s">
        <v>1059</v>
      </c>
      <c r="E1113" s="162" t="s">
        <v>272</v>
      </c>
      <c r="F1113" s="44">
        <v>10128</v>
      </c>
      <c r="G1113" s="35">
        <v>508</v>
      </c>
      <c r="H1113" s="45" t="s">
        <v>1099</v>
      </c>
      <c r="I1113" s="35"/>
      <c r="J1113" s="35"/>
      <c r="K1113" s="35"/>
      <c r="L1113" s="35"/>
      <c r="M1113" s="35"/>
      <c r="N1113" s="35"/>
      <c r="O1113" s="35"/>
    </row>
    <row r="1114" spans="1:15" ht="28.5" x14ac:dyDescent="0.25">
      <c r="A1114" s="269"/>
      <c r="B1114" s="269"/>
      <c r="C1114" s="272"/>
      <c r="D1114" s="110" t="s">
        <v>1059</v>
      </c>
      <c r="E1114" s="162" t="s">
        <v>272</v>
      </c>
      <c r="F1114" s="44">
        <v>7212</v>
      </c>
      <c r="G1114" s="35">
        <v>508</v>
      </c>
      <c r="H1114" s="45" t="s">
        <v>1099</v>
      </c>
      <c r="I1114" s="35"/>
      <c r="J1114" s="35"/>
      <c r="K1114" s="35"/>
      <c r="L1114" s="35"/>
      <c r="M1114" s="35"/>
      <c r="N1114" s="35"/>
      <c r="O1114" s="35"/>
    </row>
    <row r="1115" spans="1:15" ht="28.5" x14ac:dyDescent="0.25">
      <c r="A1115" s="270"/>
      <c r="B1115" s="270"/>
      <c r="C1115" s="273"/>
      <c r="D1115" s="110" t="s">
        <v>1059</v>
      </c>
      <c r="E1115" s="162" t="s">
        <v>272</v>
      </c>
      <c r="F1115" s="44">
        <v>3745</v>
      </c>
      <c r="G1115" s="35">
        <v>508</v>
      </c>
      <c r="H1115" s="45" t="s">
        <v>1099</v>
      </c>
      <c r="I1115" s="35"/>
      <c r="J1115" s="35"/>
      <c r="K1115" s="35"/>
      <c r="L1115" s="35"/>
      <c r="M1115" s="35"/>
      <c r="N1115" s="35"/>
      <c r="O1115" s="35"/>
    </row>
    <row r="1116" spans="1:15" ht="26.25" x14ac:dyDescent="0.25">
      <c r="A1116" s="268">
        <v>40175722</v>
      </c>
      <c r="B1116" s="268" t="s">
        <v>1106</v>
      </c>
      <c r="C1116" s="271">
        <v>13398611</v>
      </c>
      <c r="D1116" s="75" t="s">
        <v>909</v>
      </c>
      <c r="E1116" s="13" t="s">
        <v>17</v>
      </c>
      <c r="F1116" s="44">
        <v>25618</v>
      </c>
      <c r="G1116" s="35">
        <v>508</v>
      </c>
      <c r="H1116" s="45" t="s">
        <v>1099</v>
      </c>
      <c r="I1116" s="35"/>
      <c r="J1116" s="35"/>
      <c r="K1116" s="35"/>
      <c r="L1116" s="35"/>
      <c r="M1116" s="35"/>
      <c r="N1116" s="35"/>
      <c r="O1116" s="35"/>
    </row>
    <row r="1117" spans="1:15" ht="28.5" x14ac:dyDescent="0.25">
      <c r="A1117" s="269"/>
      <c r="B1117" s="269"/>
      <c r="C1117" s="272"/>
      <c r="D1117" s="110" t="s">
        <v>1059</v>
      </c>
      <c r="E1117" s="162" t="s">
        <v>272</v>
      </c>
      <c r="F1117" s="44">
        <v>9093</v>
      </c>
      <c r="G1117" s="35">
        <v>508</v>
      </c>
      <c r="H1117" s="45" t="s">
        <v>1099</v>
      </c>
      <c r="I1117" s="35"/>
      <c r="J1117" s="35"/>
      <c r="K1117" s="35"/>
      <c r="L1117" s="35"/>
      <c r="M1117" s="35"/>
      <c r="N1117" s="35"/>
      <c r="O1117" s="35"/>
    </row>
    <row r="1118" spans="1:15" ht="26.25" x14ac:dyDescent="0.25">
      <c r="A1118" s="269"/>
      <c r="B1118" s="269"/>
      <c r="C1118" s="272"/>
      <c r="D1118" s="23" t="s">
        <v>20</v>
      </c>
      <c r="E1118" s="162" t="s">
        <v>21</v>
      </c>
      <c r="F1118" s="44">
        <v>11356</v>
      </c>
      <c r="G1118" s="35">
        <v>508</v>
      </c>
      <c r="H1118" s="45" t="s">
        <v>1099</v>
      </c>
      <c r="I1118" s="35"/>
      <c r="J1118" s="35"/>
      <c r="K1118" s="35"/>
      <c r="L1118" s="35"/>
      <c r="M1118" s="35"/>
      <c r="N1118" s="35"/>
      <c r="O1118" s="35"/>
    </row>
    <row r="1119" spans="1:15" ht="26.25" x14ac:dyDescent="0.25">
      <c r="A1119" s="270"/>
      <c r="B1119" s="270"/>
      <c r="C1119" s="273"/>
      <c r="D1119" s="23" t="s">
        <v>20</v>
      </c>
      <c r="E1119" s="162" t="s">
        <v>21</v>
      </c>
      <c r="F1119" s="44">
        <v>953500</v>
      </c>
      <c r="G1119" s="35">
        <v>501</v>
      </c>
      <c r="H1119" s="45" t="s">
        <v>1107</v>
      </c>
      <c r="I1119" s="35"/>
      <c r="J1119" s="35"/>
      <c r="K1119" s="35"/>
      <c r="L1119" s="35"/>
      <c r="M1119" s="35"/>
      <c r="N1119" s="35"/>
      <c r="O1119" s="35"/>
    </row>
    <row r="1120" spans="1:15" ht="26.25" x14ac:dyDescent="0.25">
      <c r="A1120" s="158">
        <v>34475026</v>
      </c>
      <c r="B1120" s="158" t="s">
        <v>1108</v>
      </c>
      <c r="C1120" s="123">
        <v>28354280</v>
      </c>
      <c r="D1120" s="23" t="s">
        <v>20</v>
      </c>
      <c r="E1120" s="162" t="s">
        <v>21</v>
      </c>
      <c r="F1120" s="44">
        <v>38712</v>
      </c>
      <c r="G1120" s="35">
        <v>206</v>
      </c>
      <c r="H1120" s="45" t="s">
        <v>1109</v>
      </c>
      <c r="I1120" s="35"/>
      <c r="J1120" s="35"/>
      <c r="K1120" s="35"/>
      <c r="L1120" s="35"/>
      <c r="M1120" s="35"/>
      <c r="N1120" s="35"/>
      <c r="O1120" s="35"/>
    </row>
    <row r="1121" spans="1:15" ht="26.25" x14ac:dyDescent="0.25">
      <c r="A1121" s="268">
        <v>17693049</v>
      </c>
      <c r="B1121" s="268" t="s">
        <v>1110</v>
      </c>
      <c r="C1121" s="271">
        <v>62475177</v>
      </c>
      <c r="D1121" s="23" t="s">
        <v>20</v>
      </c>
      <c r="E1121" s="162" t="s">
        <v>21</v>
      </c>
      <c r="F1121" s="44">
        <v>371403</v>
      </c>
      <c r="G1121" s="35">
        <v>209</v>
      </c>
      <c r="H1121" s="45" t="s">
        <v>1111</v>
      </c>
      <c r="I1121" s="35"/>
      <c r="J1121" s="35"/>
      <c r="K1121" s="35"/>
      <c r="L1121" s="35"/>
      <c r="M1121" s="35"/>
      <c r="N1121" s="35"/>
      <c r="O1121" s="35"/>
    </row>
    <row r="1122" spans="1:15" ht="26.25" x14ac:dyDescent="0.25">
      <c r="A1122" s="269"/>
      <c r="B1122" s="269"/>
      <c r="C1122" s="272"/>
      <c r="D1122" s="23" t="s">
        <v>20</v>
      </c>
      <c r="E1122" s="162" t="s">
        <v>21</v>
      </c>
      <c r="F1122" s="44">
        <v>51400</v>
      </c>
      <c r="G1122" s="35">
        <v>523</v>
      </c>
      <c r="H1122" s="45" t="s">
        <v>1112</v>
      </c>
      <c r="I1122" s="35"/>
      <c r="J1122" s="35"/>
      <c r="K1122" s="35"/>
      <c r="L1122" s="35"/>
      <c r="M1122" s="35"/>
      <c r="N1122" s="35"/>
      <c r="O1122" s="35"/>
    </row>
    <row r="1123" spans="1:15" ht="26.25" x14ac:dyDescent="0.25">
      <c r="A1123" s="270"/>
      <c r="B1123" s="270"/>
      <c r="C1123" s="273"/>
      <c r="D1123" s="23" t="s">
        <v>20</v>
      </c>
      <c r="E1123" s="162" t="s">
        <v>21</v>
      </c>
      <c r="F1123" s="44">
        <v>116800</v>
      </c>
      <c r="G1123" s="35">
        <v>523</v>
      </c>
      <c r="H1123" s="45" t="s">
        <v>1112</v>
      </c>
      <c r="I1123" s="35"/>
      <c r="J1123" s="35"/>
      <c r="K1123" s="35"/>
      <c r="L1123" s="35"/>
      <c r="M1123" s="35"/>
      <c r="N1123" s="35"/>
      <c r="O1123" s="35"/>
    </row>
    <row r="1124" spans="1:15" ht="39" x14ac:dyDescent="0.25">
      <c r="A1124" s="24">
        <v>1061504322</v>
      </c>
      <c r="B1124" s="24" t="s">
        <v>1113</v>
      </c>
      <c r="C1124" s="101">
        <v>8816079</v>
      </c>
      <c r="D1124" s="23" t="s">
        <v>20</v>
      </c>
      <c r="E1124" s="162" t="s">
        <v>21</v>
      </c>
      <c r="F1124" s="105">
        <v>276800</v>
      </c>
      <c r="G1124" s="45">
        <v>601</v>
      </c>
      <c r="H1124" s="45" t="s">
        <v>1114</v>
      </c>
      <c r="I1124" s="45"/>
      <c r="J1124" s="45"/>
      <c r="K1124" s="45"/>
      <c r="L1124" s="45"/>
      <c r="M1124" s="45"/>
      <c r="N1124" s="45"/>
      <c r="O1124" s="45"/>
    </row>
    <row r="1125" spans="1:15" ht="39" x14ac:dyDescent="0.25">
      <c r="A1125" s="277">
        <v>1029625898</v>
      </c>
      <c r="B1125" s="277" t="s">
        <v>1115</v>
      </c>
      <c r="C1125" s="252">
        <v>29601451</v>
      </c>
      <c r="D1125" s="23" t="s">
        <v>20</v>
      </c>
      <c r="E1125" s="162" t="s">
        <v>21</v>
      </c>
      <c r="F1125" s="105">
        <v>98800</v>
      </c>
      <c r="G1125" s="45">
        <v>102</v>
      </c>
      <c r="H1125" s="45" t="s">
        <v>1116</v>
      </c>
      <c r="I1125" s="45"/>
      <c r="J1125" s="45"/>
      <c r="K1125" s="45"/>
      <c r="L1125" s="45"/>
      <c r="M1125" s="45"/>
      <c r="N1125" s="45"/>
      <c r="O1125" s="45"/>
    </row>
    <row r="1126" spans="1:15" ht="26.25" x14ac:dyDescent="0.25">
      <c r="A1126" s="278"/>
      <c r="B1126" s="278"/>
      <c r="C1126" s="255"/>
      <c r="D1126" s="23" t="s">
        <v>20</v>
      </c>
      <c r="E1126" s="162" t="s">
        <v>21</v>
      </c>
      <c r="F1126" s="105">
        <v>881200</v>
      </c>
      <c r="G1126" s="45">
        <v>601</v>
      </c>
      <c r="H1126" s="45" t="s">
        <v>1117</v>
      </c>
      <c r="I1126" s="45"/>
      <c r="J1126" s="45"/>
      <c r="K1126" s="45"/>
      <c r="L1126" s="45"/>
      <c r="M1126" s="45"/>
      <c r="N1126" s="45"/>
      <c r="O1126" s="45"/>
    </row>
    <row r="1127" spans="1:15" ht="26.25" x14ac:dyDescent="0.25">
      <c r="A1127" s="279"/>
      <c r="B1127" s="279"/>
      <c r="C1127" s="253"/>
      <c r="D1127" s="23" t="s">
        <v>20</v>
      </c>
      <c r="E1127" s="162" t="s">
        <v>21</v>
      </c>
      <c r="F1127" s="105">
        <v>54288</v>
      </c>
      <c r="G1127" s="45">
        <v>106</v>
      </c>
      <c r="H1127" s="45" t="s">
        <v>1118</v>
      </c>
      <c r="I1127" s="45"/>
      <c r="J1127" s="45"/>
      <c r="K1127" s="45"/>
      <c r="L1127" s="45"/>
      <c r="M1127" s="45"/>
      <c r="N1127" s="45"/>
      <c r="O1127" s="45"/>
    </row>
    <row r="1128" spans="1:15" ht="26.25" x14ac:dyDescent="0.25">
      <c r="A1128" s="24">
        <v>10627812681</v>
      </c>
      <c r="B1128" s="24" t="s">
        <v>1119</v>
      </c>
      <c r="C1128" s="101">
        <v>3350215</v>
      </c>
      <c r="D1128" s="23" t="s">
        <v>20</v>
      </c>
      <c r="E1128" s="162" t="s">
        <v>21</v>
      </c>
      <c r="F1128" s="105">
        <v>276800</v>
      </c>
      <c r="G1128" s="45">
        <v>601</v>
      </c>
      <c r="H1128" s="45" t="s">
        <v>1120</v>
      </c>
      <c r="I1128" s="45"/>
      <c r="J1128" s="45"/>
      <c r="K1128" s="45"/>
      <c r="L1128" s="45"/>
      <c r="M1128" s="45"/>
      <c r="N1128" s="45"/>
      <c r="O1128" s="45"/>
    </row>
    <row r="1129" spans="1:15" ht="26.25" x14ac:dyDescent="0.25">
      <c r="A1129" s="24">
        <v>10596027992</v>
      </c>
      <c r="B1129" s="24" t="s">
        <v>1121</v>
      </c>
      <c r="C1129" s="101">
        <v>3227929</v>
      </c>
      <c r="D1129" s="23" t="s">
        <v>20</v>
      </c>
      <c r="E1129" s="162" t="s">
        <v>21</v>
      </c>
      <c r="F1129" s="105">
        <v>440600</v>
      </c>
      <c r="G1129" s="45">
        <v>601</v>
      </c>
      <c r="H1129" s="45" t="s">
        <v>1122</v>
      </c>
      <c r="I1129" s="45"/>
      <c r="J1129" s="45"/>
      <c r="K1129" s="45"/>
      <c r="L1129" s="45"/>
      <c r="M1129" s="45"/>
      <c r="N1129" s="45"/>
      <c r="O1129" s="45"/>
    </row>
    <row r="1130" spans="1:15" ht="26.25" x14ac:dyDescent="0.25">
      <c r="A1130" s="277">
        <v>1062776837</v>
      </c>
      <c r="B1130" s="277" t="s">
        <v>1123</v>
      </c>
      <c r="C1130" s="252">
        <v>2646944</v>
      </c>
      <c r="D1130" s="23" t="s">
        <v>20</v>
      </c>
      <c r="E1130" s="162" t="s">
        <v>21</v>
      </c>
      <c r="F1130" s="105">
        <v>32319</v>
      </c>
      <c r="G1130" s="45">
        <v>108</v>
      </c>
      <c r="H1130" s="45" t="s">
        <v>1124</v>
      </c>
      <c r="I1130" s="45"/>
      <c r="J1130" s="45"/>
      <c r="K1130" s="45"/>
      <c r="L1130" s="45"/>
      <c r="M1130" s="45"/>
      <c r="N1130" s="45"/>
      <c r="O1130" s="45"/>
    </row>
    <row r="1131" spans="1:15" ht="26.25" x14ac:dyDescent="0.25">
      <c r="A1131" s="279"/>
      <c r="B1131" s="279"/>
      <c r="C1131" s="253"/>
      <c r="D1131" s="23" t="s">
        <v>20</v>
      </c>
      <c r="E1131" s="162" t="s">
        <v>21</v>
      </c>
      <c r="F1131" s="105">
        <v>32319</v>
      </c>
      <c r="G1131" s="45">
        <v>108</v>
      </c>
      <c r="H1131" s="45" t="s">
        <v>1125</v>
      </c>
      <c r="I1131" s="45"/>
      <c r="J1131" s="45"/>
      <c r="K1131" s="45"/>
      <c r="L1131" s="45"/>
      <c r="M1131" s="45"/>
      <c r="N1131" s="45"/>
      <c r="O1131" s="45"/>
    </row>
    <row r="1132" spans="1:15" ht="15" x14ac:dyDescent="0.25">
      <c r="A1132" s="24">
        <v>1232802289</v>
      </c>
      <c r="B1132" s="24" t="s">
        <v>1126</v>
      </c>
      <c r="C1132" s="101">
        <v>1521434</v>
      </c>
      <c r="D1132" s="23" t="s">
        <v>20</v>
      </c>
      <c r="E1132" s="162" t="s">
        <v>21</v>
      </c>
      <c r="F1132" s="105">
        <v>50375</v>
      </c>
      <c r="G1132" s="45">
        <v>608</v>
      </c>
      <c r="H1132" s="45" t="s">
        <v>1127</v>
      </c>
      <c r="I1132" s="45"/>
      <c r="J1132" s="45"/>
      <c r="K1132" s="45"/>
      <c r="L1132" s="45"/>
      <c r="M1132" s="45"/>
      <c r="N1132" s="45"/>
      <c r="O1132" s="45"/>
    </row>
    <row r="1133" spans="1:15" ht="26.25" x14ac:dyDescent="0.25">
      <c r="A1133" s="24">
        <v>10028793401</v>
      </c>
      <c r="B1133" s="24" t="s">
        <v>1128</v>
      </c>
      <c r="C1133" s="101">
        <v>1155720</v>
      </c>
      <c r="D1133" s="23" t="s">
        <v>20</v>
      </c>
      <c r="E1133" s="162" t="s">
        <v>21</v>
      </c>
      <c r="F1133" s="105">
        <v>54288</v>
      </c>
      <c r="G1133" s="45">
        <v>106</v>
      </c>
      <c r="H1133" s="45" t="s">
        <v>1129</v>
      </c>
      <c r="I1133" s="45"/>
      <c r="J1133" s="45"/>
      <c r="K1133" s="45"/>
      <c r="L1133" s="45"/>
      <c r="M1133" s="45"/>
      <c r="N1133" s="45"/>
      <c r="O1133" s="45"/>
    </row>
    <row r="1134" spans="1:15" ht="26.25" x14ac:dyDescent="0.25">
      <c r="A1134" s="35">
        <v>1059247295</v>
      </c>
      <c r="B1134" s="35" t="s">
        <v>1130</v>
      </c>
      <c r="C1134" s="44">
        <v>4953495</v>
      </c>
      <c r="D1134" s="23" t="s">
        <v>20</v>
      </c>
      <c r="E1134" s="162" t="s">
        <v>21</v>
      </c>
      <c r="F1134" s="44">
        <v>440600</v>
      </c>
      <c r="G1134" s="35">
        <v>601</v>
      </c>
      <c r="H1134" s="45" t="s">
        <v>1131</v>
      </c>
      <c r="I1134" s="35"/>
      <c r="J1134" s="35"/>
      <c r="K1134" s="35"/>
      <c r="L1134" s="35"/>
      <c r="M1134" s="35"/>
      <c r="N1134" s="35"/>
      <c r="O1134" s="35"/>
    </row>
    <row r="1135" spans="1:15" ht="26.25" x14ac:dyDescent="0.25">
      <c r="A1135" s="35">
        <v>10622925024</v>
      </c>
      <c r="B1135" s="35" t="s">
        <v>1132</v>
      </c>
      <c r="C1135" s="44">
        <v>4123144</v>
      </c>
      <c r="D1135" s="23" t="s">
        <v>20</v>
      </c>
      <c r="E1135" s="162" t="s">
        <v>21</v>
      </c>
      <c r="F1135" s="44">
        <v>440600</v>
      </c>
      <c r="G1135" s="35">
        <v>601</v>
      </c>
      <c r="H1135" s="45" t="s">
        <v>1133</v>
      </c>
      <c r="I1135" s="35"/>
      <c r="J1135" s="35"/>
      <c r="K1135" s="35"/>
      <c r="L1135" s="35"/>
      <c r="M1135" s="35"/>
      <c r="N1135" s="35"/>
      <c r="O1135" s="35"/>
    </row>
    <row r="1136" spans="1:15" ht="15" x14ac:dyDescent="0.25">
      <c r="A1136" s="35">
        <v>10627748832</v>
      </c>
      <c r="B1136" s="35" t="s">
        <v>1134</v>
      </c>
      <c r="C1136" s="44">
        <v>3587390</v>
      </c>
      <c r="D1136" s="23" t="s">
        <v>20</v>
      </c>
      <c r="E1136" s="162" t="s">
        <v>21</v>
      </c>
      <c r="F1136" s="44">
        <v>50375</v>
      </c>
      <c r="G1136" s="35">
        <v>608</v>
      </c>
      <c r="H1136" s="45" t="s">
        <v>1127</v>
      </c>
      <c r="I1136" s="35"/>
      <c r="J1136" s="35"/>
      <c r="K1136" s="35"/>
      <c r="L1136" s="35"/>
      <c r="M1136" s="35"/>
      <c r="N1136" s="35"/>
      <c r="O1136" s="35"/>
    </row>
    <row r="1137" spans="1:15" ht="26.25" x14ac:dyDescent="0.25">
      <c r="A1137" s="35">
        <v>10587266512</v>
      </c>
      <c r="B1137" s="35" t="s">
        <v>1135</v>
      </c>
      <c r="C1137" s="44">
        <v>3955253</v>
      </c>
      <c r="D1137" s="23" t="s">
        <v>20</v>
      </c>
      <c r="E1137" s="162" t="s">
        <v>21</v>
      </c>
      <c r="F1137" s="44">
        <v>440600</v>
      </c>
      <c r="G1137" s="35">
        <v>601</v>
      </c>
      <c r="H1137" s="45" t="s">
        <v>1136</v>
      </c>
      <c r="I1137" s="35"/>
      <c r="J1137" s="35"/>
      <c r="K1137" s="35"/>
      <c r="L1137" s="35"/>
      <c r="M1137" s="35"/>
      <c r="N1137" s="35"/>
      <c r="O1137" s="35"/>
    </row>
    <row r="1138" spans="1:15" ht="26.25" x14ac:dyDescent="0.25">
      <c r="A1138" s="282">
        <v>1029603650</v>
      </c>
      <c r="B1138" s="282" t="s">
        <v>1137</v>
      </c>
      <c r="C1138" s="285">
        <v>3276316</v>
      </c>
      <c r="D1138" s="23" t="s">
        <v>20</v>
      </c>
      <c r="E1138" s="162" t="s">
        <v>21</v>
      </c>
      <c r="F1138" s="44">
        <v>50375</v>
      </c>
      <c r="G1138" s="35">
        <v>608</v>
      </c>
      <c r="H1138" s="45" t="s">
        <v>1125</v>
      </c>
      <c r="I1138" s="35"/>
      <c r="J1138" s="35"/>
      <c r="K1138" s="35"/>
      <c r="L1138" s="35"/>
      <c r="M1138" s="35"/>
      <c r="N1138" s="35"/>
      <c r="O1138" s="35"/>
    </row>
    <row r="1139" spans="1:15" ht="26.25" x14ac:dyDescent="0.25">
      <c r="A1139" s="283"/>
      <c r="B1139" s="283"/>
      <c r="C1139" s="286"/>
      <c r="D1139" s="23" t="s">
        <v>20</v>
      </c>
      <c r="E1139" s="162" t="s">
        <v>21</v>
      </c>
      <c r="F1139" s="44">
        <v>440600</v>
      </c>
      <c r="G1139" s="35">
        <v>601</v>
      </c>
      <c r="H1139" s="45" t="s">
        <v>1138</v>
      </c>
      <c r="I1139" s="35"/>
      <c r="J1139" s="35"/>
      <c r="K1139" s="35"/>
      <c r="L1139" s="35"/>
      <c r="M1139" s="35"/>
      <c r="N1139" s="35"/>
      <c r="O1139" s="35"/>
    </row>
    <row r="1140" spans="1:15" ht="39" x14ac:dyDescent="0.25">
      <c r="A1140" s="284"/>
      <c r="B1140" s="284"/>
      <c r="C1140" s="287"/>
      <c r="D1140" s="103" t="s">
        <v>580</v>
      </c>
      <c r="E1140" s="25" t="s">
        <v>56</v>
      </c>
      <c r="F1140" s="44">
        <v>90750</v>
      </c>
      <c r="G1140" s="35">
        <v>607</v>
      </c>
      <c r="H1140" s="45" t="s">
        <v>1139</v>
      </c>
      <c r="I1140" s="35"/>
      <c r="J1140" s="35"/>
      <c r="K1140" s="35"/>
      <c r="L1140" s="35"/>
      <c r="M1140" s="35"/>
      <c r="N1140" s="35"/>
      <c r="O1140" s="35"/>
    </row>
    <row r="1141" spans="1:15" ht="26.25" x14ac:dyDescent="0.25">
      <c r="A1141" s="35">
        <v>10029503771</v>
      </c>
      <c r="B1141" s="35" t="s">
        <v>1140</v>
      </c>
      <c r="C1141" s="44">
        <v>3950292</v>
      </c>
      <c r="D1141" s="23" t="s">
        <v>20</v>
      </c>
      <c r="E1141" s="162" t="s">
        <v>21</v>
      </c>
      <c r="F1141" s="44">
        <v>440600</v>
      </c>
      <c r="G1141" s="35">
        <v>601</v>
      </c>
      <c r="H1141" s="45" t="s">
        <v>1141</v>
      </c>
      <c r="I1141" s="35"/>
      <c r="J1141" s="35"/>
      <c r="K1141" s="35"/>
      <c r="L1141" s="35"/>
      <c r="M1141" s="35"/>
      <c r="N1141" s="35"/>
      <c r="O1141" s="35"/>
    </row>
    <row r="1142" spans="1:15" ht="15" x14ac:dyDescent="0.25">
      <c r="A1142" s="282">
        <v>1029625286</v>
      </c>
      <c r="B1142" s="282" t="s">
        <v>1142</v>
      </c>
      <c r="C1142" s="285">
        <v>7024714</v>
      </c>
      <c r="D1142" s="23" t="s">
        <v>20</v>
      </c>
      <c r="E1142" s="162" t="s">
        <v>21</v>
      </c>
      <c r="F1142" s="44">
        <v>50375</v>
      </c>
      <c r="G1142" s="35">
        <v>608</v>
      </c>
      <c r="H1142" s="45" t="s">
        <v>1127</v>
      </c>
      <c r="I1142" s="35"/>
      <c r="J1142" s="35"/>
      <c r="K1142" s="35"/>
      <c r="L1142" s="35"/>
      <c r="M1142" s="35"/>
      <c r="N1142" s="35"/>
      <c r="O1142" s="35"/>
    </row>
    <row r="1143" spans="1:15" ht="26.25" x14ac:dyDescent="0.25">
      <c r="A1143" s="284"/>
      <c r="B1143" s="284"/>
      <c r="C1143" s="287"/>
      <c r="D1143" s="23" t="s">
        <v>20</v>
      </c>
      <c r="E1143" s="162" t="s">
        <v>21</v>
      </c>
      <c r="F1143" s="44">
        <v>881600</v>
      </c>
      <c r="G1143" s="35">
        <v>601</v>
      </c>
      <c r="H1143" s="45" t="s">
        <v>1143</v>
      </c>
      <c r="I1143" s="35"/>
      <c r="J1143" s="35"/>
      <c r="K1143" s="35"/>
      <c r="L1143" s="35"/>
      <c r="M1143" s="35"/>
      <c r="N1143" s="35"/>
      <c r="O1143" s="35"/>
    </row>
    <row r="1144" spans="1:15" ht="26.25" x14ac:dyDescent="0.25">
      <c r="A1144" s="35">
        <v>10078266221</v>
      </c>
      <c r="B1144" s="35" t="s">
        <v>1144</v>
      </c>
      <c r="C1144" s="44">
        <v>6709245</v>
      </c>
      <c r="D1144" s="23" t="s">
        <v>20</v>
      </c>
      <c r="E1144" s="162" t="s">
        <v>21</v>
      </c>
      <c r="F1144" s="44">
        <v>440600</v>
      </c>
      <c r="G1144" s="35">
        <v>601</v>
      </c>
      <c r="H1144" s="45" t="s">
        <v>1145</v>
      </c>
      <c r="I1144" s="35"/>
      <c r="J1144" s="35"/>
      <c r="K1144" s="35"/>
      <c r="L1144" s="35"/>
      <c r="M1144" s="35"/>
      <c r="N1144" s="35"/>
      <c r="O1144" s="35"/>
    </row>
    <row r="1145" spans="1:15" ht="15" x14ac:dyDescent="0.25">
      <c r="A1145" s="35">
        <v>10615451761</v>
      </c>
      <c r="B1145" s="35" t="s">
        <v>1146</v>
      </c>
      <c r="C1145" s="44">
        <v>4721826</v>
      </c>
      <c r="D1145" s="23" t="s">
        <v>20</v>
      </c>
      <c r="E1145" s="162" t="s">
        <v>21</v>
      </c>
      <c r="F1145" s="44">
        <v>512900</v>
      </c>
      <c r="G1145" s="35">
        <v>101</v>
      </c>
      <c r="H1145" s="35"/>
      <c r="I1145" s="35"/>
      <c r="J1145" s="35"/>
      <c r="K1145" s="35"/>
      <c r="L1145" s="35"/>
      <c r="M1145" s="35"/>
      <c r="N1145" s="35"/>
      <c r="O1145" s="35"/>
    </row>
    <row r="1146" spans="1:15" ht="26.25" x14ac:dyDescent="0.25">
      <c r="A1146" s="35">
        <v>10100782743</v>
      </c>
      <c r="B1146" s="35" t="s">
        <v>1147</v>
      </c>
      <c r="C1146" s="44">
        <v>5338495</v>
      </c>
      <c r="D1146" s="23" t="s">
        <v>20</v>
      </c>
      <c r="E1146" s="162" t="s">
        <v>21</v>
      </c>
      <c r="F1146" s="44">
        <v>440600</v>
      </c>
      <c r="G1146" s="35">
        <v>601</v>
      </c>
      <c r="H1146" s="45" t="s">
        <v>1148</v>
      </c>
      <c r="I1146" s="35"/>
      <c r="J1146" s="35"/>
      <c r="K1146" s="35"/>
      <c r="L1146" s="35"/>
      <c r="M1146" s="35"/>
      <c r="N1146" s="35"/>
      <c r="O1146" s="35"/>
    </row>
    <row r="1147" spans="1:15" ht="26.25" x14ac:dyDescent="0.25">
      <c r="A1147" s="35">
        <v>10595978404</v>
      </c>
      <c r="B1147" s="35" t="s">
        <v>1149</v>
      </c>
      <c r="C1147" s="44">
        <v>11567333</v>
      </c>
      <c r="D1147" s="23" t="s">
        <v>20</v>
      </c>
      <c r="E1147" s="162" t="s">
        <v>21</v>
      </c>
      <c r="F1147" s="44">
        <v>881200</v>
      </c>
      <c r="G1147" s="35">
        <v>601</v>
      </c>
      <c r="H1147" s="45" t="s">
        <v>1150</v>
      </c>
      <c r="I1147" s="35"/>
      <c r="J1147" s="35"/>
      <c r="K1147" s="35"/>
      <c r="L1147" s="35"/>
      <c r="M1147" s="35"/>
      <c r="N1147" s="35"/>
      <c r="O1147" s="35"/>
    </row>
    <row r="1148" spans="1:15" ht="26.25" x14ac:dyDescent="0.25">
      <c r="A1148" s="35">
        <v>10674641461</v>
      </c>
      <c r="B1148" s="35" t="s">
        <v>1151</v>
      </c>
      <c r="C1148" s="44">
        <v>11367987</v>
      </c>
      <c r="D1148" s="23" t="s">
        <v>20</v>
      </c>
      <c r="E1148" s="162" t="s">
        <v>21</v>
      </c>
      <c r="F1148" s="44">
        <v>440600</v>
      </c>
      <c r="G1148" s="35">
        <v>601</v>
      </c>
      <c r="H1148" s="45" t="s">
        <v>1152</v>
      </c>
      <c r="I1148" s="35"/>
      <c r="J1148" s="35"/>
      <c r="K1148" s="35"/>
      <c r="L1148" s="35"/>
      <c r="M1148" s="35"/>
      <c r="N1148" s="35"/>
      <c r="O1148" s="35"/>
    </row>
    <row r="1149" spans="1:15" ht="15" x14ac:dyDescent="0.25">
      <c r="A1149" s="35">
        <v>1061545411</v>
      </c>
      <c r="B1149" s="35" t="s">
        <v>1153</v>
      </c>
      <c r="C1149" s="44">
        <v>8172996</v>
      </c>
      <c r="D1149" s="23" t="s">
        <v>20</v>
      </c>
      <c r="E1149" s="162" t="s">
        <v>21</v>
      </c>
      <c r="F1149" s="44">
        <v>54288</v>
      </c>
      <c r="G1149" s="35">
        <v>106</v>
      </c>
      <c r="H1149" s="45" t="s">
        <v>1127</v>
      </c>
      <c r="I1149" s="35"/>
      <c r="J1149" s="35"/>
      <c r="K1149" s="35"/>
      <c r="L1149" s="35"/>
      <c r="M1149" s="35"/>
      <c r="N1149" s="35"/>
      <c r="O1149" s="35"/>
    </row>
    <row r="1150" spans="1:15" ht="26.25" x14ac:dyDescent="0.25">
      <c r="A1150" s="35">
        <v>10071785961</v>
      </c>
      <c r="B1150" s="35" t="s">
        <v>1154</v>
      </c>
      <c r="C1150" s="44">
        <v>7889971</v>
      </c>
      <c r="D1150" s="23" t="s">
        <v>20</v>
      </c>
      <c r="E1150" s="162" t="s">
        <v>21</v>
      </c>
      <c r="F1150" s="44">
        <v>881200</v>
      </c>
      <c r="G1150" s="35">
        <v>601</v>
      </c>
      <c r="H1150" s="45" t="s">
        <v>1155</v>
      </c>
      <c r="I1150" s="35"/>
      <c r="J1150" s="35"/>
      <c r="K1150" s="35"/>
      <c r="L1150" s="35"/>
      <c r="M1150" s="35"/>
      <c r="N1150" s="35"/>
      <c r="O1150" s="35"/>
    </row>
    <row r="1151" spans="1:15" ht="26.25" x14ac:dyDescent="0.25">
      <c r="A1151" s="35">
        <v>11148773521</v>
      </c>
      <c r="B1151" s="35" t="s">
        <v>1156</v>
      </c>
      <c r="C1151" s="44">
        <v>16368674</v>
      </c>
      <c r="D1151" s="166" t="s">
        <v>1157</v>
      </c>
      <c r="E1151" s="162" t="s">
        <v>272</v>
      </c>
      <c r="F1151" s="44">
        <v>1321800</v>
      </c>
      <c r="G1151" s="35">
        <v>601</v>
      </c>
      <c r="H1151" s="45" t="s">
        <v>1158</v>
      </c>
      <c r="I1151" s="35"/>
      <c r="J1151" s="35"/>
      <c r="K1151" s="35"/>
      <c r="L1151" s="35"/>
      <c r="M1151" s="35"/>
      <c r="N1151" s="35"/>
      <c r="O1151" s="35"/>
    </row>
    <row r="1152" spans="1:15" ht="29.25" x14ac:dyDescent="0.25">
      <c r="A1152" s="35">
        <v>346391164</v>
      </c>
      <c r="B1152" s="35" t="s">
        <v>1159</v>
      </c>
      <c r="C1152" s="44">
        <v>12646601</v>
      </c>
      <c r="D1152" s="109" t="s">
        <v>1160</v>
      </c>
      <c r="E1152" s="162" t="s">
        <v>272</v>
      </c>
      <c r="F1152" s="44">
        <v>440600</v>
      </c>
      <c r="G1152" s="35">
        <v>601</v>
      </c>
      <c r="H1152" s="45" t="s">
        <v>1161</v>
      </c>
      <c r="I1152" s="35"/>
      <c r="J1152" s="35"/>
      <c r="K1152" s="35"/>
      <c r="L1152" s="35"/>
      <c r="M1152" s="35"/>
      <c r="N1152" s="35"/>
      <c r="O1152" s="35"/>
    </row>
    <row r="1153" spans="1:15" ht="29.25" x14ac:dyDescent="0.25">
      <c r="A1153" s="32">
        <v>25694122</v>
      </c>
      <c r="B1153" s="32" t="s">
        <v>1162</v>
      </c>
      <c r="C1153" s="14">
        <v>421000</v>
      </c>
      <c r="D1153" s="109" t="s">
        <v>1160</v>
      </c>
      <c r="E1153" s="162" t="s">
        <v>272</v>
      </c>
      <c r="F1153" s="57">
        <v>11950</v>
      </c>
      <c r="G1153" s="167">
        <v>223</v>
      </c>
      <c r="H1153" s="54" t="s">
        <v>1163</v>
      </c>
      <c r="I1153" s="168"/>
      <c r="J1153" s="168"/>
      <c r="K1153" s="168"/>
      <c r="L1153" s="168"/>
      <c r="M1153" s="168"/>
      <c r="N1153" s="168"/>
      <c r="O1153" s="169"/>
    </row>
    <row r="1154" spans="1:15" ht="29.25" x14ac:dyDescent="0.25">
      <c r="A1154" s="32">
        <v>48570159</v>
      </c>
      <c r="B1154" s="32" t="s">
        <v>1164</v>
      </c>
      <c r="C1154" s="14">
        <v>518300</v>
      </c>
      <c r="D1154" s="109" t="s">
        <v>1160</v>
      </c>
      <c r="E1154" s="162" t="s">
        <v>272</v>
      </c>
      <c r="F1154" s="14">
        <v>114650</v>
      </c>
      <c r="G1154" s="167">
        <v>223</v>
      </c>
      <c r="H1154" s="54" t="s">
        <v>1165</v>
      </c>
      <c r="I1154" s="170">
        <v>114650</v>
      </c>
      <c r="J1154" s="168"/>
      <c r="K1154" s="168"/>
      <c r="L1154" s="168"/>
      <c r="M1154" s="168"/>
      <c r="N1154" s="168"/>
      <c r="O1154" s="169"/>
    </row>
    <row r="1155" spans="1:15" ht="29.25" x14ac:dyDescent="0.25">
      <c r="A1155" s="32">
        <v>34551905</v>
      </c>
      <c r="B1155" s="32" t="s">
        <v>1166</v>
      </c>
      <c r="C1155" s="14">
        <v>404200</v>
      </c>
      <c r="D1155" s="109" t="s">
        <v>1160</v>
      </c>
      <c r="E1155" s="162" t="s">
        <v>272</v>
      </c>
      <c r="F1155" s="14">
        <v>550</v>
      </c>
      <c r="G1155" s="167">
        <v>223</v>
      </c>
      <c r="H1155" s="54" t="s">
        <v>1167</v>
      </c>
      <c r="I1155" s="168"/>
      <c r="J1155" s="168"/>
      <c r="K1155" s="168"/>
      <c r="L1155" s="168"/>
      <c r="M1155" s="168"/>
      <c r="N1155" s="168"/>
      <c r="O1155" s="169"/>
    </row>
    <row r="1156" spans="1:15" ht="29.25" x14ac:dyDescent="0.25">
      <c r="A1156" s="32">
        <v>48607842</v>
      </c>
      <c r="B1156" s="32" t="s">
        <v>1168</v>
      </c>
      <c r="C1156" s="14">
        <v>404200</v>
      </c>
      <c r="D1156" s="109" t="s">
        <v>1160</v>
      </c>
      <c r="E1156" s="162" t="s">
        <v>272</v>
      </c>
      <c r="F1156" s="14">
        <v>550</v>
      </c>
      <c r="G1156" s="167">
        <v>223</v>
      </c>
      <c r="H1156" s="54" t="s">
        <v>1167</v>
      </c>
      <c r="I1156" s="168"/>
      <c r="J1156" s="168"/>
      <c r="K1156" s="168"/>
      <c r="L1156" s="168"/>
      <c r="M1156" s="168"/>
      <c r="N1156" s="168"/>
      <c r="O1156" s="169"/>
    </row>
    <row r="1157" spans="1:15" ht="29.25" x14ac:dyDescent="0.25">
      <c r="A1157" s="32">
        <v>76295589</v>
      </c>
      <c r="B1157" s="32" t="s">
        <v>1169</v>
      </c>
      <c r="C1157" s="14">
        <v>404200</v>
      </c>
      <c r="D1157" s="109" t="s">
        <v>1160</v>
      </c>
      <c r="E1157" s="162" t="s">
        <v>272</v>
      </c>
      <c r="F1157" s="14">
        <v>550</v>
      </c>
      <c r="G1157" s="167">
        <v>223</v>
      </c>
      <c r="H1157" s="54" t="s">
        <v>1167</v>
      </c>
      <c r="I1157" s="168"/>
      <c r="J1157" s="168"/>
      <c r="K1157" s="168"/>
      <c r="L1157" s="168"/>
      <c r="M1157" s="168"/>
      <c r="N1157" s="168"/>
      <c r="O1157" s="169"/>
    </row>
    <row r="1158" spans="1:15" ht="29.25" x14ac:dyDescent="0.25">
      <c r="A1158" s="32">
        <v>1063807719</v>
      </c>
      <c r="B1158" s="32" t="s">
        <v>1170</v>
      </c>
      <c r="C1158" s="14">
        <v>404200</v>
      </c>
      <c r="D1158" s="109" t="s">
        <v>1160</v>
      </c>
      <c r="E1158" s="162" t="s">
        <v>272</v>
      </c>
      <c r="F1158" s="14">
        <v>550</v>
      </c>
      <c r="G1158" s="167">
        <v>223</v>
      </c>
      <c r="H1158" s="54" t="s">
        <v>1167</v>
      </c>
      <c r="I1158" s="168"/>
      <c r="J1158" s="168"/>
      <c r="K1158" s="168"/>
      <c r="L1158" s="168"/>
      <c r="M1158" s="168"/>
      <c r="N1158" s="168"/>
      <c r="O1158" s="169"/>
    </row>
    <row r="1159" spans="1:15" ht="29.25" x14ac:dyDescent="0.25">
      <c r="A1159" s="32">
        <v>34657685</v>
      </c>
      <c r="B1159" s="32" t="s">
        <v>1171</v>
      </c>
      <c r="C1159" s="14">
        <v>404274</v>
      </c>
      <c r="D1159" s="109" t="s">
        <v>1160</v>
      </c>
      <c r="E1159" s="162" t="s">
        <v>272</v>
      </c>
      <c r="F1159" s="14">
        <v>550</v>
      </c>
      <c r="G1159" s="167">
        <v>223</v>
      </c>
      <c r="H1159" s="54" t="s">
        <v>1167</v>
      </c>
      <c r="I1159" s="168"/>
      <c r="J1159" s="168"/>
      <c r="K1159" s="168"/>
      <c r="L1159" s="168"/>
      <c r="M1159" s="168"/>
      <c r="N1159" s="168"/>
      <c r="O1159" s="169"/>
    </row>
    <row r="1160" spans="1:15" ht="29.25" x14ac:dyDescent="0.25">
      <c r="A1160" s="32">
        <v>1061218744</v>
      </c>
      <c r="B1160" s="32" t="s">
        <v>1172</v>
      </c>
      <c r="C1160" s="14">
        <v>518300</v>
      </c>
      <c r="D1160" s="109" t="s">
        <v>1160</v>
      </c>
      <c r="E1160" s="162" t="s">
        <v>272</v>
      </c>
      <c r="F1160" s="14">
        <v>114650</v>
      </c>
      <c r="G1160" s="167">
        <v>223</v>
      </c>
      <c r="H1160" s="54" t="s">
        <v>1167</v>
      </c>
      <c r="I1160" s="168"/>
      <c r="J1160" s="168"/>
      <c r="K1160" s="168"/>
      <c r="L1160" s="168"/>
      <c r="M1160" s="168"/>
      <c r="N1160" s="168"/>
      <c r="O1160" s="169"/>
    </row>
    <row r="1161" spans="1:15" ht="29.25" x14ac:dyDescent="0.25">
      <c r="A1161" s="32">
        <v>34659550</v>
      </c>
      <c r="B1161" s="32" t="s">
        <v>1173</v>
      </c>
      <c r="C1161" s="14">
        <v>404200</v>
      </c>
      <c r="D1161" s="109" t="s">
        <v>1160</v>
      </c>
      <c r="E1161" s="162" t="s">
        <v>272</v>
      </c>
      <c r="F1161" s="14">
        <v>550</v>
      </c>
      <c r="G1161" s="167">
        <v>223</v>
      </c>
      <c r="H1161" s="54" t="s">
        <v>1167</v>
      </c>
      <c r="I1161" s="168"/>
      <c r="J1161" s="168"/>
      <c r="K1161" s="168"/>
      <c r="L1161" s="168"/>
      <c r="M1161" s="168"/>
      <c r="N1161" s="168"/>
      <c r="O1161" s="169"/>
    </row>
    <row r="1162" spans="1:15" ht="29.25" x14ac:dyDescent="0.25">
      <c r="A1162" s="32">
        <v>34740014</v>
      </c>
      <c r="B1162" s="32" t="s">
        <v>1174</v>
      </c>
      <c r="C1162" s="14">
        <v>404200</v>
      </c>
      <c r="D1162" s="109" t="s">
        <v>1160</v>
      </c>
      <c r="E1162" s="162" t="s">
        <v>272</v>
      </c>
      <c r="F1162" s="14">
        <v>550</v>
      </c>
      <c r="G1162" s="167">
        <v>223</v>
      </c>
      <c r="H1162" s="54" t="s">
        <v>1167</v>
      </c>
      <c r="I1162" s="168"/>
      <c r="J1162" s="168"/>
      <c r="K1162" s="168"/>
      <c r="L1162" s="168"/>
      <c r="M1162" s="168"/>
      <c r="N1162" s="168"/>
      <c r="O1162" s="169"/>
    </row>
    <row r="1163" spans="1:15" ht="25.5" x14ac:dyDescent="0.25">
      <c r="A1163" s="32">
        <v>34700125</v>
      </c>
      <c r="B1163" s="32" t="s">
        <v>1175</v>
      </c>
      <c r="C1163" s="14">
        <v>404200</v>
      </c>
      <c r="D1163" s="35" t="s">
        <v>1176</v>
      </c>
      <c r="E1163" s="162" t="s">
        <v>272</v>
      </c>
      <c r="F1163" s="14">
        <v>550</v>
      </c>
      <c r="G1163" s="167">
        <v>223</v>
      </c>
      <c r="H1163" s="54" t="s">
        <v>1167</v>
      </c>
      <c r="I1163" s="168"/>
      <c r="J1163" s="168"/>
      <c r="K1163" s="168"/>
      <c r="L1163" s="168"/>
      <c r="M1163" s="168"/>
      <c r="N1163" s="168"/>
      <c r="O1163" s="169"/>
    </row>
    <row r="1164" spans="1:15" ht="28.5" x14ac:dyDescent="0.25">
      <c r="A1164" s="32">
        <v>76246231</v>
      </c>
      <c r="B1164" s="32" t="s">
        <v>1177</v>
      </c>
      <c r="C1164" s="14">
        <v>518300</v>
      </c>
      <c r="D1164" s="110" t="s">
        <v>1178</v>
      </c>
      <c r="E1164" s="162" t="s">
        <v>272</v>
      </c>
      <c r="F1164" s="14">
        <v>114650</v>
      </c>
      <c r="G1164" s="167">
        <v>223</v>
      </c>
      <c r="H1164" s="54" t="s">
        <v>1167</v>
      </c>
      <c r="I1164" s="168"/>
      <c r="J1164" s="168"/>
      <c r="K1164" s="168"/>
      <c r="L1164" s="168"/>
      <c r="M1164" s="168"/>
      <c r="N1164" s="168"/>
      <c r="O1164" s="169"/>
    </row>
    <row r="1165" spans="1:15" ht="28.5" x14ac:dyDescent="0.25">
      <c r="A1165" s="32">
        <v>4787722</v>
      </c>
      <c r="B1165" s="32" t="s">
        <v>1179</v>
      </c>
      <c r="C1165" s="14">
        <v>404200</v>
      </c>
      <c r="D1165" s="110" t="s">
        <v>1178</v>
      </c>
      <c r="E1165" s="162" t="s">
        <v>272</v>
      </c>
      <c r="F1165" s="14">
        <v>550</v>
      </c>
      <c r="G1165" s="167">
        <v>223</v>
      </c>
      <c r="H1165" s="54" t="s">
        <v>1167</v>
      </c>
      <c r="I1165" s="168"/>
      <c r="J1165" s="168"/>
      <c r="K1165" s="168"/>
      <c r="L1165" s="168"/>
      <c r="M1165" s="168"/>
      <c r="N1165" s="168"/>
      <c r="O1165" s="169"/>
    </row>
    <row r="1166" spans="1:15" ht="28.5" x14ac:dyDescent="0.25">
      <c r="A1166" s="32">
        <v>1002901964</v>
      </c>
      <c r="B1166" s="32" t="s">
        <v>1180</v>
      </c>
      <c r="C1166" s="14">
        <v>404200</v>
      </c>
      <c r="D1166" s="110" t="s">
        <v>1178</v>
      </c>
      <c r="E1166" s="162" t="s">
        <v>272</v>
      </c>
      <c r="F1166" s="14">
        <v>550</v>
      </c>
      <c r="G1166" s="167">
        <v>223</v>
      </c>
      <c r="H1166" s="54" t="s">
        <v>1167</v>
      </c>
      <c r="I1166" s="171"/>
      <c r="J1166" s="171"/>
      <c r="K1166" s="171"/>
      <c r="L1166" s="168"/>
      <c r="M1166" s="168"/>
      <c r="N1166" s="168"/>
      <c r="O1166" s="168"/>
    </row>
    <row r="1167" spans="1:15" ht="28.5" x14ac:dyDescent="0.25">
      <c r="A1167" s="32">
        <v>10755200</v>
      </c>
      <c r="B1167" s="32" t="s">
        <v>1181</v>
      </c>
      <c r="C1167" s="14">
        <v>330500</v>
      </c>
      <c r="D1167" s="110" t="s">
        <v>1178</v>
      </c>
      <c r="E1167" s="162" t="s">
        <v>272</v>
      </c>
      <c r="F1167" s="57">
        <v>5250</v>
      </c>
      <c r="G1167" s="167">
        <v>223</v>
      </c>
      <c r="H1167" s="54" t="s">
        <v>1163</v>
      </c>
      <c r="I1167" s="171"/>
      <c r="J1167" s="171"/>
      <c r="K1167" s="171"/>
      <c r="L1167" s="168"/>
      <c r="M1167" s="168"/>
      <c r="N1167" s="168"/>
      <c r="O1167" s="168"/>
    </row>
    <row r="1168" spans="1:15" ht="28.5" x14ac:dyDescent="0.25">
      <c r="A1168" s="32">
        <v>31982373</v>
      </c>
      <c r="B1168" s="32" t="s">
        <v>1182</v>
      </c>
      <c r="C1168" s="14">
        <v>330500</v>
      </c>
      <c r="D1168" s="110" t="s">
        <v>1178</v>
      </c>
      <c r="E1168" s="162" t="s">
        <v>272</v>
      </c>
      <c r="F1168" s="57">
        <v>5250</v>
      </c>
      <c r="G1168" s="167">
        <v>223</v>
      </c>
      <c r="H1168" s="54" t="s">
        <v>1163</v>
      </c>
      <c r="I1168" s="171"/>
      <c r="J1168" s="171"/>
      <c r="K1168" s="171"/>
      <c r="L1168" s="168"/>
      <c r="M1168" s="168"/>
      <c r="N1168" s="168"/>
      <c r="O1168" s="168"/>
    </row>
    <row r="1169" spans="1:15" ht="28.5" x14ac:dyDescent="0.25">
      <c r="A1169" s="32">
        <v>25637949</v>
      </c>
      <c r="B1169" s="32" t="s">
        <v>1183</v>
      </c>
      <c r="C1169" s="14">
        <v>330500</v>
      </c>
      <c r="D1169" s="110" t="s">
        <v>1178</v>
      </c>
      <c r="E1169" s="162" t="s">
        <v>272</v>
      </c>
      <c r="F1169" s="57">
        <v>5250</v>
      </c>
      <c r="G1169" s="167">
        <v>223</v>
      </c>
      <c r="H1169" s="54" t="s">
        <v>1163</v>
      </c>
      <c r="I1169" s="171"/>
      <c r="J1169" s="171"/>
      <c r="K1169" s="171"/>
      <c r="L1169" s="168"/>
      <c r="M1169" s="168"/>
      <c r="N1169" s="168"/>
      <c r="O1169" s="168"/>
    </row>
    <row r="1170" spans="1:15" ht="28.5" x14ac:dyDescent="0.25">
      <c r="A1170" s="32">
        <v>25704033</v>
      </c>
      <c r="B1170" s="32" t="s">
        <v>1184</v>
      </c>
      <c r="C1170" s="14">
        <v>421000</v>
      </c>
      <c r="D1170" s="110" t="s">
        <v>1178</v>
      </c>
      <c r="E1170" s="162" t="s">
        <v>272</v>
      </c>
      <c r="F1170" s="57">
        <v>11950</v>
      </c>
      <c r="G1170" s="167">
        <v>223</v>
      </c>
      <c r="H1170" s="54" t="s">
        <v>1163</v>
      </c>
      <c r="I1170" s="171"/>
      <c r="J1170" s="171"/>
      <c r="K1170" s="171"/>
      <c r="L1170" s="168"/>
      <c r="M1170" s="168"/>
      <c r="N1170" s="168"/>
      <c r="O1170" s="168"/>
    </row>
    <row r="1171" spans="1:15" ht="25.5" x14ac:dyDescent="0.25">
      <c r="A1171" s="32">
        <v>1519505</v>
      </c>
      <c r="B1171" s="32" t="s">
        <v>1185</v>
      </c>
      <c r="C1171" s="14">
        <v>1899160</v>
      </c>
      <c r="D1171" s="104" t="s">
        <v>1078</v>
      </c>
      <c r="E1171" s="13" t="s">
        <v>124</v>
      </c>
      <c r="F1171" s="57">
        <v>147400</v>
      </c>
      <c r="G1171" s="167">
        <v>223</v>
      </c>
      <c r="H1171" s="54" t="s">
        <v>1186</v>
      </c>
      <c r="I1171" s="171"/>
      <c r="J1171" s="171"/>
      <c r="K1171" s="171"/>
      <c r="L1171" s="168"/>
      <c r="M1171" s="168"/>
      <c r="N1171" s="168"/>
      <c r="O1171" s="168"/>
    </row>
    <row r="1172" spans="1:15" ht="28.5" x14ac:dyDescent="0.25">
      <c r="A1172" s="32">
        <v>25693921</v>
      </c>
      <c r="B1172" s="32" t="s">
        <v>1187</v>
      </c>
      <c r="C1172" s="14">
        <v>846785</v>
      </c>
      <c r="D1172" s="110" t="s">
        <v>1178</v>
      </c>
      <c r="E1172" s="162" t="s">
        <v>272</v>
      </c>
      <c r="F1172" s="57">
        <v>59300</v>
      </c>
      <c r="G1172" s="167">
        <v>223</v>
      </c>
      <c r="H1172" s="54" t="s">
        <v>1186</v>
      </c>
      <c r="I1172" s="171">
        <v>59300</v>
      </c>
      <c r="J1172" s="171"/>
      <c r="K1172" s="171"/>
      <c r="L1172" s="168"/>
      <c r="M1172" s="168"/>
      <c r="N1172" s="168"/>
      <c r="O1172" s="168"/>
    </row>
    <row r="1173" spans="1:15" ht="29.25" x14ac:dyDescent="0.25">
      <c r="A1173" s="32">
        <v>25637462</v>
      </c>
      <c r="B1173" s="32" t="s">
        <v>1188</v>
      </c>
      <c r="C1173" s="14">
        <v>197547</v>
      </c>
      <c r="D1173" s="109" t="s">
        <v>1178</v>
      </c>
      <c r="E1173" s="162" t="s">
        <v>272</v>
      </c>
      <c r="F1173" s="57">
        <v>59300</v>
      </c>
      <c r="G1173" s="167">
        <v>223</v>
      </c>
      <c r="H1173" s="54" t="s">
        <v>1186</v>
      </c>
      <c r="I1173" s="171">
        <v>59300</v>
      </c>
      <c r="J1173" s="171"/>
      <c r="K1173" s="171"/>
      <c r="L1173" s="168"/>
      <c r="M1173" s="168"/>
      <c r="N1173" s="168"/>
      <c r="O1173" s="168"/>
    </row>
    <row r="1174" spans="1:15" ht="26.25" x14ac:dyDescent="0.25">
      <c r="A1174" s="32">
        <v>48655862</v>
      </c>
      <c r="B1174" s="32" t="s">
        <v>1189</v>
      </c>
      <c r="C1174" s="14">
        <v>331008</v>
      </c>
      <c r="D1174" s="75" t="s">
        <v>909</v>
      </c>
      <c r="E1174" s="13" t="s">
        <v>17</v>
      </c>
      <c r="F1174" s="14">
        <v>160773</v>
      </c>
      <c r="G1174" s="171">
        <v>408</v>
      </c>
      <c r="H1174" s="100" t="s">
        <v>1190</v>
      </c>
      <c r="I1174" s="171"/>
      <c r="J1174" s="171"/>
      <c r="K1174" s="171"/>
      <c r="L1174" s="168"/>
      <c r="M1174" s="168"/>
      <c r="N1174" s="168"/>
      <c r="O1174" s="168"/>
    </row>
    <row r="1175" spans="1:15" ht="29.25" x14ac:dyDescent="0.25">
      <c r="A1175" s="32">
        <v>34658928</v>
      </c>
      <c r="B1175" s="32" t="s">
        <v>1191</v>
      </c>
      <c r="C1175" s="14">
        <v>885804</v>
      </c>
      <c r="D1175" s="109" t="s">
        <v>1192</v>
      </c>
      <c r="E1175" s="162" t="s">
        <v>272</v>
      </c>
      <c r="F1175" s="57">
        <v>221451</v>
      </c>
      <c r="G1175" s="171">
        <v>109</v>
      </c>
      <c r="H1175" s="100" t="s">
        <v>1193</v>
      </c>
      <c r="I1175" s="172">
        <v>221451</v>
      </c>
      <c r="J1175" s="171"/>
      <c r="K1175" s="171"/>
      <c r="L1175" s="168"/>
      <c r="M1175" s="168"/>
      <c r="N1175" s="168"/>
      <c r="O1175" s="168"/>
    </row>
    <row r="1176" spans="1:15" ht="26.25" x14ac:dyDescent="0.25">
      <c r="A1176" s="32">
        <v>1061807554</v>
      </c>
      <c r="B1176" s="32" t="s">
        <v>1194</v>
      </c>
      <c r="C1176" s="14">
        <v>39585</v>
      </c>
      <c r="D1176" s="173" t="s">
        <v>1195</v>
      </c>
      <c r="E1176" s="25" t="s">
        <v>56</v>
      </c>
      <c r="F1176" s="57">
        <v>27400</v>
      </c>
      <c r="G1176" s="171">
        <v>307</v>
      </c>
      <c r="H1176" s="174" t="s">
        <v>1196</v>
      </c>
      <c r="I1176" s="171"/>
      <c r="J1176" s="171"/>
      <c r="K1176" s="171"/>
      <c r="L1176" s="168"/>
      <c r="M1176" s="168"/>
      <c r="N1176" s="168"/>
      <c r="O1176" s="168"/>
    </row>
    <row r="1177" spans="1:15" ht="26.25" x14ac:dyDescent="0.25">
      <c r="A1177" s="32">
        <v>1061807554</v>
      </c>
      <c r="B1177" s="32" t="s">
        <v>1194</v>
      </c>
      <c r="C1177" s="14">
        <v>21000</v>
      </c>
      <c r="D1177" s="173" t="s">
        <v>1197</v>
      </c>
      <c r="E1177" s="25" t="s">
        <v>56</v>
      </c>
      <c r="F1177" s="57">
        <v>21000</v>
      </c>
      <c r="G1177" s="171">
        <v>307</v>
      </c>
      <c r="H1177" s="174" t="s">
        <v>1198</v>
      </c>
      <c r="I1177" s="171"/>
      <c r="J1177" s="171"/>
      <c r="K1177" s="171"/>
      <c r="L1177" s="168"/>
      <c r="M1177" s="168"/>
      <c r="N1177" s="168"/>
      <c r="O1177" s="168"/>
    </row>
    <row r="1178" spans="1:15" ht="38.25" x14ac:dyDescent="0.25">
      <c r="A1178" s="32">
        <v>4788550</v>
      </c>
      <c r="B1178" s="32" t="s">
        <v>1199</v>
      </c>
      <c r="C1178" s="14">
        <v>40989</v>
      </c>
      <c r="D1178" s="109" t="s">
        <v>1192</v>
      </c>
      <c r="E1178" s="162" t="s">
        <v>272</v>
      </c>
      <c r="F1178" s="57">
        <v>2400</v>
      </c>
      <c r="G1178" s="171">
        <v>208</v>
      </c>
      <c r="H1178" s="175" t="s">
        <v>467</v>
      </c>
      <c r="I1178" s="171"/>
      <c r="J1178" s="171"/>
      <c r="K1178" s="171"/>
      <c r="L1178" s="168"/>
      <c r="M1178" s="168"/>
      <c r="N1178" s="168"/>
      <c r="O1178" s="168"/>
    </row>
    <row r="1179" spans="1:15" ht="38.25" x14ac:dyDescent="0.25">
      <c r="A1179" s="32">
        <v>6465583</v>
      </c>
      <c r="B1179" s="32" t="s">
        <v>1200</v>
      </c>
      <c r="C1179" s="14">
        <v>40989</v>
      </c>
      <c r="D1179" s="109" t="s">
        <v>1192</v>
      </c>
      <c r="E1179" s="162" t="s">
        <v>272</v>
      </c>
      <c r="F1179" s="57">
        <v>2400</v>
      </c>
      <c r="G1179" s="171">
        <v>208</v>
      </c>
      <c r="H1179" s="175" t="s">
        <v>467</v>
      </c>
      <c r="I1179" s="171">
        <v>2400</v>
      </c>
      <c r="J1179" s="171"/>
      <c r="K1179" s="171"/>
      <c r="L1179" s="168"/>
      <c r="M1179" s="168"/>
      <c r="N1179" s="168"/>
      <c r="O1179" s="168"/>
    </row>
    <row r="1180" spans="1:15" ht="38.25" x14ac:dyDescent="0.25">
      <c r="A1180" s="32">
        <v>1063812400</v>
      </c>
      <c r="B1180" s="32" t="s">
        <v>1201</v>
      </c>
      <c r="C1180" s="14">
        <v>40989</v>
      </c>
      <c r="D1180" s="35" t="s">
        <v>1202</v>
      </c>
      <c r="E1180" s="162" t="s">
        <v>272</v>
      </c>
      <c r="F1180" s="57">
        <v>4800</v>
      </c>
      <c r="G1180" s="171">
        <v>208</v>
      </c>
      <c r="H1180" s="175" t="s">
        <v>467</v>
      </c>
      <c r="I1180" s="171">
        <v>4800</v>
      </c>
      <c r="J1180" s="171"/>
      <c r="K1180" s="171"/>
      <c r="L1180" s="168"/>
      <c r="M1180" s="168"/>
      <c r="N1180" s="168"/>
      <c r="O1180" s="168"/>
    </row>
    <row r="1181" spans="1:15" ht="26.25" x14ac:dyDescent="0.25">
      <c r="A1181" s="32">
        <v>25278409</v>
      </c>
      <c r="B1181" s="32" t="s">
        <v>1203</v>
      </c>
      <c r="C1181" s="14">
        <v>1141400</v>
      </c>
      <c r="D1181" s="104" t="s">
        <v>1078</v>
      </c>
      <c r="E1181" s="13" t="s">
        <v>124</v>
      </c>
      <c r="F1181" s="57">
        <v>673200</v>
      </c>
      <c r="G1181" s="171">
        <v>223</v>
      </c>
      <c r="H1181" s="100" t="s">
        <v>1204</v>
      </c>
      <c r="I1181" s="171">
        <v>673200</v>
      </c>
      <c r="J1181" s="171"/>
      <c r="K1181" s="171"/>
      <c r="L1181" s="168"/>
      <c r="M1181" s="168"/>
      <c r="N1181" s="168"/>
      <c r="O1181" s="168"/>
    </row>
    <row r="1182" spans="1:15" ht="38.25" x14ac:dyDescent="0.25">
      <c r="A1182" s="32">
        <v>5241615</v>
      </c>
      <c r="B1182" s="32" t="s">
        <v>1205</v>
      </c>
      <c r="C1182" s="14">
        <v>40989</v>
      </c>
      <c r="D1182" s="35" t="s">
        <v>1202</v>
      </c>
      <c r="E1182" s="162" t="s">
        <v>272</v>
      </c>
      <c r="F1182" s="57">
        <v>2400</v>
      </c>
      <c r="G1182" s="171">
        <v>208</v>
      </c>
      <c r="H1182" s="175" t="s">
        <v>467</v>
      </c>
      <c r="I1182" s="171">
        <v>2400</v>
      </c>
      <c r="J1182" s="171"/>
      <c r="K1182" s="171"/>
      <c r="L1182" s="168"/>
      <c r="M1182" s="168"/>
      <c r="N1182" s="168"/>
      <c r="O1182" s="168"/>
    </row>
    <row r="1183" spans="1:15" ht="25.5" x14ac:dyDescent="0.25">
      <c r="A1183" s="32">
        <v>1007364596</v>
      </c>
      <c r="B1183" s="32" t="s">
        <v>1206</v>
      </c>
      <c r="C1183" s="14">
        <v>955800</v>
      </c>
      <c r="D1183" s="32" t="s">
        <v>466</v>
      </c>
      <c r="E1183" s="13" t="s">
        <v>124</v>
      </c>
      <c r="F1183" s="57">
        <v>210200</v>
      </c>
      <c r="G1183" s="171">
        <v>223</v>
      </c>
      <c r="H1183" s="54" t="s">
        <v>1186</v>
      </c>
      <c r="I1183" s="171"/>
      <c r="J1183" s="171"/>
      <c r="K1183" s="171"/>
      <c r="L1183" s="168"/>
      <c r="M1183" s="168"/>
      <c r="N1183" s="168"/>
      <c r="O1183" s="168"/>
    </row>
    <row r="1184" spans="1:15" ht="38.25" x14ac:dyDescent="0.25">
      <c r="A1184" s="32">
        <v>1007364596</v>
      </c>
      <c r="B1184" s="32" t="s">
        <v>1206</v>
      </c>
      <c r="C1184" s="14">
        <v>955800</v>
      </c>
      <c r="D1184" s="35" t="s">
        <v>1202</v>
      </c>
      <c r="E1184" s="162" t="s">
        <v>272</v>
      </c>
      <c r="F1184" s="57">
        <v>4200</v>
      </c>
      <c r="G1184" s="171">
        <v>208</v>
      </c>
      <c r="H1184" s="175" t="s">
        <v>467</v>
      </c>
      <c r="I1184" s="171"/>
      <c r="J1184" s="171"/>
      <c r="K1184" s="171"/>
      <c r="L1184" s="168"/>
      <c r="M1184" s="168"/>
      <c r="N1184" s="168"/>
      <c r="O1184" s="168"/>
    </row>
    <row r="1185" spans="1:15" ht="38.25" x14ac:dyDescent="0.25">
      <c r="A1185" s="32">
        <v>25318646</v>
      </c>
      <c r="B1185" s="32" t="s">
        <v>1207</v>
      </c>
      <c r="C1185" s="14">
        <v>40989</v>
      </c>
      <c r="D1185" s="23" t="s">
        <v>1208</v>
      </c>
      <c r="E1185" s="162" t="s">
        <v>272</v>
      </c>
      <c r="F1185" s="57">
        <v>2400</v>
      </c>
      <c r="G1185" s="171">
        <v>208</v>
      </c>
      <c r="H1185" s="175" t="s">
        <v>467</v>
      </c>
      <c r="I1185" s="171"/>
      <c r="J1185" s="171"/>
      <c r="K1185" s="171"/>
      <c r="L1185" s="168"/>
      <c r="M1185" s="168"/>
      <c r="N1185" s="168"/>
      <c r="O1185" s="168"/>
    </row>
    <row r="1186" spans="1:15" ht="63.75" x14ac:dyDescent="0.25">
      <c r="A1186" s="32">
        <v>25480617</v>
      </c>
      <c r="B1186" s="32" t="s">
        <v>1209</v>
      </c>
      <c r="C1186" s="14">
        <v>1615200</v>
      </c>
      <c r="D1186" s="75" t="s">
        <v>909</v>
      </c>
      <c r="E1186" s="13" t="s">
        <v>17</v>
      </c>
      <c r="F1186" s="57">
        <v>291200</v>
      </c>
      <c r="G1186" s="175">
        <v>208</v>
      </c>
      <c r="H1186" s="175" t="s">
        <v>1210</v>
      </c>
      <c r="I1186" s="171">
        <v>5415</v>
      </c>
      <c r="J1186" s="171"/>
      <c r="K1186" s="171"/>
      <c r="L1186" s="168"/>
      <c r="M1186" s="168"/>
      <c r="N1186" s="168"/>
      <c r="O1186" s="168"/>
    </row>
    <row r="1187" spans="1:15" ht="63.75" x14ac:dyDescent="0.25">
      <c r="A1187" s="32">
        <v>4761178</v>
      </c>
      <c r="B1187" s="32" t="s">
        <v>1211</v>
      </c>
      <c r="C1187" s="14">
        <v>1615200</v>
      </c>
      <c r="D1187" s="63" t="s">
        <v>1212</v>
      </c>
      <c r="E1187" s="162" t="s">
        <v>272</v>
      </c>
      <c r="F1187" s="57">
        <v>291200</v>
      </c>
      <c r="G1187" s="175">
        <v>208</v>
      </c>
      <c r="H1187" s="175" t="s">
        <v>1210</v>
      </c>
      <c r="I1187" s="171">
        <v>54915</v>
      </c>
      <c r="J1187" s="171"/>
      <c r="K1187" s="171"/>
      <c r="L1187" s="168"/>
      <c r="M1187" s="168"/>
      <c r="N1187" s="168"/>
      <c r="O1187" s="168"/>
    </row>
    <row r="1188" spans="1:15" ht="63.75" x14ac:dyDescent="0.25">
      <c r="A1188" s="32">
        <v>25395970</v>
      </c>
      <c r="B1188" s="32" t="s">
        <v>1213</v>
      </c>
      <c r="C1188" s="14">
        <v>807600</v>
      </c>
      <c r="D1188" s="75" t="s">
        <v>909</v>
      </c>
      <c r="E1188" s="13" t="s">
        <v>17</v>
      </c>
      <c r="F1188" s="57">
        <v>145600</v>
      </c>
      <c r="G1188" s="175">
        <v>208</v>
      </c>
      <c r="H1188" s="175" t="s">
        <v>1210</v>
      </c>
      <c r="I1188" s="171">
        <v>21966</v>
      </c>
      <c r="J1188" s="171"/>
      <c r="K1188" s="171"/>
      <c r="L1188" s="168"/>
      <c r="M1188" s="168"/>
      <c r="N1188" s="168"/>
      <c r="O1188" s="168"/>
    </row>
    <row r="1189" spans="1:15" ht="63.75" x14ac:dyDescent="0.25">
      <c r="A1189" s="32">
        <v>25623886</v>
      </c>
      <c r="B1189" s="32" t="s">
        <v>1214</v>
      </c>
      <c r="C1189" s="14">
        <v>807600</v>
      </c>
      <c r="D1189" s="75" t="s">
        <v>909</v>
      </c>
      <c r="E1189" s="13" t="s">
        <v>17</v>
      </c>
      <c r="F1189" s="57">
        <v>145600</v>
      </c>
      <c r="G1189" s="175">
        <v>208</v>
      </c>
      <c r="H1189" s="175" t="s">
        <v>1210</v>
      </c>
      <c r="I1189" s="171"/>
      <c r="J1189" s="171"/>
      <c r="K1189" s="171"/>
      <c r="L1189" s="168"/>
      <c r="M1189" s="168"/>
      <c r="N1189" s="168"/>
      <c r="O1189" s="168"/>
    </row>
    <row r="1190" spans="1:15" ht="63.75" x14ac:dyDescent="0.25">
      <c r="A1190" s="32">
        <v>25305288</v>
      </c>
      <c r="B1190" s="32" t="s">
        <v>1215</v>
      </c>
      <c r="C1190" s="14">
        <v>807600</v>
      </c>
      <c r="D1190" s="75" t="s">
        <v>909</v>
      </c>
      <c r="E1190" s="13" t="s">
        <v>17</v>
      </c>
      <c r="F1190" s="57">
        <v>145600</v>
      </c>
      <c r="G1190" s="175">
        <v>208</v>
      </c>
      <c r="H1190" s="175" t="s">
        <v>1210</v>
      </c>
      <c r="I1190" s="171"/>
      <c r="J1190" s="171"/>
      <c r="K1190" s="171"/>
      <c r="L1190" s="168"/>
      <c r="M1190" s="168"/>
      <c r="N1190" s="168"/>
      <c r="O1190" s="168"/>
    </row>
    <row r="1191" spans="1:15" ht="63.75" x14ac:dyDescent="0.25">
      <c r="A1191" s="32">
        <v>25609727</v>
      </c>
      <c r="B1191" s="32" t="s">
        <v>1216</v>
      </c>
      <c r="C1191" s="14">
        <v>785600</v>
      </c>
      <c r="D1191" s="75" t="s">
        <v>909</v>
      </c>
      <c r="E1191" s="13" t="s">
        <v>17</v>
      </c>
      <c r="F1191" s="57">
        <v>123600</v>
      </c>
      <c r="G1191" s="175">
        <v>208</v>
      </c>
      <c r="H1191" s="175" t="s">
        <v>1210</v>
      </c>
      <c r="I1191" s="171"/>
      <c r="J1191" s="171"/>
      <c r="K1191" s="171"/>
      <c r="L1191" s="168"/>
      <c r="M1191" s="168"/>
      <c r="N1191" s="168"/>
      <c r="O1191" s="168"/>
    </row>
    <row r="1192" spans="1:15" ht="63.75" x14ac:dyDescent="0.25">
      <c r="A1192" s="32">
        <v>10546637</v>
      </c>
      <c r="B1192" s="32" t="s">
        <v>1217</v>
      </c>
      <c r="C1192" s="14">
        <v>807600</v>
      </c>
      <c r="D1192" s="75" t="s">
        <v>909</v>
      </c>
      <c r="E1192" s="13" t="s">
        <v>17</v>
      </c>
      <c r="F1192" s="57">
        <v>145600</v>
      </c>
      <c r="G1192" s="175">
        <v>208</v>
      </c>
      <c r="H1192" s="175" t="s">
        <v>1210</v>
      </c>
      <c r="I1192" s="171"/>
      <c r="J1192" s="171"/>
      <c r="K1192" s="171"/>
      <c r="L1192" s="168"/>
      <c r="M1192" s="168"/>
      <c r="N1192" s="168"/>
      <c r="O1192" s="168"/>
    </row>
    <row r="1193" spans="1:15" ht="63.75" x14ac:dyDescent="0.25">
      <c r="A1193" s="32">
        <v>1064432001</v>
      </c>
      <c r="B1193" s="32" t="s">
        <v>1218</v>
      </c>
      <c r="C1193" s="14">
        <v>807600</v>
      </c>
      <c r="D1193" s="75" t="s">
        <v>909</v>
      </c>
      <c r="E1193" s="13" t="s">
        <v>17</v>
      </c>
      <c r="F1193" s="57">
        <v>145600</v>
      </c>
      <c r="G1193" s="175">
        <v>208</v>
      </c>
      <c r="H1193" s="175" t="s">
        <v>1210</v>
      </c>
      <c r="I1193" s="171"/>
      <c r="J1193" s="171"/>
      <c r="K1193" s="171"/>
      <c r="L1193" s="168"/>
      <c r="M1193" s="168"/>
      <c r="N1193" s="168"/>
      <c r="O1193" s="168"/>
    </row>
    <row r="1194" spans="1:15" ht="63.75" x14ac:dyDescent="0.25">
      <c r="A1194" s="32">
        <v>4750925</v>
      </c>
      <c r="B1194" s="32" t="s">
        <v>1219</v>
      </c>
      <c r="C1194" s="14">
        <v>392800</v>
      </c>
      <c r="D1194" s="176" t="s">
        <v>1220</v>
      </c>
      <c r="E1194" s="13" t="s">
        <v>17</v>
      </c>
      <c r="F1194" s="57">
        <v>61800</v>
      </c>
      <c r="G1194" s="175">
        <v>208</v>
      </c>
      <c r="H1194" s="175" t="s">
        <v>1210</v>
      </c>
      <c r="I1194" s="171"/>
      <c r="J1194" s="171"/>
      <c r="K1194" s="171"/>
      <c r="L1194" s="168"/>
      <c r="M1194" s="168"/>
      <c r="N1194" s="168"/>
      <c r="O1194" s="168"/>
    </row>
    <row r="1195" spans="1:15" ht="63.75" x14ac:dyDescent="0.25">
      <c r="A1195" s="32">
        <v>25691198</v>
      </c>
      <c r="B1195" s="32" t="s">
        <v>1221</v>
      </c>
      <c r="C1195" s="14">
        <v>403800</v>
      </c>
      <c r="D1195" s="45" t="s">
        <v>1222</v>
      </c>
      <c r="E1195" s="13" t="s">
        <v>17</v>
      </c>
      <c r="F1195" s="57">
        <v>72800</v>
      </c>
      <c r="G1195" s="175">
        <v>208</v>
      </c>
      <c r="H1195" s="175" t="s">
        <v>1210</v>
      </c>
      <c r="I1195" s="171"/>
      <c r="J1195" s="171"/>
      <c r="K1195" s="171"/>
      <c r="L1195" s="168"/>
      <c r="M1195" s="168"/>
      <c r="N1195" s="168"/>
      <c r="O1195" s="168"/>
    </row>
    <row r="1196" spans="1:15" ht="63.75" x14ac:dyDescent="0.25">
      <c r="A1196" s="32">
        <v>34543502</v>
      </c>
      <c r="B1196" s="32" t="s">
        <v>1223</v>
      </c>
      <c r="C1196" s="14">
        <v>807600</v>
      </c>
      <c r="D1196" s="45" t="s">
        <v>1222</v>
      </c>
      <c r="E1196" s="13" t="s">
        <v>17</v>
      </c>
      <c r="F1196" s="57">
        <v>145600</v>
      </c>
      <c r="G1196" s="175">
        <v>208</v>
      </c>
      <c r="H1196" s="175" t="s">
        <v>1210</v>
      </c>
      <c r="I1196" s="171"/>
      <c r="J1196" s="171"/>
      <c r="K1196" s="171"/>
      <c r="L1196" s="168"/>
      <c r="M1196" s="168"/>
      <c r="N1196" s="168"/>
      <c r="O1196" s="168"/>
    </row>
    <row r="1197" spans="1:15" ht="63.75" x14ac:dyDescent="0.25">
      <c r="A1197" s="32">
        <v>34553407</v>
      </c>
      <c r="B1197" s="32" t="s">
        <v>1224</v>
      </c>
      <c r="C1197" s="14">
        <v>785600</v>
      </c>
      <c r="D1197" s="45" t="s">
        <v>1222</v>
      </c>
      <c r="E1197" s="13" t="s">
        <v>17</v>
      </c>
      <c r="F1197" s="57">
        <v>123600</v>
      </c>
      <c r="G1197" s="175">
        <v>208</v>
      </c>
      <c r="H1197" s="175" t="s">
        <v>1210</v>
      </c>
      <c r="I1197" s="171"/>
      <c r="J1197" s="171"/>
      <c r="K1197" s="171"/>
      <c r="L1197" s="168"/>
      <c r="M1197" s="168"/>
      <c r="N1197" s="168"/>
      <c r="O1197" s="168"/>
    </row>
    <row r="1198" spans="1:15" ht="63.75" x14ac:dyDescent="0.25">
      <c r="A1198" s="32">
        <v>25482619</v>
      </c>
      <c r="B1198" s="32" t="s">
        <v>1225</v>
      </c>
      <c r="C1198" s="14">
        <v>807600</v>
      </c>
      <c r="D1198" s="45" t="s">
        <v>1222</v>
      </c>
      <c r="E1198" s="13" t="s">
        <v>17</v>
      </c>
      <c r="F1198" s="57">
        <v>145600</v>
      </c>
      <c r="G1198" s="175">
        <v>208</v>
      </c>
      <c r="H1198" s="175" t="s">
        <v>1210</v>
      </c>
      <c r="I1198" s="171"/>
      <c r="J1198" s="171"/>
      <c r="K1198" s="171"/>
      <c r="L1198" s="168"/>
      <c r="M1198" s="168"/>
      <c r="N1198" s="168"/>
      <c r="O1198" s="168"/>
    </row>
    <row r="1199" spans="1:15" ht="63.75" x14ac:dyDescent="0.25">
      <c r="A1199" s="32">
        <v>34328768</v>
      </c>
      <c r="B1199" s="32" t="s">
        <v>1226</v>
      </c>
      <c r="C1199" s="14">
        <v>785600</v>
      </c>
      <c r="D1199" s="45" t="s">
        <v>1222</v>
      </c>
      <c r="E1199" s="13" t="s">
        <v>17</v>
      </c>
      <c r="F1199" s="57">
        <v>123600</v>
      </c>
      <c r="G1199" s="175">
        <v>208</v>
      </c>
      <c r="H1199" s="175" t="s">
        <v>1210</v>
      </c>
      <c r="I1199" s="171"/>
      <c r="J1199" s="171"/>
      <c r="K1199" s="171"/>
      <c r="L1199" s="168"/>
      <c r="M1199" s="168"/>
      <c r="N1199" s="168"/>
      <c r="O1199" s="168"/>
    </row>
    <row r="1200" spans="1:15" ht="63.75" x14ac:dyDescent="0.25">
      <c r="A1200" s="32">
        <v>1507873</v>
      </c>
      <c r="B1200" s="32" t="s">
        <v>1227</v>
      </c>
      <c r="C1200" s="14">
        <v>392800</v>
      </c>
      <c r="D1200" s="45" t="s">
        <v>1222</v>
      </c>
      <c r="E1200" s="13" t="s">
        <v>17</v>
      </c>
      <c r="F1200" s="57">
        <v>61800</v>
      </c>
      <c r="G1200" s="175">
        <v>208</v>
      </c>
      <c r="H1200" s="175" t="s">
        <v>1210</v>
      </c>
      <c r="I1200" s="171"/>
      <c r="J1200" s="171"/>
      <c r="K1200" s="171"/>
      <c r="L1200" s="168"/>
      <c r="M1200" s="168"/>
      <c r="N1200" s="168"/>
      <c r="O1200" s="168"/>
    </row>
    <row r="1201" spans="1:15" ht="63.75" x14ac:dyDescent="0.25">
      <c r="A1201" s="32">
        <v>25571008</v>
      </c>
      <c r="B1201" s="32" t="s">
        <v>1228</v>
      </c>
      <c r="C1201" s="14">
        <v>807600</v>
      </c>
      <c r="D1201" s="13" t="s">
        <v>1229</v>
      </c>
      <c r="E1201" s="13" t="s">
        <v>17</v>
      </c>
      <c r="F1201" s="57">
        <v>145600</v>
      </c>
      <c r="G1201" s="175">
        <v>208</v>
      </c>
      <c r="H1201" s="175" t="s">
        <v>1210</v>
      </c>
      <c r="I1201" s="171"/>
      <c r="J1201" s="171"/>
      <c r="K1201" s="171"/>
      <c r="L1201" s="168"/>
      <c r="M1201" s="168"/>
      <c r="N1201" s="168"/>
      <c r="O1201" s="168"/>
    </row>
    <row r="1202" spans="1:15" ht="63.75" x14ac:dyDescent="0.25">
      <c r="A1202" s="32">
        <v>25707282</v>
      </c>
      <c r="B1202" s="32" t="s">
        <v>1230</v>
      </c>
      <c r="C1202" s="14">
        <v>785600</v>
      </c>
      <c r="D1202" s="24" t="s">
        <v>1231</v>
      </c>
      <c r="E1202" s="13" t="s">
        <v>17</v>
      </c>
      <c r="F1202" s="57">
        <v>123600</v>
      </c>
      <c r="G1202" s="175">
        <v>208</v>
      </c>
      <c r="H1202" s="175" t="s">
        <v>1210</v>
      </c>
      <c r="I1202" s="171"/>
      <c r="J1202" s="171"/>
      <c r="K1202" s="171"/>
      <c r="L1202" s="168"/>
      <c r="M1202" s="168"/>
      <c r="N1202" s="168"/>
      <c r="O1202" s="168"/>
    </row>
    <row r="1203" spans="1:15" ht="63.75" x14ac:dyDescent="0.25">
      <c r="A1203" s="32">
        <v>14898441</v>
      </c>
      <c r="B1203" s="32" t="s">
        <v>1232</v>
      </c>
      <c r="C1203" s="14">
        <v>1593200</v>
      </c>
      <c r="D1203" s="24" t="s">
        <v>1231</v>
      </c>
      <c r="E1203" s="13" t="s">
        <v>17</v>
      </c>
      <c r="F1203" s="57">
        <v>269200</v>
      </c>
      <c r="G1203" s="175">
        <v>208</v>
      </c>
      <c r="H1203" s="175" t="s">
        <v>1210</v>
      </c>
      <c r="I1203" s="171"/>
      <c r="J1203" s="171"/>
      <c r="K1203" s="171"/>
      <c r="L1203" s="168"/>
      <c r="M1203" s="168"/>
      <c r="N1203" s="168"/>
      <c r="O1203" s="168"/>
    </row>
    <row r="1204" spans="1:15" ht="63.75" x14ac:dyDescent="0.25">
      <c r="A1204" s="32">
        <v>34550429</v>
      </c>
      <c r="B1204" s="32" t="s">
        <v>1233</v>
      </c>
      <c r="C1204" s="14">
        <v>807600</v>
      </c>
      <c r="D1204" s="24" t="s">
        <v>1231</v>
      </c>
      <c r="E1204" s="13" t="s">
        <v>17</v>
      </c>
      <c r="F1204" s="57">
        <v>145600</v>
      </c>
      <c r="G1204" s="175">
        <v>208</v>
      </c>
      <c r="H1204" s="175" t="s">
        <v>1210</v>
      </c>
      <c r="I1204" s="171"/>
      <c r="J1204" s="171"/>
      <c r="K1204" s="171"/>
      <c r="L1204" s="168"/>
      <c r="M1204" s="168"/>
      <c r="N1204" s="168"/>
      <c r="O1204" s="168"/>
    </row>
    <row r="1205" spans="1:15" ht="63.75" x14ac:dyDescent="0.25">
      <c r="A1205" s="32">
        <v>25623870</v>
      </c>
      <c r="B1205" s="32" t="s">
        <v>1234</v>
      </c>
      <c r="C1205" s="14">
        <v>392800</v>
      </c>
      <c r="D1205" s="177" t="s">
        <v>1235</v>
      </c>
      <c r="E1205" s="13" t="s">
        <v>17</v>
      </c>
      <c r="F1205" s="57">
        <v>61800</v>
      </c>
      <c r="G1205" s="175">
        <v>208</v>
      </c>
      <c r="H1205" s="175" t="s">
        <v>1210</v>
      </c>
      <c r="I1205" s="171"/>
      <c r="J1205" s="171"/>
      <c r="K1205" s="171"/>
      <c r="L1205" s="168"/>
      <c r="M1205" s="168"/>
      <c r="N1205" s="168"/>
      <c r="O1205" s="168"/>
    </row>
    <row r="1206" spans="1:15" ht="63.75" x14ac:dyDescent="0.25">
      <c r="A1206" s="32">
        <v>1063807203</v>
      </c>
      <c r="B1206" s="32" t="s">
        <v>1236</v>
      </c>
      <c r="C1206" s="14">
        <v>807600</v>
      </c>
      <c r="D1206" s="178" t="s">
        <v>1237</v>
      </c>
      <c r="E1206" s="13" t="s">
        <v>17</v>
      </c>
      <c r="F1206" s="57">
        <v>145600</v>
      </c>
      <c r="G1206" s="175">
        <v>208</v>
      </c>
      <c r="H1206" s="175" t="s">
        <v>1210</v>
      </c>
      <c r="I1206" s="171">
        <v>21966</v>
      </c>
      <c r="J1206" s="171"/>
      <c r="K1206" s="171"/>
      <c r="L1206" s="168"/>
      <c r="M1206" s="168"/>
      <c r="N1206" s="168"/>
      <c r="O1206" s="168"/>
    </row>
    <row r="1207" spans="1:15" ht="63.75" x14ac:dyDescent="0.25">
      <c r="A1207" s="32">
        <v>48571703</v>
      </c>
      <c r="B1207" s="32" t="s">
        <v>1238</v>
      </c>
      <c r="C1207" s="14">
        <v>785600</v>
      </c>
      <c r="D1207" s="45" t="s">
        <v>1239</v>
      </c>
      <c r="E1207" s="13" t="s">
        <v>17</v>
      </c>
      <c r="F1207" s="57">
        <v>123600</v>
      </c>
      <c r="G1207" s="175">
        <v>208</v>
      </c>
      <c r="H1207" s="175" t="s">
        <v>1210</v>
      </c>
      <c r="I1207" s="171"/>
      <c r="J1207" s="171"/>
      <c r="K1207" s="171"/>
      <c r="L1207" s="168"/>
      <c r="M1207" s="168"/>
      <c r="N1207" s="168"/>
      <c r="O1207" s="168"/>
    </row>
    <row r="1208" spans="1:15" ht="63.75" x14ac:dyDescent="0.25">
      <c r="A1208" s="32">
        <v>48571703</v>
      </c>
      <c r="B1208" s="32" t="s">
        <v>1238</v>
      </c>
      <c r="C1208" s="14">
        <v>807600</v>
      </c>
      <c r="D1208" s="45" t="s">
        <v>1239</v>
      </c>
      <c r="E1208" s="13" t="s">
        <v>17</v>
      </c>
      <c r="F1208" s="57">
        <v>145600</v>
      </c>
      <c r="G1208" s="175">
        <v>208</v>
      </c>
      <c r="H1208" s="175" t="s">
        <v>1210</v>
      </c>
      <c r="I1208" s="171">
        <v>21966</v>
      </c>
      <c r="J1208" s="171"/>
      <c r="K1208" s="171"/>
      <c r="L1208" s="168"/>
      <c r="M1208" s="168"/>
      <c r="N1208" s="168"/>
      <c r="O1208" s="168"/>
    </row>
    <row r="1209" spans="1:15" ht="63.75" x14ac:dyDescent="0.25">
      <c r="A1209" s="32">
        <v>1520077</v>
      </c>
      <c r="B1209" s="32" t="s">
        <v>1240</v>
      </c>
      <c r="C1209" s="14">
        <v>807600</v>
      </c>
      <c r="D1209" s="45" t="s">
        <v>1239</v>
      </c>
      <c r="E1209" s="13" t="s">
        <v>17</v>
      </c>
      <c r="F1209" s="57">
        <v>145600</v>
      </c>
      <c r="G1209" s="175">
        <v>208</v>
      </c>
      <c r="H1209" s="175" t="s">
        <v>1210</v>
      </c>
      <c r="I1209" s="171">
        <v>21966</v>
      </c>
      <c r="J1209" s="171"/>
      <c r="K1209" s="171"/>
      <c r="L1209" s="168"/>
      <c r="M1209" s="168"/>
      <c r="N1209" s="168"/>
      <c r="O1209" s="168"/>
    </row>
    <row r="1210" spans="1:15" ht="38.25" x14ac:dyDescent="0.25">
      <c r="A1210" s="32">
        <v>25741479</v>
      </c>
      <c r="B1210" s="32" t="s">
        <v>1241</v>
      </c>
      <c r="C1210" s="14">
        <v>42500</v>
      </c>
      <c r="D1210" s="63" t="s">
        <v>1212</v>
      </c>
      <c r="E1210" s="162" t="s">
        <v>272</v>
      </c>
      <c r="F1210" s="90">
        <v>9300</v>
      </c>
      <c r="G1210" s="175">
        <v>202</v>
      </c>
      <c r="H1210" s="175" t="s">
        <v>368</v>
      </c>
      <c r="I1210" s="171"/>
      <c r="J1210" s="171"/>
      <c r="K1210" s="171"/>
      <c r="L1210" s="168"/>
      <c r="M1210" s="168"/>
      <c r="N1210" s="168"/>
      <c r="O1210" s="168"/>
    </row>
    <row r="1211" spans="1:15" ht="38.25" x14ac:dyDescent="0.25">
      <c r="A1211" s="32">
        <v>25708821</v>
      </c>
      <c r="B1211" s="32" t="s">
        <v>1242</v>
      </c>
      <c r="C1211" s="14">
        <v>42500</v>
      </c>
      <c r="D1211" s="63" t="s">
        <v>1212</v>
      </c>
      <c r="E1211" s="162" t="s">
        <v>272</v>
      </c>
      <c r="F1211" s="90">
        <v>9300</v>
      </c>
      <c r="G1211" s="175">
        <v>202</v>
      </c>
      <c r="H1211" s="175" t="s">
        <v>368</v>
      </c>
      <c r="I1211" s="168"/>
      <c r="J1211" s="168"/>
      <c r="K1211" s="168"/>
      <c r="L1211" s="168"/>
      <c r="M1211" s="168"/>
      <c r="N1211" s="168"/>
      <c r="O1211" s="168"/>
    </row>
    <row r="1212" spans="1:15" ht="38.25" x14ac:dyDescent="0.25">
      <c r="A1212" s="32">
        <v>1061541063</v>
      </c>
      <c r="B1212" s="32" t="s">
        <v>1243</v>
      </c>
      <c r="C1212" s="14">
        <v>42500</v>
      </c>
      <c r="D1212" s="63" t="s">
        <v>1212</v>
      </c>
      <c r="E1212" s="162" t="s">
        <v>272</v>
      </c>
      <c r="F1212" s="90">
        <v>9300</v>
      </c>
      <c r="G1212" s="175">
        <v>202</v>
      </c>
      <c r="H1212" s="175" t="s">
        <v>368</v>
      </c>
      <c r="I1212" s="168"/>
      <c r="J1212" s="168"/>
      <c r="K1212" s="168"/>
      <c r="L1212" s="168"/>
      <c r="M1212" s="168"/>
      <c r="N1212" s="168"/>
      <c r="O1212" s="168"/>
    </row>
    <row r="1213" spans="1:15" ht="38.25" x14ac:dyDescent="0.25">
      <c r="A1213" s="32">
        <v>34331190</v>
      </c>
      <c r="B1213" s="32" t="s">
        <v>1244</v>
      </c>
      <c r="C1213" s="14">
        <v>42500</v>
      </c>
      <c r="D1213" s="63" t="s">
        <v>1212</v>
      </c>
      <c r="E1213" s="162" t="s">
        <v>272</v>
      </c>
      <c r="F1213" s="90">
        <v>9300</v>
      </c>
      <c r="G1213" s="175">
        <v>202</v>
      </c>
      <c r="H1213" s="175" t="s">
        <v>368</v>
      </c>
      <c r="I1213" s="168"/>
      <c r="J1213" s="168"/>
      <c r="K1213" s="168"/>
      <c r="L1213" s="168"/>
      <c r="M1213" s="168"/>
      <c r="N1213" s="168"/>
      <c r="O1213" s="168"/>
    </row>
    <row r="1214" spans="1:15" ht="38.25" x14ac:dyDescent="0.25">
      <c r="A1214" s="32">
        <v>1059244658</v>
      </c>
      <c r="B1214" s="32" t="s">
        <v>1245</v>
      </c>
      <c r="C1214" s="14">
        <v>42500</v>
      </c>
      <c r="D1214" s="63" t="s">
        <v>1212</v>
      </c>
      <c r="E1214" s="162" t="s">
        <v>272</v>
      </c>
      <c r="F1214" s="90">
        <v>9300</v>
      </c>
      <c r="G1214" s="175">
        <v>202</v>
      </c>
      <c r="H1214" s="175" t="s">
        <v>368</v>
      </c>
      <c r="I1214" s="168"/>
      <c r="J1214" s="168"/>
      <c r="K1214" s="168"/>
      <c r="L1214" s="168"/>
      <c r="M1214" s="168"/>
      <c r="N1214" s="168"/>
      <c r="O1214" s="168"/>
    </row>
    <row r="1215" spans="1:15" ht="38.25" x14ac:dyDescent="0.25">
      <c r="A1215" s="32">
        <v>1005967963</v>
      </c>
      <c r="B1215" s="32" t="s">
        <v>1246</v>
      </c>
      <c r="C1215" s="14">
        <v>42500</v>
      </c>
      <c r="D1215" s="55" t="s">
        <v>1247</v>
      </c>
      <c r="E1215" s="162" t="s">
        <v>272</v>
      </c>
      <c r="F1215" s="90">
        <v>9300</v>
      </c>
      <c r="G1215" s="175">
        <v>202</v>
      </c>
      <c r="H1215" s="175" t="s">
        <v>368</v>
      </c>
      <c r="I1215" s="168"/>
      <c r="J1215" s="168"/>
      <c r="K1215" s="168"/>
      <c r="L1215" s="168"/>
      <c r="M1215" s="168"/>
      <c r="N1215" s="168"/>
      <c r="O1215" s="168"/>
    </row>
    <row r="1216" spans="1:15" ht="38.25" x14ac:dyDescent="0.25">
      <c r="A1216" s="32">
        <v>1002956350</v>
      </c>
      <c r="B1216" s="32" t="s">
        <v>1248</v>
      </c>
      <c r="C1216" s="14">
        <v>42500</v>
      </c>
      <c r="D1216" s="55" t="s">
        <v>1247</v>
      </c>
      <c r="E1216" s="162" t="s">
        <v>272</v>
      </c>
      <c r="F1216" s="90">
        <v>9300</v>
      </c>
      <c r="G1216" s="175">
        <v>202</v>
      </c>
      <c r="H1216" s="175" t="s">
        <v>368</v>
      </c>
      <c r="I1216" s="168"/>
      <c r="J1216" s="168"/>
      <c r="K1216" s="168"/>
      <c r="L1216" s="168"/>
      <c r="M1216" s="168"/>
      <c r="N1216" s="168"/>
      <c r="O1216" s="168"/>
    </row>
    <row r="1217" spans="1:15" ht="38.25" x14ac:dyDescent="0.25">
      <c r="A1217" s="32">
        <v>1007178277</v>
      </c>
      <c r="B1217" s="32" t="s">
        <v>1249</v>
      </c>
      <c r="C1217" s="14">
        <v>42500</v>
      </c>
      <c r="D1217" s="55" t="s">
        <v>1247</v>
      </c>
      <c r="E1217" s="162" t="s">
        <v>272</v>
      </c>
      <c r="F1217" s="90">
        <v>9300</v>
      </c>
      <c r="G1217" s="175">
        <v>202</v>
      </c>
      <c r="H1217" s="175" t="s">
        <v>368</v>
      </c>
      <c r="I1217" s="168"/>
      <c r="J1217" s="168"/>
      <c r="K1217" s="168"/>
      <c r="L1217" s="168"/>
      <c r="M1217" s="168"/>
      <c r="N1217" s="168"/>
      <c r="O1217" s="168"/>
    </row>
    <row r="1218" spans="1:15" ht="38.25" x14ac:dyDescent="0.25">
      <c r="A1218" s="32">
        <v>1058729314</v>
      </c>
      <c r="B1218" s="32" t="s">
        <v>1250</v>
      </c>
      <c r="C1218" s="14">
        <v>42500</v>
      </c>
      <c r="D1218" s="55" t="s">
        <v>1247</v>
      </c>
      <c r="E1218" s="162" t="s">
        <v>272</v>
      </c>
      <c r="F1218" s="90">
        <v>9300</v>
      </c>
      <c r="G1218" s="175">
        <v>202</v>
      </c>
      <c r="H1218" s="175" t="s">
        <v>368</v>
      </c>
      <c r="I1218" s="168"/>
      <c r="J1218" s="168"/>
      <c r="K1218" s="168"/>
      <c r="L1218" s="168"/>
      <c r="M1218" s="168"/>
      <c r="N1218" s="168"/>
      <c r="O1218" s="168"/>
    </row>
    <row r="1219" spans="1:15" ht="38.25" x14ac:dyDescent="0.25">
      <c r="A1219" s="32">
        <v>1002807392</v>
      </c>
      <c r="B1219" s="32" t="s">
        <v>1251</v>
      </c>
      <c r="C1219" s="14">
        <v>42500</v>
      </c>
      <c r="D1219" s="24" t="s">
        <v>1252</v>
      </c>
      <c r="E1219" s="32" t="s">
        <v>124</v>
      </c>
      <c r="F1219" s="90">
        <v>9300</v>
      </c>
      <c r="G1219" s="175">
        <v>202</v>
      </c>
      <c r="H1219" s="175" t="s">
        <v>368</v>
      </c>
      <c r="I1219" s="168"/>
      <c r="J1219" s="168"/>
      <c r="K1219" s="168"/>
      <c r="L1219" s="168"/>
      <c r="M1219" s="168"/>
      <c r="N1219" s="168"/>
      <c r="O1219" s="168"/>
    </row>
    <row r="1220" spans="1:15" ht="38.25" x14ac:dyDescent="0.25">
      <c r="A1220" s="32">
        <v>4625914</v>
      </c>
      <c r="B1220" s="32" t="s">
        <v>1253</v>
      </c>
      <c r="C1220" s="14">
        <v>42500</v>
      </c>
      <c r="D1220" s="133" t="s">
        <v>1254</v>
      </c>
      <c r="E1220" s="32" t="s">
        <v>124</v>
      </c>
      <c r="F1220" s="90">
        <v>9300</v>
      </c>
      <c r="G1220" s="175">
        <v>202</v>
      </c>
      <c r="H1220" s="175" t="s">
        <v>368</v>
      </c>
      <c r="I1220" s="168"/>
      <c r="J1220" s="168"/>
      <c r="K1220" s="168"/>
      <c r="L1220" s="168"/>
      <c r="M1220" s="168"/>
      <c r="N1220" s="168"/>
      <c r="O1220" s="168"/>
    </row>
    <row r="1221" spans="1:15" ht="38.25" x14ac:dyDescent="0.25">
      <c r="A1221" s="32">
        <v>1061800662</v>
      </c>
      <c r="B1221" s="32" t="s">
        <v>1255</v>
      </c>
      <c r="C1221" s="14">
        <v>42500</v>
      </c>
      <c r="D1221" s="28" t="s">
        <v>1256</v>
      </c>
      <c r="E1221" s="32" t="s">
        <v>124</v>
      </c>
      <c r="F1221" s="90">
        <v>9300</v>
      </c>
      <c r="G1221" s="175">
        <v>202</v>
      </c>
      <c r="H1221" s="175" t="s">
        <v>368</v>
      </c>
      <c r="I1221" s="168"/>
      <c r="J1221" s="168"/>
      <c r="K1221" s="168"/>
      <c r="L1221" s="168"/>
      <c r="M1221" s="168"/>
      <c r="N1221" s="168"/>
      <c r="O1221" s="168"/>
    </row>
    <row r="1222" spans="1:15" ht="38.25" x14ac:dyDescent="0.25">
      <c r="A1222" s="32">
        <v>66830699</v>
      </c>
      <c r="B1222" s="32" t="s">
        <v>1257</v>
      </c>
      <c r="C1222" s="14">
        <v>42500</v>
      </c>
      <c r="D1222" s="33" t="s">
        <v>1258</v>
      </c>
      <c r="E1222" s="32" t="s">
        <v>124</v>
      </c>
      <c r="F1222" s="90">
        <v>9300</v>
      </c>
      <c r="G1222" s="175">
        <v>202</v>
      </c>
      <c r="H1222" s="175" t="s">
        <v>368</v>
      </c>
      <c r="I1222" s="168"/>
      <c r="J1222" s="168"/>
      <c r="K1222" s="168"/>
      <c r="L1222" s="168"/>
      <c r="M1222" s="168"/>
      <c r="N1222" s="168"/>
      <c r="O1222" s="168"/>
    </row>
    <row r="1223" spans="1:15" ht="38.25" x14ac:dyDescent="0.25">
      <c r="A1223" s="32">
        <v>1058932508</v>
      </c>
      <c r="B1223" s="32" t="s">
        <v>1259</v>
      </c>
      <c r="C1223" s="14">
        <v>42500</v>
      </c>
      <c r="D1223" s="33" t="s">
        <v>1258</v>
      </c>
      <c r="E1223" s="32" t="s">
        <v>124</v>
      </c>
      <c r="F1223" s="90">
        <v>9300</v>
      </c>
      <c r="G1223" s="175">
        <v>202</v>
      </c>
      <c r="H1223" s="175" t="s">
        <v>368</v>
      </c>
      <c r="I1223" s="168"/>
      <c r="J1223" s="168"/>
      <c r="K1223" s="168"/>
      <c r="L1223" s="168"/>
      <c r="M1223" s="168"/>
      <c r="N1223" s="168"/>
      <c r="O1223" s="168"/>
    </row>
    <row r="1224" spans="1:15" ht="38.25" x14ac:dyDescent="0.25">
      <c r="A1224" s="32">
        <v>1104805690</v>
      </c>
      <c r="B1224" s="32" t="s">
        <v>1260</v>
      </c>
      <c r="C1224" s="14">
        <v>42500</v>
      </c>
      <c r="D1224" s="110" t="s">
        <v>1261</v>
      </c>
      <c r="E1224" s="32" t="s">
        <v>124</v>
      </c>
      <c r="F1224" s="90">
        <v>9300</v>
      </c>
      <c r="G1224" s="175">
        <v>202</v>
      </c>
      <c r="H1224" s="175" t="s">
        <v>368</v>
      </c>
      <c r="I1224" s="168"/>
      <c r="J1224" s="168"/>
      <c r="K1224" s="168"/>
      <c r="L1224" s="168"/>
      <c r="M1224" s="168"/>
      <c r="N1224" s="168"/>
      <c r="O1224" s="168"/>
    </row>
    <row r="1225" spans="1:15" ht="38.25" x14ac:dyDescent="0.25">
      <c r="A1225" s="32">
        <v>1523309</v>
      </c>
      <c r="B1225" s="32" t="s">
        <v>1262</v>
      </c>
      <c r="C1225" s="14">
        <v>42500</v>
      </c>
      <c r="D1225" s="104" t="s">
        <v>1263</v>
      </c>
      <c r="E1225" s="32" t="s">
        <v>124</v>
      </c>
      <c r="F1225" s="90">
        <v>9300</v>
      </c>
      <c r="G1225" s="175">
        <v>202</v>
      </c>
      <c r="H1225" s="175" t="s">
        <v>368</v>
      </c>
      <c r="I1225" s="168"/>
      <c r="J1225" s="168"/>
      <c r="K1225" s="168"/>
      <c r="L1225" s="168"/>
      <c r="M1225" s="168"/>
      <c r="N1225" s="168"/>
      <c r="O1225" s="168"/>
    </row>
    <row r="1226" spans="1:15" ht="38.25" x14ac:dyDescent="0.25">
      <c r="A1226" s="32">
        <v>25321732</v>
      </c>
      <c r="B1226" s="32" t="s">
        <v>1264</v>
      </c>
      <c r="C1226" s="14">
        <v>42500</v>
      </c>
      <c r="D1226" s="104" t="s">
        <v>1263</v>
      </c>
      <c r="E1226" s="32" t="s">
        <v>124</v>
      </c>
      <c r="F1226" s="90">
        <v>9300</v>
      </c>
      <c r="G1226" s="175">
        <v>202</v>
      </c>
      <c r="H1226" s="175" t="s">
        <v>368</v>
      </c>
      <c r="I1226" s="168"/>
      <c r="J1226" s="168"/>
      <c r="K1226" s="168"/>
      <c r="L1226" s="168"/>
      <c r="M1226" s="168"/>
      <c r="N1226" s="168"/>
      <c r="O1226" s="168"/>
    </row>
    <row r="1227" spans="1:15" ht="38.25" x14ac:dyDescent="0.25">
      <c r="A1227" s="32">
        <v>1061538996</v>
      </c>
      <c r="B1227" s="32" t="s">
        <v>1265</v>
      </c>
      <c r="C1227" s="14">
        <v>42500</v>
      </c>
      <c r="D1227" s="104" t="s">
        <v>1263</v>
      </c>
      <c r="E1227" s="32" t="s">
        <v>124</v>
      </c>
      <c r="F1227" s="90">
        <v>9300</v>
      </c>
      <c r="G1227" s="175">
        <v>202</v>
      </c>
      <c r="H1227" s="175" t="s">
        <v>368</v>
      </c>
      <c r="I1227" s="168"/>
      <c r="J1227" s="168"/>
      <c r="K1227" s="168"/>
      <c r="L1227" s="168"/>
      <c r="M1227" s="168"/>
      <c r="N1227" s="168"/>
      <c r="O1227" s="168"/>
    </row>
    <row r="1228" spans="1:15" ht="38.25" x14ac:dyDescent="0.25">
      <c r="A1228" s="32">
        <v>1002953685</v>
      </c>
      <c r="B1228" s="32" t="s">
        <v>1266</v>
      </c>
      <c r="C1228" s="14">
        <v>42500</v>
      </c>
      <c r="D1228" s="104" t="s">
        <v>1263</v>
      </c>
      <c r="E1228" s="32" t="s">
        <v>124</v>
      </c>
      <c r="F1228" s="90">
        <v>9300</v>
      </c>
      <c r="G1228" s="175">
        <v>202</v>
      </c>
      <c r="H1228" s="175" t="s">
        <v>368</v>
      </c>
      <c r="I1228" s="168"/>
      <c r="J1228" s="168"/>
      <c r="K1228" s="168"/>
      <c r="L1228" s="168"/>
      <c r="M1228" s="168"/>
      <c r="N1228" s="168"/>
      <c r="O1228" s="168"/>
    </row>
    <row r="1229" spans="1:15" ht="38.25" x14ac:dyDescent="0.25">
      <c r="A1229" s="32">
        <v>1061712966</v>
      </c>
      <c r="B1229" s="32" t="s">
        <v>1267</v>
      </c>
      <c r="C1229" s="14">
        <v>42500</v>
      </c>
      <c r="D1229" s="104" t="s">
        <v>1263</v>
      </c>
      <c r="E1229" s="32" t="s">
        <v>124</v>
      </c>
      <c r="F1229" s="90">
        <v>9300</v>
      </c>
      <c r="G1229" s="175">
        <v>202</v>
      </c>
      <c r="H1229" s="175" t="s">
        <v>368</v>
      </c>
      <c r="I1229" s="168"/>
      <c r="J1229" s="168"/>
      <c r="K1229" s="168"/>
      <c r="L1229" s="168"/>
      <c r="M1229" s="168"/>
      <c r="N1229" s="168"/>
      <c r="O1229" s="168"/>
    </row>
    <row r="1230" spans="1:15" ht="38.25" x14ac:dyDescent="0.25">
      <c r="A1230" s="32">
        <v>10515381</v>
      </c>
      <c r="B1230" s="32" t="s">
        <v>1268</v>
      </c>
      <c r="C1230" s="14">
        <v>42500</v>
      </c>
      <c r="D1230" s="104" t="s">
        <v>1263</v>
      </c>
      <c r="E1230" s="32" t="s">
        <v>124</v>
      </c>
      <c r="F1230" s="90">
        <v>9300</v>
      </c>
      <c r="G1230" s="175">
        <v>202</v>
      </c>
      <c r="H1230" s="175" t="s">
        <v>368</v>
      </c>
      <c r="I1230" s="168"/>
      <c r="J1230" s="168"/>
      <c r="K1230" s="168"/>
      <c r="L1230" s="168"/>
      <c r="M1230" s="168"/>
      <c r="N1230" s="168"/>
      <c r="O1230" s="168"/>
    </row>
    <row r="1231" spans="1:15" ht="38.25" x14ac:dyDescent="0.25">
      <c r="A1231" s="32">
        <v>25564519</v>
      </c>
      <c r="B1231" s="32" t="s">
        <v>1269</v>
      </c>
      <c r="C1231" s="14">
        <v>42500</v>
      </c>
      <c r="D1231" s="104" t="s">
        <v>1263</v>
      </c>
      <c r="E1231" s="32" t="s">
        <v>124</v>
      </c>
      <c r="F1231" s="90">
        <v>9300</v>
      </c>
      <c r="G1231" s="175">
        <v>202</v>
      </c>
      <c r="H1231" s="175" t="s">
        <v>368</v>
      </c>
      <c r="I1231" s="168"/>
      <c r="J1231" s="168"/>
      <c r="K1231" s="168"/>
      <c r="L1231" s="168"/>
      <c r="M1231" s="168"/>
      <c r="N1231" s="168"/>
      <c r="O1231" s="168"/>
    </row>
    <row r="1232" spans="1:15" ht="38.25" x14ac:dyDescent="0.25">
      <c r="A1232" s="32">
        <v>25318512</v>
      </c>
      <c r="B1232" s="32" t="s">
        <v>1270</v>
      </c>
      <c r="C1232" s="14">
        <v>42500</v>
      </c>
      <c r="D1232" s="104" t="s">
        <v>1271</v>
      </c>
      <c r="E1232" s="32" t="s">
        <v>124</v>
      </c>
      <c r="F1232" s="90">
        <v>9300</v>
      </c>
      <c r="G1232" s="175">
        <v>202</v>
      </c>
      <c r="H1232" s="175" t="s">
        <v>368</v>
      </c>
      <c r="I1232" s="168"/>
      <c r="J1232" s="168"/>
      <c r="K1232" s="168"/>
      <c r="L1232" s="168"/>
      <c r="M1232" s="168"/>
      <c r="N1232" s="168"/>
      <c r="O1232" s="168"/>
    </row>
    <row r="1233" spans="1:15" ht="38.25" x14ac:dyDescent="0.25">
      <c r="A1233" s="32">
        <v>25489234</v>
      </c>
      <c r="B1233" s="32" t="s">
        <v>1272</v>
      </c>
      <c r="C1233" s="14">
        <v>42500</v>
      </c>
      <c r="D1233" s="104" t="s">
        <v>1271</v>
      </c>
      <c r="E1233" s="32" t="s">
        <v>124</v>
      </c>
      <c r="F1233" s="90">
        <v>9300</v>
      </c>
      <c r="G1233" s="175">
        <v>202</v>
      </c>
      <c r="H1233" s="175" t="s">
        <v>368</v>
      </c>
      <c r="I1233" s="168"/>
      <c r="J1233" s="168"/>
      <c r="K1233" s="168"/>
      <c r="L1233" s="168"/>
      <c r="M1233" s="168"/>
      <c r="N1233" s="168"/>
      <c r="O1233" s="168"/>
    </row>
    <row r="1234" spans="1:15" ht="38.25" x14ac:dyDescent="0.25">
      <c r="A1234" s="32">
        <v>1002925714</v>
      </c>
      <c r="B1234" s="32" t="s">
        <v>1273</v>
      </c>
      <c r="C1234" s="14">
        <v>42500</v>
      </c>
      <c r="D1234" s="104" t="s">
        <v>1271</v>
      </c>
      <c r="E1234" s="32" t="s">
        <v>124</v>
      </c>
      <c r="F1234" s="90">
        <v>9300</v>
      </c>
      <c r="G1234" s="175">
        <v>202</v>
      </c>
      <c r="H1234" s="175" t="s">
        <v>368</v>
      </c>
      <c r="I1234" s="168"/>
      <c r="J1234" s="168"/>
      <c r="K1234" s="168"/>
      <c r="L1234" s="168"/>
      <c r="M1234" s="168"/>
      <c r="N1234" s="168"/>
      <c r="O1234" s="168"/>
    </row>
    <row r="1235" spans="1:15" ht="38.25" x14ac:dyDescent="0.25">
      <c r="A1235" s="32">
        <v>10472687</v>
      </c>
      <c r="B1235" s="32" t="s">
        <v>1274</v>
      </c>
      <c r="C1235" s="14">
        <v>42500</v>
      </c>
      <c r="D1235" s="104" t="s">
        <v>1271</v>
      </c>
      <c r="E1235" s="32" t="s">
        <v>124</v>
      </c>
      <c r="F1235" s="90">
        <v>9300</v>
      </c>
      <c r="G1235" s="175">
        <v>202</v>
      </c>
      <c r="H1235" s="175" t="s">
        <v>368</v>
      </c>
      <c r="I1235" s="168"/>
      <c r="J1235" s="168"/>
      <c r="K1235" s="168"/>
      <c r="L1235" s="168"/>
      <c r="M1235" s="168"/>
      <c r="N1235" s="168"/>
      <c r="O1235" s="168"/>
    </row>
    <row r="1236" spans="1:15" ht="38.25" x14ac:dyDescent="0.25">
      <c r="A1236" s="32">
        <v>25628547</v>
      </c>
      <c r="B1236" s="32" t="s">
        <v>1275</v>
      </c>
      <c r="C1236" s="14">
        <v>42500</v>
      </c>
      <c r="D1236" s="104" t="s">
        <v>1271</v>
      </c>
      <c r="E1236" s="32" t="s">
        <v>124</v>
      </c>
      <c r="F1236" s="90">
        <v>9300</v>
      </c>
      <c r="G1236" s="175">
        <v>202</v>
      </c>
      <c r="H1236" s="175" t="s">
        <v>368</v>
      </c>
      <c r="I1236" s="168"/>
      <c r="J1236" s="168"/>
      <c r="K1236" s="168"/>
      <c r="L1236" s="168"/>
      <c r="M1236" s="168"/>
      <c r="N1236" s="168"/>
      <c r="O1236" s="168"/>
    </row>
    <row r="1237" spans="1:15" ht="38.25" x14ac:dyDescent="0.25">
      <c r="A1237" s="32">
        <v>25745619</v>
      </c>
      <c r="B1237" s="32" t="s">
        <v>1276</v>
      </c>
      <c r="C1237" s="14">
        <v>42500</v>
      </c>
      <c r="D1237" s="104" t="s">
        <v>1271</v>
      </c>
      <c r="E1237" s="32" t="s">
        <v>124</v>
      </c>
      <c r="F1237" s="90">
        <v>9300</v>
      </c>
      <c r="G1237" s="175">
        <v>202</v>
      </c>
      <c r="H1237" s="175" t="s">
        <v>368</v>
      </c>
      <c r="I1237" s="168"/>
      <c r="J1237" s="168"/>
      <c r="K1237" s="168"/>
      <c r="L1237" s="168"/>
      <c r="M1237" s="168"/>
      <c r="N1237" s="168"/>
      <c r="O1237" s="168"/>
    </row>
    <row r="1238" spans="1:15" ht="38.25" x14ac:dyDescent="0.25">
      <c r="A1238" s="32">
        <v>76331753</v>
      </c>
      <c r="B1238" s="32" t="s">
        <v>1277</v>
      </c>
      <c r="C1238" s="14">
        <v>42500</v>
      </c>
      <c r="D1238" s="104" t="s">
        <v>1278</v>
      </c>
      <c r="E1238" s="32" t="s">
        <v>124</v>
      </c>
      <c r="F1238" s="90">
        <v>9300</v>
      </c>
      <c r="G1238" s="175">
        <v>202</v>
      </c>
      <c r="H1238" s="175" t="s">
        <v>368</v>
      </c>
      <c r="I1238" s="168"/>
      <c r="J1238" s="168"/>
      <c r="K1238" s="168"/>
      <c r="L1238" s="168"/>
      <c r="M1238" s="168"/>
      <c r="N1238" s="168"/>
      <c r="O1238" s="168"/>
    </row>
    <row r="1239" spans="1:15" ht="38.25" x14ac:dyDescent="0.25">
      <c r="A1239" s="32">
        <v>34475005</v>
      </c>
      <c r="B1239" s="32" t="s">
        <v>1279</v>
      </c>
      <c r="C1239" s="14">
        <v>42500</v>
      </c>
      <c r="D1239" s="104" t="s">
        <v>1280</v>
      </c>
      <c r="E1239" s="32" t="s">
        <v>124</v>
      </c>
      <c r="F1239" s="90">
        <v>9300</v>
      </c>
      <c r="G1239" s="175">
        <v>202</v>
      </c>
      <c r="H1239" s="175" t="s">
        <v>368</v>
      </c>
      <c r="I1239" s="168"/>
      <c r="J1239" s="168"/>
      <c r="K1239" s="168"/>
      <c r="L1239" s="168"/>
      <c r="M1239" s="168"/>
      <c r="N1239" s="168"/>
      <c r="O1239" s="168"/>
    </row>
    <row r="1240" spans="1:15" ht="38.25" x14ac:dyDescent="0.25">
      <c r="A1240" s="32">
        <v>25415221</v>
      </c>
      <c r="B1240" s="32" t="s">
        <v>1281</v>
      </c>
      <c r="C1240" s="14">
        <v>42500</v>
      </c>
      <c r="D1240" s="133" t="s">
        <v>1282</v>
      </c>
      <c r="E1240" s="32" t="s">
        <v>124</v>
      </c>
      <c r="F1240" s="90">
        <v>9300</v>
      </c>
      <c r="G1240" s="175">
        <v>202</v>
      </c>
      <c r="H1240" s="175" t="s">
        <v>368</v>
      </c>
      <c r="I1240" s="168"/>
      <c r="J1240" s="168"/>
      <c r="K1240" s="168"/>
      <c r="L1240" s="168"/>
      <c r="M1240" s="168"/>
      <c r="N1240" s="168"/>
      <c r="O1240" s="168"/>
    </row>
    <row r="1241" spans="1:15" ht="38.25" x14ac:dyDescent="0.25">
      <c r="A1241" s="32">
        <v>48608878</v>
      </c>
      <c r="B1241" s="32" t="s">
        <v>1283</v>
      </c>
      <c r="C1241" s="14">
        <v>42500</v>
      </c>
      <c r="D1241" s="133" t="s">
        <v>1284</v>
      </c>
      <c r="E1241" s="32" t="s">
        <v>124</v>
      </c>
      <c r="F1241" s="90">
        <v>9300</v>
      </c>
      <c r="G1241" s="175">
        <v>202</v>
      </c>
      <c r="H1241" s="175" t="s">
        <v>368</v>
      </c>
      <c r="I1241" s="168"/>
      <c r="J1241" s="168"/>
      <c r="K1241" s="168"/>
      <c r="L1241" s="168"/>
      <c r="M1241" s="168"/>
      <c r="N1241" s="168"/>
      <c r="O1241" s="168"/>
    </row>
    <row r="1242" spans="1:15" ht="38.25" x14ac:dyDescent="0.25">
      <c r="A1242" s="32">
        <v>4663472</v>
      </c>
      <c r="B1242" s="32" t="s">
        <v>1285</v>
      </c>
      <c r="C1242" s="14">
        <v>42500</v>
      </c>
      <c r="D1242" s="133" t="s">
        <v>1284</v>
      </c>
      <c r="E1242" s="32" t="s">
        <v>124</v>
      </c>
      <c r="F1242" s="90">
        <v>9300</v>
      </c>
      <c r="G1242" s="175">
        <v>202</v>
      </c>
      <c r="H1242" s="175" t="s">
        <v>368</v>
      </c>
      <c r="I1242" s="168"/>
      <c r="J1242" s="168"/>
      <c r="K1242" s="168"/>
      <c r="L1242" s="168"/>
      <c r="M1242" s="168"/>
      <c r="N1242" s="168"/>
      <c r="O1242" s="168"/>
    </row>
    <row r="1243" spans="1:15" ht="38.25" x14ac:dyDescent="0.25">
      <c r="A1243" s="32">
        <v>1060986600</v>
      </c>
      <c r="B1243" s="32" t="s">
        <v>1286</v>
      </c>
      <c r="C1243" s="14">
        <v>42500</v>
      </c>
      <c r="D1243" s="104" t="s">
        <v>1287</v>
      </c>
      <c r="E1243" s="32" t="s">
        <v>124</v>
      </c>
      <c r="F1243" s="90">
        <v>9300</v>
      </c>
      <c r="G1243" s="175">
        <v>202</v>
      </c>
      <c r="H1243" s="175" t="s">
        <v>368</v>
      </c>
      <c r="I1243" s="168"/>
      <c r="J1243" s="168"/>
      <c r="K1243" s="168"/>
      <c r="L1243" s="168"/>
      <c r="M1243" s="168"/>
      <c r="N1243" s="168"/>
      <c r="O1243" s="168"/>
    </row>
    <row r="1244" spans="1:15" ht="38.25" x14ac:dyDescent="0.25">
      <c r="A1244" s="32">
        <v>4914708</v>
      </c>
      <c r="B1244" s="32" t="s">
        <v>1288</v>
      </c>
      <c r="C1244" s="14">
        <v>42500</v>
      </c>
      <c r="D1244" s="104" t="s">
        <v>1289</v>
      </c>
      <c r="E1244" s="32" t="s">
        <v>124</v>
      </c>
      <c r="F1244" s="90">
        <v>9300</v>
      </c>
      <c r="G1244" s="175">
        <v>202</v>
      </c>
      <c r="H1244" s="175" t="s">
        <v>368</v>
      </c>
      <c r="I1244" s="168"/>
      <c r="J1244" s="168"/>
      <c r="K1244" s="168"/>
      <c r="L1244" s="168"/>
      <c r="M1244" s="168"/>
      <c r="N1244" s="168"/>
      <c r="O1244" s="168"/>
    </row>
    <row r="1245" spans="1:15" ht="38.25" x14ac:dyDescent="0.25">
      <c r="A1245" s="32">
        <v>1061223021</v>
      </c>
      <c r="B1245" s="32" t="s">
        <v>1290</v>
      </c>
      <c r="C1245" s="14">
        <v>42500</v>
      </c>
      <c r="D1245" s="104" t="s">
        <v>1291</v>
      </c>
      <c r="E1245" s="32" t="s">
        <v>124</v>
      </c>
      <c r="F1245" s="90">
        <v>9300</v>
      </c>
      <c r="G1245" s="175">
        <v>202</v>
      </c>
      <c r="H1245" s="175" t="s">
        <v>368</v>
      </c>
      <c r="I1245" s="168"/>
      <c r="J1245" s="168"/>
      <c r="K1245" s="168"/>
      <c r="L1245" s="168"/>
      <c r="M1245" s="168"/>
      <c r="N1245" s="168"/>
      <c r="O1245" s="168"/>
    </row>
    <row r="1246" spans="1:15" ht="38.25" x14ac:dyDescent="0.25">
      <c r="A1246" s="32">
        <v>1061531847</v>
      </c>
      <c r="B1246" s="32" t="s">
        <v>1292</v>
      </c>
      <c r="C1246" s="14">
        <v>42500</v>
      </c>
      <c r="D1246" s="104" t="s">
        <v>1291</v>
      </c>
      <c r="E1246" s="32" t="s">
        <v>124</v>
      </c>
      <c r="F1246" s="90">
        <v>9300</v>
      </c>
      <c r="G1246" s="175">
        <v>202</v>
      </c>
      <c r="H1246" s="175" t="s">
        <v>368</v>
      </c>
      <c r="I1246" s="168"/>
      <c r="J1246" s="168"/>
      <c r="K1246" s="168"/>
      <c r="L1246" s="168"/>
      <c r="M1246" s="168"/>
      <c r="N1246" s="168"/>
      <c r="O1246" s="168"/>
    </row>
    <row r="1247" spans="1:15" ht="38.25" x14ac:dyDescent="0.25">
      <c r="A1247" s="32">
        <v>1064440200</v>
      </c>
      <c r="B1247" s="32" t="s">
        <v>1293</v>
      </c>
      <c r="C1247" s="14">
        <v>42500</v>
      </c>
      <c r="D1247" s="104" t="s">
        <v>1291</v>
      </c>
      <c r="E1247" s="32" t="s">
        <v>124</v>
      </c>
      <c r="F1247" s="90">
        <v>9300</v>
      </c>
      <c r="G1247" s="175">
        <v>202</v>
      </c>
      <c r="H1247" s="175" t="s">
        <v>368</v>
      </c>
      <c r="I1247" s="168"/>
      <c r="J1247" s="168"/>
      <c r="K1247" s="168"/>
      <c r="L1247" s="168"/>
      <c r="M1247" s="168"/>
      <c r="N1247" s="168"/>
      <c r="O1247" s="168"/>
    </row>
    <row r="1248" spans="1:15" ht="38.25" x14ac:dyDescent="0.25">
      <c r="A1248" s="32">
        <v>4787722</v>
      </c>
      <c r="B1248" s="32" t="s">
        <v>1294</v>
      </c>
      <c r="C1248" s="14">
        <v>42500</v>
      </c>
      <c r="D1248" s="104" t="s">
        <v>1291</v>
      </c>
      <c r="E1248" s="32" t="s">
        <v>124</v>
      </c>
      <c r="F1248" s="90">
        <v>9300</v>
      </c>
      <c r="G1248" s="175">
        <v>202</v>
      </c>
      <c r="H1248" s="175" t="s">
        <v>368</v>
      </c>
      <c r="I1248" s="168"/>
      <c r="J1248" s="168"/>
      <c r="K1248" s="168"/>
      <c r="L1248" s="168"/>
      <c r="M1248" s="168"/>
      <c r="N1248" s="168"/>
      <c r="O1248" s="168"/>
    </row>
    <row r="1249" spans="1:15" ht="38.25" x14ac:dyDescent="0.25">
      <c r="A1249" s="32">
        <v>1529048</v>
      </c>
      <c r="B1249" s="32" t="s">
        <v>1295</v>
      </c>
      <c r="C1249" s="14">
        <v>42500</v>
      </c>
      <c r="D1249" s="104" t="s">
        <v>1291</v>
      </c>
      <c r="E1249" s="32" t="s">
        <v>124</v>
      </c>
      <c r="F1249" s="90">
        <v>9300</v>
      </c>
      <c r="G1249" s="175">
        <v>202</v>
      </c>
      <c r="H1249" s="175" t="s">
        <v>368</v>
      </c>
      <c r="I1249" s="168"/>
      <c r="J1249" s="168"/>
      <c r="K1249" s="168"/>
      <c r="L1249" s="168"/>
      <c r="M1249" s="168"/>
      <c r="N1249" s="168"/>
      <c r="O1249" s="168"/>
    </row>
    <row r="1250" spans="1:15" ht="38.25" x14ac:dyDescent="0.25">
      <c r="A1250" s="32">
        <v>1063816091</v>
      </c>
      <c r="B1250" s="32" t="s">
        <v>1296</v>
      </c>
      <c r="C1250" s="14">
        <v>42500</v>
      </c>
      <c r="D1250" s="104" t="s">
        <v>1291</v>
      </c>
      <c r="E1250" s="32" t="s">
        <v>124</v>
      </c>
      <c r="F1250" s="90">
        <v>9300</v>
      </c>
      <c r="G1250" s="175">
        <v>202</v>
      </c>
      <c r="H1250" s="175" t="s">
        <v>368</v>
      </c>
      <c r="I1250" s="168"/>
      <c r="J1250" s="168"/>
      <c r="K1250" s="168"/>
      <c r="L1250" s="168"/>
      <c r="M1250" s="168"/>
      <c r="N1250" s="168"/>
      <c r="O1250" s="168"/>
    </row>
    <row r="1251" spans="1:15" ht="38.25" x14ac:dyDescent="0.25">
      <c r="A1251" s="32">
        <v>1058933623</v>
      </c>
      <c r="B1251" s="32" t="s">
        <v>1297</v>
      </c>
      <c r="C1251" s="14">
        <v>42500</v>
      </c>
      <c r="D1251" s="104" t="s">
        <v>1291</v>
      </c>
      <c r="E1251" s="32" t="s">
        <v>124</v>
      </c>
      <c r="F1251" s="90">
        <v>9300</v>
      </c>
      <c r="G1251" s="175">
        <v>202</v>
      </c>
      <c r="H1251" s="175" t="s">
        <v>368</v>
      </c>
      <c r="I1251" s="168"/>
      <c r="J1251" s="168"/>
      <c r="K1251" s="168"/>
      <c r="L1251" s="168"/>
      <c r="M1251" s="168"/>
      <c r="N1251" s="168"/>
      <c r="O1251" s="168"/>
    </row>
    <row r="1252" spans="1:15" ht="38.25" x14ac:dyDescent="0.25">
      <c r="A1252" s="32">
        <v>10756008</v>
      </c>
      <c r="B1252" s="32" t="s">
        <v>1298</v>
      </c>
      <c r="C1252" s="14">
        <v>42500</v>
      </c>
      <c r="D1252" s="104" t="s">
        <v>1291</v>
      </c>
      <c r="E1252" s="32" t="s">
        <v>124</v>
      </c>
      <c r="F1252" s="90">
        <v>9300</v>
      </c>
      <c r="G1252" s="175">
        <v>202</v>
      </c>
      <c r="H1252" s="175" t="s">
        <v>368</v>
      </c>
      <c r="I1252" s="168"/>
      <c r="J1252" s="168"/>
      <c r="K1252" s="168"/>
      <c r="L1252" s="168"/>
      <c r="M1252" s="168"/>
      <c r="N1252" s="168"/>
      <c r="O1252" s="168"/>
    </row>
    <row r="1253" spans="1:15" ht="38.25" x14ac:dyDescent="0.25">
      <c r="A1253" s="32">
        <v>25681214</v>
      </c>
      <c r="B1253" s="32" t="s">
        <v>1299</v>
      </c>
      <c r="C1253" s="14">
        <v>42500</v>
      </c>
      <c r="D1253" s="104" t="s">
        <v>1291</v>
      </c>
      <c r="E1253" s="32" t="s">
        <v>124</v>
      </c>
      <c r="F1253" s="90">
        <v>9300</v>
      </c>
      <c r="G1253" s="175">
        <v>202</v>
      </c>
      <c r="H1253" s="175" t="s">
        <v>368</v>
      </c>
      <c r="I1253" s="168"/>
      <c r="J1253" s="168"/>
      <c r="K1253" s="168"/>
      <c r="L1253" s="168"/>
      <c r="M1253" s="168"/>
      <c r="N1253" s="168"/>
      <c r="O1253" s="168"/>
    </row>
    <row r="1254" spans="1:15" ht="38.25" x14ac:dyDescent="0.25">
      <c r="A1254" s="32">
        <v>1064428627</v>
      </c>
      <c r="B1254" s="32" t="s">
        <v>1300</v>
      </c>
      <c r="C1254" s="14">
        <v>42500</v>
      </c>
      <c r="D1254" s="104" t="s">
        <v>1291</v>
      </c>
      <c r="E1254" s="32" t="s">
        <v>124</v>
      </c>
      <c r="F1254" s="90">
        <v>9300</v>
      </c>
      <c r="G1254" s="175">
        <v>202</v>
      </c>
      <c r="H1254" s="175" t="s">
        <v>368</v>
      </c>
      <c r="I1254" s="168"/>
      <c r="J1254" s="168"/>
      <c r="K1254" s="168"/>
      <c r="L1254" s="168"/>
      <c r="M1254" s="168"/>
      <c r="N1254" s="168"/>
      <c r="O1254" s="168"/>
    </row>
    <row r="1255" spans="1:15" ht="38.25" x14ac:dyDescent="0.25">
      <c r="A1255" s="32">
        <v>25684744</v>
      </c>
      <c r="B1255" s="32" t="s">
        <v>1301</v>
      </c>
      <c r="C1255" s="14">
        <v>42500</v>
      </c>
      <c r="D1255" s="109" t="s">
        <v>1302</v>
      </c>
      <c r="E1255" s="32" t="s">
        <v>124</v>
      </c>
      <c r="F1255" s="90">
        <v>9300</v>
      </c>
      <c r="G1255" s="175">
        <v>202</v>
      </c>
      <c r="H1255" s="175" t="s">
        <v>368</v>
      </c>
      <c r="I1255" s="168"/>
      <c r="J1255" s="168"/>
      <c r="K1255" s="168"/>
      <c r="L1255" s="168"/>
      <c r="M1255" s="168"/>
      <c r="N1255" s="168"/>
      <c r="O1255" s="168"/>
    </row>
    <row r="1256" spans="1:15" ht="38.25" x14ac:dyDescent="0.25">
      <c r="A1256" s="32">
        <v>1003102510</v>
      </c>
      <c r="B1256" s="32" t="s">
        <v>1303</v>
      </c>
      <c r="C1256" s="14">
        <v>42500</v>
      </c>
      <c r="D1256" s="33" t="s">
        <v>1304</v>
      </c>
      <c r="E1256" s="32" t="s">
        <v>124</v>
      </c>
      <c r="F1256" s="90">
        <v>9300</v>
      </c>
      <c r="G1256" s="175">
        <v>202</v>
      </c>
      <c r="H1256" s="175" t="s">
        <v>368</v>
      </c>
      <c r="I1256" s="168"/>
      <c r="J1256" s="168"/>
      <c r="K1256" s="168"/>
      <c r="L1256" s="168"/>
      <c r="M1256" s="168"/>
      <c r="N1256" s="168"/>
      <c r="O1256" s="168"/>
    </row>
    <row r="1257" spans="1:15" ht="38.25" x14ac:dyDescent="0.25">
      <c r="A1257" s="32">
        <v>34657685</v>
      </c>
      <c r="B1257" s="32" t="s">
        <v>1305</v>
      </c>
      <c r="C1257" s="14">
        <v>42500</v>
      </c>
      <c r="D1257" s="33" t="s">
        <v>1304</v>
      </c>
      <c r="E1257" s="32" t="s">
        <v>124</v>
      </c>
      <c r="F1257" s="90">
        <v>9300</v>
      </c>
      <c r="G1257" s="175">
        <v>202</v>
      </c>
      <c r="H1257" s="175" t="s">
        <v>368</v>
      </c>
      <c r="I1257" s="168"/>
      <c r="J1257" s="168"/>
      <c r="K1257" s="168"/>
      <c r="L1257" s="168"/>
      <c r="M1257" s="168"/>
      <c r="N1257" s="168"/>
      <c r="O1257" s="168"/>
    </row>
    <row r="1258" spans="1:15" ht="38.25" x14ac:dyDescent="0.25">
      <c r="A1258" s="32">
        <v>1061751597</v>
      </c>
      <c r="B1258" s="32" t="s">
        <v>1306</v>
      </c>
      <c r="C1258" s="14">
        <v>42500</v>
      </c>
      <c r="D1258" s="32" t="s">
        <v>1307</v>
      </c>
      <c r="E1258" s="32" t="s">
        <v>124</v>
      </c>
      <c r="F1258" s="90">
        <v>9300</v>
      </c>
      <c r="G1258" s="175">
        <v>202</v>
      </c>
      <c r="H1258" s="175" t="s">
        <v>368</v>
      </c>
      <c r="I1258" s="168"/>
      <c r="J1258" s="168"/>
      <c r="K1258" s="168"/>
      <c r="L1258" s="168"/>
      <c r="M1258" s="168"/>
      <c r="N1258" s="168"/>
      <c r="O1258" s="168"/>
    </row>
    <row r="1259" spans="1:15" ht="38.25" x14ac:dyDescent="0.25">
      <c r="A1259" s="32">
        <v>1058975344</v>
      </c>
      <c r="B1259" s="32" t="s">
        <v>1308</v>
      </c>
      <c r="C1259" s="14">
        <v>42500</v>
      </c>
      <c r="D1259" s="32" t="s">
        <v>1307</v>
      </c>
      <c r="E1259" s="32" t="s">
        <v>124</v>
      </c>
      <c r="F1259" s="90">
        <v>9300</v>
      </c>
      <c r="G1259" s="175">
        <v>202</v>
      </c>
      <c r="H1259" s="175" t="s">
        <v>368</v>
      </c>
      <c r="I1259" s="168"/>
      <c r="J1259" s="168"/>
      <c r="K1259" s="168"/>
      <c r="L1259" s="168"/>
      <c r="M1259" s="168"/>
      <c r="N1259" s="168"/>
      <c r="O1259" s="168"/>
    </row>
    <row r="1260" spans="1:15" ht="38.25" x14ac:dyDescent="0.25">
      <c r="A1260" s="32">
        <v>25645578</v>
      </c>
      <c r="B1260" s="32" t="s">
        <v>1309</v>
      </c>
      <c r="C1260" s="14">
        <v>42500</v>
      </c>
      <c r="D1260" s="32" t="s">
        <v>1307</v>
      </c>
      <c r="E1260" s="32" t="s">
        <v>124</v>
      </c>
      <c r="F1260" s="90">
        <v>9300</v>
      </c>
      <c r="G1260" s="175">
        <v>202</v>
      </c>
      <c r="H1260" s="175" t="s">
        <v>368</v>
      </c>
      <c r="I1260" s="168"/>
      <c r="J1260" s="168"/>
      <c r="K1260" s="168"/>
      <c r="L1260" s="168"/>
      <c r="M1260" s="168"/>
      <c r="N1260" s="168"/>
      <c r="O1260" s="168"/>
    </row>
    <row r="1261" spans="1:15" ht="38.25" x14ac:dyDescent="0.25">
      <c r="A1261" s="32">
        <v>4695272</v>
      </c>
      <c r="B1261" s="32" t="s">
        <v>1310</v>
      </c>
      <c r="C1261" s="14">
        <v>42500</v>
      </c>
      <c r="D1261" s="32" t="s">
        <v>1307</v>
      </c>
      <c r="E1261" s="32" t="s">
        <v>124</v>
      </c>
      <c r="F1261" s="90">
        <v>9300</v>
      </c>
      <c r="G1261" s="175">
        <v>202</v>
      </c>
      <c r="H1261" s="175" t="s">
        <v>368</v>
      </c>
      <c r="I1261" s="168"/>
      <c r="J1261" s="168"/>
      <c r="K1261" s="168"/>
      <c r="L1261" s="168"/>
      <c r="M1261" s="168"/>
      <c r="N1261" s="168"/>
      <c r="O1261" s="168"/>
    </row>
    <row r="1262" spans="1:15" ht="38.25" x14ac:dyDescent="0.25">
      <c r="A1262" s="32">
        <v>25685178</v>
      </c>
      <c r="B1262" s="32" t="s">
        <v>1311</v>
      </c>
      <c r="C1262" s="14">
        <v>42500</v>
      </c>
      <c r="D1262" s="32" t="s">
        <v>1307</v>
      </c>
      <c r="E1262" s="32" t="s">
        <v>124</v>
      </c>
      <c r="F1262" s="90">
        <v>9300</v>
      </c>
      <c r="G1262" s="175">
        <v>202</v>
      </c>
      <c r="H1262" s="175" t="s">
        <v>368</v>
      </c>
      <c r="I1262" s="168"/>
      <c r="J1262" s="168"/>
      <c r="K1262" s="168"/>
      <c r="L1262" s="168"/>
      <c r="M1262" s="168"/>
      <c r="N1262" s="168"/>
      <c r="O1262" s="168"/>
    </row>
    <row r="1263" spans="1:15" ht="38.25" x14ac:dyDescent="0.25">
      <c r="A1263" s="32">
        <v>25488850</v>
      </c>
      <c r="B1263" s="32" t="s">
        <v>1312</v>
      </c>
      <c r="C1263" s="14">
        <v>42500</v>
      </c>
      <c r="D1263" s="32" t="s">
        <v>1307</v>
      </c>
      <c r="E1263" s="32" t="s">
        <v>124</v>
      </c>
      <c r="F1263" s="90">
        <v>9300</v>
      </c>
      <c r="G1263" s="175">
        <v>202</v>
      </c>
      <c r="H1263" s="175" t="s">
        <v>368</v>
      </c>
      <c r="I1263" s="168"/>
      <c r="J1263" s="168"/>
      <c r="K1263" s="168"/>
      <c r="L1263" s="168"/>
      <c r="M1263" s="168"/>
      <c r="N1263" s="168"/>
      <c r="O1263" s="168"/>
    </row>
    <row r="1264" spans="1:15" ht="38.25" x14ac:dyDescent="0.25">
      <c r="A1264" s="32">
        <v>4743067</v>
      </c>
      <c r="B1264" s="32" t="s">
        <v>1313</v>
      </c>
      <c r="C1264" s="14">
        <v>42500</v>
      </c>
      <c r="D1264" s="32" t="s">
        <v>1307</v>
      </c>
      <c r="E1264" s="32" t="s">
        <v>124</v>
      </c>
      <c r="F1264" s="90">
        <v>9300</v>
      </c>
      <c r="G1264" s="175">
        <v>202</v>
      </c>
      <c r="H1264" s="175" t="s">
        <v>368</v>
      </c>
      <c r="I1264" s="168"/>
      <c r="J1264" s="168"/>
      <c r="K1264" s="168"/>
      <c r="L1264" s="168"/>
      <c r="M1264" s="168"/>
      <c r="N1264" s="168"/>
      <c r="O1264" s="168"/>
    </row>
    <row r="1265" spans="1:15" ht="38.25" x14ac:dyDescent="0.25">
      <c r="A1265" s="32">
        <v>34345277</v>
      </c>
      <c r="B1265" s="32" t="s">
        <v>1314</v>
      </c>
      <c r="C1265" s="14">
        <v>42500</v>
      </c>
      <c r="D1265" s="32" t="s">
        <v>1307</v>
      </c>
      <c r="E1265" s="32" t="s">
        <v>124</v>
      </c>
      <c r="F1265" s="90">
        <v>9300</v>
      </c>
      <c r="G1265" s="175">
        <v>202</v>
      </c>
      <c r="H1265" s="175" t="s">
        <v>368</v>
      </c>
      <c r="I1265" s="168"/>
      <c r="J1265" s="168"/>
      <c r="K1265" s="168"/>
      <c r="L1265" s="168"/>
      <c r="M1265" s="168"/>
      <c r="N1265" s="168"/>
      <c r="O1265" s="168"/>
    </row>
    <row r="1266" spans="1:15" ht="38.25" x14ac:dyDescent="0.25">
      <c r="A1266" s="32">
        <v>25279025</v>
      </c>
      <c r="B1266" s="32" t="s">
        <v>1315</v>
      </c>
      <c r="C1266" s="14">
        <v>42500</v>
      </c>
      <c r="D1266" s="32" t="s">
        <v>1307</v>
      </c>
      <c r="E1266" s="32" t="s">
        <v>124</v>
      </c>
      <c r="F1266" s="90">
        <v>9300</v>
      </c>
      <c r="G1266" s="175">
        <v>202</v>
      </c>
      <c r="H1266" s="175" t="s">
        <v>368</v>
      </c>
      <c r="I1266" s="168"/>
      <c r="J1266" s="168"/>
      <c r="K1266" s="168"/>
      <c r="L1266" s="168"/>
      <c r="M1266" s="168"/>
      <c r="N1266" s="168"/>
      <c r="O1266" s="168"/>
    </row>
    <row r="1267" spans="1:15" ht="38.25" x14ac:dyDescent="0.25">
      <c r="A1267" s="32">
        <v>10523336</v>
      </c>
      <c r="B1267" s="32" t="s">
        <v>1316</v>
      </c>
      <c r="C1267" s="14">
        <v>42500</v>
      </c>
      <c r="D1267" s="32" t="s">
        <v>1307</v>
      </c>
      <c r="E1267" s="32" t="s">
        <v>124</v>
      </c>
      <c r="F1267" s="90">
        <v>9300</v>
      </c>
      <c r="G1267" s="175">
        <v>202</v>
      </c>
      <c r="H1267" s="175" t="s">
        <v>368</v>
      </c>
      <c r="I1267" s="168"/>
      <c r="J1267" s="168"/>
      <c r="K1267" s="168"/>
      <c r="L1267" s="168"/>
      <c r="M1267" s="168"/>
      <c r="N1267" s="168"/>
      <c r="O1267" s="168"/>
    </row>
    <row r="1268" spans="1:15" ht="38.25" x14ac:dyDescent="0.25">
      <c r="A1268" s="32">
        <v>25311971</v>
      </c>
      <c r="B1268" s="32" t="s">
        <v>1317</v>
      </c>
      <c r="C1268" s="14">
        <v>42500</v>
      </c>
      <c r="D1268" s="32" t="s">
        <v>1307</v>
      </c>
      <c r="E1268" s="32" t="s">
        <v>124</v>
      </c>
      <c r="F1268" s="90">
        <v>9300</v>
      </c>
      <c r="G1268" s="175">
        <v>202</v>
      </c>
      <c r="H1268" s="175" t="s">
        <v>368</v>
      </c>
      <c r="I1268" s="168"/>
      <c r="J1268" s="168"/>
      <c r="K1268" s="168"/>
      <c r="L1268" s="168"/>
      <c r="M1268" s="168"/>
      <c r="N1268" s="168"/>
      <c r="O1268" s="168"/>
    </row>
    <row r="1269" spans="1:15" ht="38.25" x14ac:dyDescent="0.25">
      <c r="A1269" s="32">
        <v>25274782</v>
      </c>
      <c r="B1269" s="32" t="s">
        <v>1318</v>
      </c>
      <c r="C1269" s="14">
        <v>42500</v>
      </c>
      <c r="D1269" s="32" t="s">
        <v>1307</v>
      </c>
      <c r="E1269" s="32" t="s">
        <v>124</v>
      </c>
      <c r="F1269" s="90">
        <v>9300</v>
      </c>
      <c r="G1269" s="175">
        <v>202</v>
      </c>
      <c r="H1269" s="175" t="s">
        <v>368</v>
      </c>
      <c r="I1269" s="168"/>
      <c r="J1269" s="168"/>
      <c r="K1269" s="168"/>
      <c r="L1269" s="168"/>
      <c r="M1269" s="168"/>
      <c r="N1269" s="168"/>
      <c r="O1269" s="168"/>
    </row>
    <row r="1270" spans="1:15" ht="38.25" x14ac:dyDescent="0.25">
      <c r="A1270" s="32">
        <v>1061754249</v>
      </c>
      <c r="B1270" s="32" t="s">
        <v>1319</v>
      </c>
      <c r="C1270" s="14">
        <v>42500</v>
      </c>
      <c r="D1270" s="32" t="s">
        <v>1307</v>
      </c>
      <c r="E1270" s="32" t="s">
        <v>124</v>
      </c>
      <c r="F1270" s="90">
        <v>9300</v>
      </c>
      <c r="G1270" s="175">
        <v>202</v>
      </c>
      <c r="H1270" s="175" t="s">
        <v>368</v>
      </c>
      <c r="I1270" s="168"/>
      <c r="J1270" s="168"/>
      <c r="K1270" s="168"/>
      <c r="L1270" s="168"/>
      <c r="M1270" s="168"/>
      <c r="N1270" s="168"/>
      <c r="O1270" s="168"/>
    </row>
    <row r="1271" spans="1:15" ht="39" customHeight="1" x14ac:dyDescent="0.25">
      <c r="A1271" s="32">
        <v>25687517</v>
      </c>
      <c r="B1271" s="32" t="s">
        <v>1320</v>
      </c>
      <c r="C1271" s="14">
        <v>42500</v>
      </c>
      <c r="D1271" s="13" t="s">
        <v>27</v>
      </c>
      <c r="E1271" s="32" t="s">
        <v>28</v>
      </c>
      <c r="F1271" s="90">
        <v>9300</v>
      </c>
      <c r="G1271" s="175">
        <v>202</v>
      </c>
      <c r="H1271" s="175" t="s">
        <v>368</v>
      </c>
      <c r="I1271" s="168"/>
      <c r="J1271" s="168"/>
      <c r="K1271" s="168"/>
      <c r="L1271" s="168"/>
      <c r="M1271" s="168"/>
      <c r="N1271" s="168"/>
      <c r="O1271" s="168"/>
    </row>
    <row r="1272" spans="1:15" ht="39" customHeight="1" x14ac:dyDescent="0.25">
      <c r="A1272" s="32">
        <v>25745576</v>
      </c>
      <c r="B1272" s="32" t="s">
        <v>1321</v>
      </c>
      <c r="C1272" s="14">
        <v>42500</v>
      </c>
      <c r="D1272" s="13" t="s">
        <v>27</v>
      </c>
      <c r="E1272" s="32" t="s">
        <v>28</v>
      </c>
      <c r="F1272" s="90">
        <v>9300</v>
      </c>
      <c r="G1272" s="175">
        <v>202</v>
      </c>
      <c r="H1272" s="175" t="s">
        <v>368</v>
      </c>
      <c r="I1272" s="168"/>
      <c r="J1272" s="168"/>
      <c r="K1272" s="168"/>
      <c r="L1272" s="168"/>
      <c r="M1272" s="168"/>
      <c r="N1272" s="168"/>
      <c r="O1272" s="168"/>
    </row>
    <row r="1273" spans="1:15" ht="39" customHeight="1" x14ac:dyDescent="0.25">
      <c r="A1273" s="32">
        <v>25314061</v>
      </c>
      <c r="B1273" s="32" t="s">
        <v>1322</v>
      </c>
      <c r="C1273" s="14">
        <v>42500</v>
      </c>
      <c r="D1273" s="13" t="s">
        <v>27</v>
      </c>
      <c r="E1273" s="32" t="s">
        <v>28</v>
      </c>
      <c r="F1273" s="90">
        <v>9300</v>
      </c>
      <c r="G1273" s="175">
        <v>202</v>
      </c>
      <c r="H1273" s="175" t="s">
        <v>368</v>
      </c>
      <c r="I1273" s="168"/>
      <c r="J1273" s="168"/>
      <c r="K1273" s="168"/>
      <c r="L1273" s="168"/>
      <c r="M1273" s="168"/>
      <c r="N1273" s="168"/>
      <c r="O1273" s="168"/>
    </row>
    <row r="1274" spans="1:15" ht="39" customHeight="1" x14ac:dyDescent="0.25">
      <c r="A1274" s="32">
        <v>25742976</v>
      </c>
      <c r="B1274" s="32" t="s">
        <v>1323</v>
      </c>
      <c r="C1274" s="14">
        <v>42500</v>
      </c>
      <c r="D1274" s="13" t="s">
        <v>27</v>
      </c>
      <c r="E1274" s="32" t="s">
        <v>28</v>
      </c>
      <c r="F1274" s="90">
        <v>9300</v>
      </c>
      <c r="G1274" s="175">
        <v>202</v>
      </c>
      <c r="H1274" s="175" t="s">
        <v>368</v>
      </c>
      <c r="I1274" s="168"/>
      <c r="J1274" s="168"/>
      <c r="K1274" s="168"/>
      <c r="L1274" s="168"/>
      <c r="M1274" s="168"/>
      <c r="N1274" s="168"/>
      <c r="O1274" s="168"/>
    </row>
    <row r="1275" spans="1:15" ht="39" customHeight="1" x14ac:dyDescent="0.25">
      <c r="A1275" s="32">
        <v>25641373</v>
      </c>
      <c r="B1275" s="32" t="s">
        <v>1324</v>
      </c>
      <c r="C1275" s="14">
        <v>42500</v>
      </c>
      <c r="D1275" s="13" t="s">
        <v>27</v>
      </c>
      <c r="E1275" s="32" t="s">
        <v>28</v>
      </c>
      <c r="F1275" s="90">
        <v>9300</v>
      </c>
      <c r="G1275" s="175">
        <v>202</v>
      </c>
      <c r="H1275" s="175" t="s">
        <v>368</v>
      </c>
      <c r="I1275" s="168"/>
      <c r="J1275" s="168"/>
      <c r="K1275" s="168"/>
      <c r="L1275" s="168"/>
      <c r="M1275" s="168"/>
      <c r="N1275" s="168"/>
      <c r="O1275" s="168"/>
    </row>
    <row r="1276" spans="1:15" ht="39" customHeight="1" x14ac:dyDescent="0.25">
      <c r="A1276" s="32">
        <v>25708942</v>
      </c>
      <c r="B1276" s="32" t="s">
        <v>1325</v>
      </c>
      <c r="C1276" s="14">
        <v>42500</v>
      </c>
      <c r="D1276" s="13" t="s">
        <v>27</v>
      </c>
      <c r="E1276" s="32" t="s">
        <v>28</v>
      </c>
      <c r="F1276" s="90">
        <v>9300</v>
      </c>
      <c r="G1276" s="175">
        <v>202</v>
      </c>
      <c r="H1276" s="175" t="s">
        <v>368</v>
      </c>
      <c r="I1276" s="168"/>
      <c r="J1276" s="168"/>
      <c r="K1276" s="168"/>
      <c r="L1276" s="168"/>
      <c r="M1276" s="168"/>
      <c r="N1276" s="168"/>
      <c r="O1276" s="168"/>
    </row>
    <row r="1277" spans="1:15" ht="39" customHeight="1" x14ac:dyDescent="0.25">
      <c r="A1277" s="32">
        <v>1061533427</v>
      </c>
      <c r="B1277" s="32" t="s">
        <v>1326</v>
      </c>
      <c r="C1277" s="14">
        <v>42500</v>
      </c>
      <c r="D1277" s="13" t="s">
        <v>1327</v>
      </c>
      <c r="E1277" s="32" t="s">
        <v>28</v>
      </c>
      <c r="F1277" s="90">
        <v>9300</v>
      </c>
      <c r="G1277" s="175">
        <v>202</v>
      </c>
      <c r="H1277" s="175" t="s">
        <v>368</v>
      </c>
      <c r="I1277" s="168"/>
      <c r="J1277" s="168"/>
      <c r="K1277" s="168"/>
      <c r="L1277" s="168"/>
      <c r="M1277" s="168"/>
      <c r="N1277" s="168"/>
      <c r="O1277" s="168"/>
    </row>
    <row r="1278" spans="1:15" ht="38.25" x14ac:dyDescent="0.25">
      <c r="A1278" s="32">
        <v>1061792838</v>
      </c>
      <c r="B1278" s="32" t="s">
        <v>1328</v>
      </c>
      <c r="C1278" s="14">
        <v>42500</v>
      </c>
      <c r="D1278" s="45" t="s">
        <v>1329</v>
      </c>
      <c r="E1278" s="32" t="s">
        <v>42</v>
      </c>
      <c r="F1278" s="90">
        <v>9300</v>
      </c>
      <c r="G1278" s="175">
        <v>202</v>
      </c>
      <c r="H1278" s="175" t="s">
        <v>368</v>
      </c>
      <c r="I1278" s="168"/>
      <c r="J1278" s="168"/>
      <c r="K1278" s="168"/>
      <c r="L1278" s="168"/>
      <c r="M1278" s="168"/>
      <c r="N1278" s="168"/>
      <c r="O1278" s="168"/>
    </row>
    <row r="1279" spans="1:15" ht="38.25" x14ac:dyDescent="0.25">
      <c r="A1279" s="32">
        <v>25545017</v>
      </c>
      <c r="B1279" s="32" t="s">
        <v>1330</v>
      </c>
      <c r="C1279" s="14">
        <v>42500</v>
      </c>
      <c r="D1279" s="45" t="s">
        <v>1329</v>
      </c>
      <c r="E1279" s="32" t="s">
        <v>42</v>
      </c>
      <c r="F1279" s="90">
        <v>9300</v>
      </c>
      <c r="G1279" s="175">
        <v>202</v>
      </c>
      <c r="H1279" s="175" t="s">
        <v>368</v>
      </c>
      <c r="I1279" s="168"/>
      <c r="J1279" s="168"/>
      <c r="K1279" s="168"/>
      <c r="L1279" s="168"/>
      <c r="M1279" s="168"/>
      <c r="N1279" s="168"/>
      <c r="O1279" s="168"/>
    </row>
    <row r="1280" spans="1:15" ht="38.25" x14ac:dyDescent="0.25">
      <c r="A1280" s="32">
        <v>25299368</v>
      </c>
      <c r="B1280" s="32" t="s">
        <v>1331</v>
      </c>
      <c r="C1280" s="14">
        <v>42500</v>
      </c>
      <c r="D1280" s="45" t="s">
        <v>1329</v>
      </c>
      <c r="E1280" s="32" t="s">
        <v>42</v>
      </c>
      <c r="F1280" s="90">
        <v>9300</v>
      </c>
      <c r="G1280" s="175">
        <v>202</v>
      </c>
      <c r="H1280" s="175" t="s">
        <v>368</v>
      </c>
      <c r="I1280" s="168"/>
      <c r="J1280" s="168"/>
      <c r="K1280" s="168"/>
      <c r="L1280" s="168"/>
      <c r="M1280" s="168"/>
      <c r="N1280" s="168"/>
      <c r="O1280" s="168"/>
    </row>
    <row r="1281" spans="1:15" ht="38.25" x14ac:dyDescent="0.25">
      <c r="A1281" s="32">
        <v>76295589</v>
      </c>
      <c r="B1281" s="32" t="s">
        <v>1332</v>
      </c>
      <c r="C1281" s="14">
        <v>42500</v>
      </c>
      <c r="D1281" s="45" t="s">
        <v>1329</v>
      </c>
      <c r="E1281" s="32" t="s">
        <v>42</v>
      </c>
      <c r="F1281" s="90">
        <v>9300</v>
      </c>
      <c r="G1281" s="175">
        <v>202</v>
      </c>
      <c r="H1281" s="175" t="s">
        <v>368</v>
      </c>
      <c r="I1281" s="168"/>
      <c r="J1281" s="168"/>
      <c r="K1281" s="168"/>
      <c r="L1281" s="168"/>
      <c r="M1281" s="168"/>
      <c r="N1281" s="168"/>
      <c r="O1281" s="168"/>
    </row>
    <row r="1282" spans="1:15" ht="38.25" x14ac:dyDescent="0.25">
      <c r="A1282" s="32">
        <v>1029604002</v>
      </c>
      <c r="B1282" s="32" t="s">
        <v>1333</v>
      </c>
      <c r="C1282" s="14">
        <v>42500</v>
      </c>
      <c r="D1282" s="45" t="s">
        <v>1329</v>
      </c>
      <c r="E1282" s="32" t="s">
        <v>42</v>
      </c>
      <c r="F1282" s="90">
        <v>9300</v>
      </c>
      <c r="G1282" s="175">
        <v>202</v>
      </c>
      <c r="H1282" s="175" t="s">
        <v>368</v>
      </c>
      <c r="I1282" s="168"/>
      <c r="J1282" s="168"/>
      <c r="K1282" s="168"/>
      <c r="L1282" s="168"/>
      <c r="M1282" s="168"/>
      <c r="N1282" s="168"/>
      <c r="O1282" s="168"/>
    </row>
    <row r="1283" spans="1:15" ht="38.25" x14ac:dyDescent="0.25">
      <c r="A1283" s="32">
        <v>1058962125</v>
      </c>
      <c r="B1283" s="32" t="s">
        <v>1334</v>
      </c>
      <c r="C1283" s="14">
        <v>42500</v>
      </c>
      <c r="D1283" s="45" t="s">
        <v>1329</v>
      </c>
      <c r="E1283" s="32" t="s">
        <v>42</v>
      </c>
      <c r="F1283" s="90">
        <v>9300</v>
      </c>
      <c r="G1283" s="175">
        <v>202</v>
      </c>
      <c r="H1283" s="175" t="s">
        <v>368</v>
      </c>
      <c r="I1283" s="168"/>
      <c r="J1283" s="168"/>
      <c r="K1283" s="168"/>
      <c r="L1283" s="168"/>
      <c r="M1283" s="168"/>
      <c r="N1283" s="168"/>
      <c r="O1283" s="168"/>
    </row>
    <row r="1284" spans="1:15" ht="38.25" x14ac:dyDescent="0.25">
      <c r="A1284" s="32">
        <v>1058963554</v>
      </c>
      <c r="B1284" s="32" t="s">
        <v>1335</v>
      </c>
      <c r="C1284" s="14">
        <v>42500</v>
      </c>
      <c r="D1284" s="45" t="s">
        <v>1329</v>
      </c>
      <c r="E1284" s="32" t="s">
        <v>42</v>
      </c>
      <c r="F1284" s="90">
        <v>9300</v>
      </c>
      <c r="G1284" s="175">
        <v>202</v>
      </c>
      <c r="H1284" s="175" t="s">
        <v>368</v>
      </c>
      <c r="I1284" s="168"/>
      <c r="J1284" s="168"/>
      <c r="K1284" s="168"/>
      <c r="L1284" s="168"/>
      <c r="M1284" s="168"/>
      <c r="N1284" s="168"/>
      <c r="O1284" s="168"/>
    </row>
    <row r="1285" spans="1:15" ht="38.25" x14ac:dyDescent="0.25">
      <c r="A1285" s="32">
        <v>4694637</v>
      </c>
      <c r="B1285" s="32" t="s">
        <v>1336</v>
      </c>
      <c r="C1285" s="14">
        <v>42500</v>
      </c>
      <c r="D1285" s="110" t="s">
        <v>1337</v>
      </c>
      <c r="E1285" s="32" t="s">
        <v>124</v>
      </c>
      <c r="F1285" s="90">
        <v>9300</v>
      </c>
      <c r="G1285" s="175">
        <v>202</v>
      </c>
      <c r="H1285" s="175" t="s">
        <v>368</v>
      </c>
      <c r="I1285" s="168"/>
      <c r="J1285" s="168"/>
      <c r="K1285" s="168"/>
      <c r="L1285" s="168"/>
      <c r="M1285" s="168"/>
      <c r="N1285" s="168"/>
      <c r="O1285" s="168"/>
    </row>
    <row r="1286" spans="1:15" ht="38.25" x14ac:dyDescent="0.25">
      <c r="A1286" s="32">
        <v>34350292</v>
      </c>
      <c r="B1286" s="32" t="s">
        <v>1338</v>
      </c>
      <c r="C1286" s="14">
        <v>42500</v>
      </c>
      <c r="D1286" s="110" t="s">
        <v>1337</v>
      </c>
      <c r="E1286" s="32" t="s">
        <v>124</v>
      </c>
      <c r="F1286" s="90">
        <v>9300</v>
      </c>
      <c r="G1286" s="175">
        <v>202</v>
      </c>
      <c r="H1286" s="175" t="s">
        <v>368</v>
      </c>
      <c r="I1286" s="168"/>
      <c r="J1286" s="168"/>
      <c r="K1286" s="168"/>
      <c r="L1286" s="168"/>
      <c r="M1286" s="168"/>
      <c r="N1286" s="168"/>
      <c r="O1286" s="168"/>
    </row>
    <row r="1287" spans="1:15" ht="38.25" x14ac:dyDescent="0.25">
      <c r="A1287" s="32">
        <v>25706658</v>
      </c>
      <c r="B1287" s="32" t="s">
        <v>1339</v>
      </c>
      <c r="C1287" s="14">
        <v>42500</v>
      </c>
      <c r="D1287" s="104" t="s">
        <v>1340</v>
      </c>
      <c r="E1287" s="32" t="s">
        <v>124</v>
      </c>
      <c r="F1287" s="90">
        <v>9300</v>
      </c>
      <c r="G1287" s="175">
        <v>202</v>
      </c>
      <c r="H1287" s="175" t="s">
        <v>368</v>
      </c>
      <c r="I1287" s="168"/>
      <c r="J1287" s="168"/>
      <c r="K1287" s="168"/>
      <c r="L1287" s="168"/>
      <c r="M1287" s="168"/>
      <c r="N1287" s="168"/>
      <c r="O1287" s="168"/>
    </row>
    <row r="1288" spans="1:15" ht="38.25" x14ac:dyDescent="0.25">
      <c r="A1288" s="32">
        <v>1063808464</v>
      </c>
      <c r="B1288" s="32" t="s">
        <v>1341</v>
      </c>
      <c r="C1288" s="14">
        <v>42500</v>
      </c>
      <c r="D1288" s="104" t="s">
        <v>1342</v>
      </c>
      <c r="E1288" s="32" t="s">
        <v>124</v>
      </c>
      <c r="F1288" s="90">
        <v>9300</v>
      </c>
      <c r="G1288" s="175">
        <v>202</v>
      </c>
      <c r="H1288" s="175" t="s">
        <v>368</v>
      </c>
      <c r="I1288" s="168"/>
      <c r="J1288" s="168"/>
      <c r="K1288" s="168"/>
      <c r="L1288" s="168"/>
      <c r="M1288" s="168"/>
      <c r="N1288" s="168"/>
      <c r="O1288" s="168"/>
    </row>
    <row r="1289" spans="1:15" ht="38.25" x14ac:dyDescent="0.25">
      <c r="A1289" s="32">
        <v>1109192694</v>
      </c>
      <c r="B1289" s="32" t="s">
        <v>1343</v>
      </c>
      <c r="C1289" s="14">
        <v>42500</v>
      </c>
      <c r="D1289" s="104" t="s">
        <v>1342</v>
      </c>
      <c r="E1289" s="32" t="s">
        <v>124</v>
      </c>
      <c r="F1289" s="90">
        <v>9300</v>
      </c>
      <c r="G1289" s="175">
        <v>202</v>
      </c>
      <c r="H1289" s="175" t="s">
        <v>368</v>
      </c>
      <c r="I1289" s="168"/>
      <c r="J1289" s="168"/>
      <c r="K1289" s="168"/>
      <c r="L1289" s="168"/>
      <c r="M1289" s="168"/>
      <c r="N1289" s="168"/>
      <c r="O1289" s="168"/>
    </row>
    <row r="1290" spans="1:15" ht="38.25" x14ac:dyDescent="0.25">
      <c r="A1290" s="32">
        <v>1060238640</v>
      </c>
      <c r="B1290" s="32" t="s">
        <v>1344</v>
      </c>
      <c r="C1290" s="14">
        <v>42500</v>
      </c>
      <c r="D1290" s="133" t="s">
        <v>1345</v>
      </c>
      <c r="E1290" s="32" t="s">
        <v>124</v>
      </c>
      <c r="F1290" s="90">
        <v>9300</v>
      </c>
      <c r="G1290" s="175">
        <v>202</v>
      </c>
      <c r="H1290" s="175" t="s">
        <v>368</v>
      </c>
      <c r="I1290" s="168"/>
      <c r="J1290" s="168"/>
      <c r="K1290" s="168"/>
      <c r="L1290" s="168"/>
      <c r="M1290" s="168"/>
      <c r="N1290" s="168"/>
      <c r="O1290" s="168"/>
    </row>
    <row r="1291" spans="1:15" ht="38.25" x14ac:dyDescent="0.25">
      <c r="A1291" s="32">
        <v>1058546354</v>
      </c>
      <c r="B1291" s="32" t="s">
        <v>1346</v>
      </c>
      <c r="C1291" s="14">
        <v>42500</v>
      </c>
      <c r="D1291" s="110" t="s">
        <v>1345</v>
      </c>
      <c r="E1291" s="32" t="s">
        <v>124</v>
      </c>
      <c r="F1291" s="90">
        <v>9300</v>
      </c>
      <c r="G1291" s="175">
        <v>202</v>
      </c>
      <c r="H1291" s="175" t="s">
        <v>368</v>
      </c>
      <c r="I1291" s="168"/>
      <c r="J1291" s="168"/>
      <c r="K1291" s="168"/>
      <c r="L1291" s="168"/>
      <c r="M1291" s="168"/>
      <c r="N1291" s="168"/>
      <c r="O1291" s="169"/>
    </row>
    <row r="1292" spans="1:15" ht="38.25" x14ac:dyDescent="0.25">
      <c r="A1292" s="32">
        <v>1061539569</v>
      </c>
      <c r="B1292" s="32" t="s">
        <v>1347</v>
      </c>
      <c r="C1292" s="14">
        <v>42500</v>
      </c>
      <c r="D1292" s="33" t="s">
        <v>1348</v>
      </c>
      <c r="E1292" s="32" t="s">
        <v>124</v>
      </c>
      <c r="F1292" s="90">
        <v>9300</v>
      </c>
      <c r="G1292" s="175">
        <v>202</v>
      </c>
      <c r="H1292" s="175" t="s">
        <v>368</v>
      </c>
      <c r="I1292" s="168"/>
      <c r="J1292" s="168"/>
      <c r="K1292" s="168"/>
      <c r="L1292" s="168"/>
      <c r="M1292" s="168"/>
      <c r="N1292" s="168"/>
      <c r="O1292" s="168"/>
    </row>
    <row r="1293" spans="1:15" ht="38.25" x14ac:dyDescent="0.25">
      <c r="A1293" s="32">
        <v>1003163861</v>
      </c>
      <c r="B1293" s="32" t="s">
        <v>1349</v>
      </c>
      <c r="C1293" s="14">
        <v>42500</v>
      </c>
      <c r="D1293" s="33" t="s">
        <v>1348</v>
      </c>
      <c r="E1293" s="32" t="s">
        <v>124</v>
      </c>
      <c r="F1293" s="90">
        <v>9300</v>
      </c>
      <c r="G1293" s="175">
        <v>202</v>
      </c>
      <c r="H1293" s="175" t="s">
        <v>368</v>
      </c>
      <c r="I1293" s="168"/>
      <c r="J1293" s="168"/>
      <c r="K1293" s="168"/>
      <c r="L1293" s="168"/>
      <c r="M1293" s="168"/>
      <c r="N1293" s="168"/>
      <c r="O1293" s="168"/>
    </row>
    <row r="1294" spans="1:15" ht="38.25" x14ac:dyDescent="0.25">
      <c r="A1294" s="32">
        <v>4604694</v>
      </c>
      <c r="B1294" s="32" t="s">
        <v>1350</v>
      </c>
      <c r="C1294" s="14">
        <v>42500</v>
      </c>
      <c r="D1294" s="104" t="s">
        <v>1351</v>
      </c>
      <c r="E1294" s="32" t="s">
        <v>124</v>
      </c>
      <c r="F1294" s="90">
        <v>9300</v>
      </c>
      <c r="G1294" s="175">
        <v>202</v>
      </c>
      <c r="H1294" s="175" t="s">
        <v>368</v>
      </c>
      <c r="I1294" s="168"/>
      <c r="J1294" s="168"/>
      <c r="K1294" s="168"/>
      <c r="L1294" s="168"/>
      <c r="M1294" s="168"/>
      <c r="N1294" s="168"/>
      <c r="O1294" s="168"/>
    </row>
    <row r="1295" spans="1:15" ht="38.25" x14ac:dyDescent="0.25">
      <c r="A1295" s="32">
        <v>25702383</v>
      </c>
      <c r="B1295" s="32" t="s">
        <v>1352</v>
      </c>
      <c r="C1295" s="14">
        <v>42500</v>
      </c>
      <c r="D1295" s="104" t="s">
        <v>1353</v>
      </c>
      <c r="E1295" s="32" t="s">
        <v>124</v>
      </c>
      <c r="F1295" s="90">
        <v>9300</v>
      </c>
      <c r="G1295" s="175">
        <v>202</v>
      </c>
      <c r="H1295" s="175" t="s">
        <v>368</v>
      </c>
      <c r="I1295" s="168"/>
      <c r="J1295" s="168"/>
      <c r="K1295" s="168"/>
      <c r="L1295" s="168"/>
      <c r="M1295" s="168"/>
      <c r="N1295" s="168"/>
      <c r="O1295" s="168"/>
    </row>
    <row r="1296" spans="1:15" ht="38.25" x14ac:dyDescent="0.25">
      <c r="A1296" s="32">
        <v>25685131</v>
      </c>
      <c r="B1296" s="32" t="s">
        <v>1354</v>
      </c>
      <c r="C1296" s="14">
        <v>42500</v>
      </c>
      <c r="D1296" s="33" t="s">
        <v>1355</v>
      </c>
      <c r="E1296" s="32" t="s">
        <v>56</v>
      </c>
      <c r="F1296" s="90">
        <v>9300</v>
      </c>
      <c r="G1296" s="175">
        <v>202</v>
      </c>
      <c r="H1296" s="175" t="s">
        <v>368</v>
      </c>
      <c r="I1296" s="168"/>
      <c r="J1296" s="168"/>
      <c r="K1296" s="168"/>
      <c r="L1296" s="168"/>
      <c r="M1296" s="168"/>
      <c r="N1296" s="168"/>
      <c r="O1296" s="168"/>
    </row>
    <row r="1297" spans="1:15" ht="38.25" x14ac:dyDescent="0.25">
      <c r="A1297" s="32">
        <v>51568902</v>
      </c>
      <c r="B1297" s="32" t="s">
        <v>1356</v>
      </c>
      <c r="C1297" s="14">
        <v>42500</v>
      </c>
      <c r="D1297" s="33" t="s">
        <v>1355</v>
      </c>
      <c r="E1297" s="32" t="s">
        <v>56</v>
      </c>
      <c r="F1297" s="90">
        <v>9300</v>
      </c>
      <c r="G1297" s="175">
        <v>202</v>
      </c>
      <c r="H1297" s="175" t="s">
        <v>368</v>
      </c>
      <c r="I1297" s="168"/>
      <c r="J1297" s="168"/>
      <c r="K1297" s="168"/>
      <c r="L1297" s="168"/>
      <c r="M1297" s="168"/>
      <c r="N1297" s="168"/>
      <c r="O1297" s="168"/>
    </row>
    <row r="1298" spans="1:15" ht="38.25" x14ac:dyDescent="0.25">
      <c r="A1298" s="32">
        <v>48610240</v>
      </c>
      <c r="B1298" s="32" t="s">
        <v>1357</v>
      </c>
      <c r="C1298" s="14">
        <v>42500</v>
      </c>
      <c r="D1298" s="33" t="s">
        <v>1355</v>
      </c>
      <c r="E1298" s="32" t="s">
        <v>56</v>
      </c>
      <c r="F1298" s="90">
        <v>9300</v>
      </c>
      <c r="G1298" s="175">
        <v>202</v>
      </c>
      <c r="H1298" s="175" t="s">
        <v>368</v>
      </c>
      <c r="I1298" s="168"/>
      <c r="J1298" s="168"/>
      <c r="K1298" s="168"/>
      <c r="L1298" s="168"/>
      <c r="M1298" s="168"/>
      <c r="N1298" s="168"/>
      <c r="O1298" s="168"/>
    </row>
    <row r="1299" spans="1:15" ht="38.25" x14ac:dyDescent="0.25">
      <c r="A1299" s="32">
        <v>14710029</v>
      </c>
      <c r="B1299" s="32" t="s">
        <v>1358</v>
      </c>
      <c r="C1299" s="14">
        <v>42500</v>
      </c>
      <c r="D1299" s="33" t="s">
        <v>1355</v>
      </c>
      <c r="E1299" s="32" t="s">
        <v>56</v>
      </c>
      <c r="F1299" s="90">
        <v>9300</v>
      </c>
      <c r="G1299" s="175">
        <v>202</v>
      </c>
      <c r="H1299" s="175" t="s">
        <v>368</v>
      </c>
      <c r="I1299" s="168"/>
      <c r="J1299" s="168"/>
      <c r="K1299" s="168"/>
      <c r="L1299" s="168"/>
      <c r="M1299" s="168"/>
      <c r="N1299" s="168"/>
      <c r="O1299" s="168"/>
    </row>
    <row r="1300" spans="1:15" ht="38.25" x14ac:dyDescent="0.25">
      <c r="A1300" s="32">
        <v>1061783861</v>
      </c>
      <c r="B1300" s="32" t="s">
        <v>1359</v>
      </c>
      <c r="C1300" s="14">
        <v>42500</v>
      </c>
      <c r="D1300" s="63" t="s">
        <v>591</v>
      </c>
      <c r="E1300" s="32" t="s">
        <v>42</v>
      </c>
      <c r="F1300" s="90">
        <v>9300</v>
      </c>
      <c r="G1300" s="175">
        <v>202</v>
      </c>
      <c r="H1300" s="175" t="s">
        <v>368</v>
      </c>
      <c r="I1300" s="168"/>
      <c r="J1300" s="168"/>
      <c r="K1300" s="168"/>
      <c r="L1300" s="168"/>
      <c r="M1300" s="168"/>
      <c r="N1300" s="168"/>
      <c r="O1300" s="168"/>
    </row>
    <row r="1301" spans="1:15" ht="38.25" x14ac:dyDescent="0.25">
      <c r="A1301" s="32">
        <v>25405521</v>
      </c>
      <c r="B1301" s="32" t="s">
        <v>1360</v>
      </c>
      <c r="C1301" s="14">
        <v>42500</v>
      </c>
      <c r="D1301" s="33" t="s">
        <v>1361</v>
      </c>
      <c r="E1301" s="32" t="s">
        <v>56</v>
      </c>
      <c r="F1301" s="90">
        <v>9300</v>
      </c>
      <c r="G1301" s="175">
        <v>202</v>
      </c>
      <c r="H1301" s="175" t="s">
        <v>368</v>
      </c>
      <c r="I1301" s="168"/>
      <c r="J1301" s="168"/>
      <c r="K1301" s="168"/>
      <c r="L1301" s="168"/>
      <c r="M1301" s="168"/>
      <c r="N1301" s="168"/>
      <c r="O1301" s="168"/>
    </row>
    <row r="1302" spans="1:15" ht="38.25" x14ac:dyDescent="0.25">
      <c r="A1302" s="32">
        <v>1059241096</v>
      </c>
      <c r="B1302" s="32" t="s">
        <v>1362</v>
      </c>
      <c r="C1302" s="14">
        <v>42500</v>
      </c>
      <c r="D1302" s="33" t="s">
        <v>1361</v>
      </c>
      <c r="E1302" s="32" t="s">
        <v>56</v>
      </c>
      <c r="F1302" s="90">
        <v>9300</v>
      </c>
      <c r="G1302" s="175">
        <v>202</v>
      </c>
      <c r="H1302" s="175" t="s">
        <v>368</v>
      </c>
      <c r="I1302" s="168"/>
      <c r="J1302" s="168"/>
      <c r="K1302" s="168"/>
      <c r="L1302" s="168"/>
      <c r="M1302" s="168"/>
      <c r="N1302" s="168"/>
      <c r="O1302" s="168"/>
    </row>
    <row r="1303" spans="1:15" ht="38.25" x14ac:dyDescent="0.25">
      <c r="A1303" s="32">
        <v>1058963847</v>
      </c>
      <c r="B1303" s="32" t="s">
        <v>1363</v>
      </c>
      <c r="C1303" s="14">
        <v>42500</v>
      </c>
      <c r="D1303" s="104" t="s">
        <v>1364</v>
      </c>
      <c r="E1303" s="32" t="s">
        <v>124</v>
      </c>
      <c r="F1303" s="90">
        <v>9300</v>
      </c>
      <c r="G1303" s="175">
        <v>202</v>
      </c>
      <c r="H1303" s="175" t="s">
        <v>368</v>
      </c>
      <c r="I1303" s="168"/>
      <c r="J1303" s="168"/>
      <c r="K1303" s="168"/>
      <c r="L1303" s="168"/>
      <c r="M1303" s="168"/>
      <c r="N1303" s="168"/>
      <c r="O1303" s="168"/>
    </row>
    <row r="1304" spans="1:15" ht="38.25" x14ac:dyDescent="0.25">
      <c r="A1304" s="32">
        <v>1060874118</v>
      </c>
      <c r="B1304" s="32" t="s">
        <v>1365</v>
      </c>
      <c r="C1304" s="14">
        <v>42500</v>
      </c>
      <c r="D1304" s="104" t="s">
        <v>1366</v>
      </c>
      <c r="E1304" s="32" t="s">
        <v>124</v>
      </c>
      <c r="F1304" s="90">
        <v>9300</v>
      </c>
      <c r="G1304" s="175">
        <v>202</v>
      </c>
      <c r="H1304" s="175" t="s">
        <v>368</v>
      </c>
      <c r="I1304" s="168"/>
      <c r="J1304" s="168"/>
      <c r="K1304" s="168"/>
      <c r="L1304" s="168"/>
      <c r="M1304" s="168"/>
      <c r="N1304" s="168"/>
      <c r="O1304" s="168"/>
    </row>
    <row r="1305" spans="1:15" ht="38.25" x14ac:dyDescent="0.25">
      <c r="A1305" s="32">
        <v>1060871723</v>
      </c>
      <c r="B1305" s="32" t="s">
        <v>1367</v>
      </c>
      <c r="C1305" s="14">
        <v>42500</v>
      </c>
      <c r="D1305" s="104" t="s">
        <v>1368</v>
      </c>
      <c r="E1305" s="32" t="s">
        <v>124</v>
      </c>
      <c r="F1305" s="90">
        <v>9300</v>
      </c>
      <c r="G1305" s="175">
        <v>202</v>
      </c>
      <c r="H1305" s="175" t="s">
        <v>368</v>
      </c>
      <c r="I1305" s="168"/>
      <c r="J1305" s="168"/>
      <c r="K1305" s="168"/>
      <c r="L1305" s="168"/>
      <c r="M1305" s="168"/>
      <c r="N1305" s="168"/>
      <c r="O1305" s="168"/>
    </row>
    <row r="1306" spans="1:15" ht="38.25" x14ac:dyDescent="0.25">
      <c r="A1306" s="32">
        <v>1002954070</v>
      </c>
      <c r="B1306" s="32" t="s">
        <v>1369</v>
      </c>
      <c r="C1306" s="14">
        <v>42500</v>
      </c>
      <c r="D1306" s="75" t="s">
        <v>345</v>
      </c>
      <c r="E1306" s="32" t="s">
        <v>56</v>
      </c>
      <c r="F1306" s="90">
        <v>9300</v>
      </c>
      <c r="G1306" s="175">
        <v>202</v>
      </c>
      <c r="H1306" s="175" t="s">
        <v>368</v>
      </c>
      <c r="I1306" s="168"/>
      <c r="J1306" s="168"/>
      <c r="K1306" s="168"/>
      <c r="L1306" s="168"/>
      <c r="M1306" s="168"/>
      <c r="N1306" s="168"/>
      <c r="O1306" s="168"/>
    </row>
    <row r="1307" spans="1:15" ht="38.25" x14ac:dyDescent="0.25">
      <c r="A1307" s="32">
        <v>76306273</v>
      </c>
      <c r="B1307" s="32" t="s">
        <v>1370</v>
      </c>
      <c r="C1307" s="14">
        <v>42500</v>
      </c>
      <c r="D1307" s="45" t="s">
        <v>1371</v>
      </c>
      <c r="E1307" s="32" t="s">
        <v>17</v>
      </c>
      <c r="F1307" s="90">
        <v>9300</v>
      </c>
      <c r="G1307" s="175">
        <v>202</v>
      </c>
      <c r="H1307" s="175" t="s">
        <v>368</v>
      </c>
      <c r="I1307" s="168"/>
      <c r="J1307" s="168"/>
      <c r="K1307" s="168"/>
      <c r="L1307" s="168"/>
      <c r="M1307" s="168"/>
      <c r="N1307" s="168"/>
      <c r="O1307" s="168"/>
    </row>
    <row r="1308" spans="1:15" ht="38.25" x14ac:dyDescent="0.25">
      <c r="A1308" s="32">
        <v>1061759753</v>
      </c>
      <c r="B1308" s="32" t="s">
        <v>1372</v>
      </c>
      <c r="C1308" s="14">
        <v>42500</v>
      </c>
      <c r="D1308" s="33" t="s">
        <v>75</v>
      </c>
      <c r="E1308" s="32" t="s">
        <v>42</v>
      </c>
      <c r="F1308" s="90">
        <v>9300</v>
      </c>
      <c r="G1308" s="175">
        <v>202</v>
      </c>
      <c r="H1308" s="175" t="s">
        <v>368</v>
      </c>
      <c r="I1308" s="168"/>
      <c r="J1308" s="168"/>
      <c r="K1308" s="168"/>
      <c r="L1308" s="168"/>
      <c r="M1308" s="168"/>
      <c r="N1308" s="168"/>
      <c r="O1308" s="168"/>
    </row>
    <row r="1309" spans="1:15" ht="38.25" x14ac:dyDescent="0.25">
      <c r="A1309" s="32">
        <v>25489081</v>
      </c>
      <c r="B1309" s="32" t="s">
        <v>1373</v>
      </c>
      <c r="C1309" s="14">
        <v>42500</v>
      </c>
      <c r="D1309" s="33" t="s">
        <v>75</v>
      </c>
      <c r="E1309" s="32" t="s">
        <v>42</v>
      </c>
      <c r="F1309" s="90">
        <v>9300</v>
      </c>
      <c r="G1309" s="175">
        <v>202</v>
      </c>
      <c r="H1309" s="175" t="s">
        <v>368</v>
      </c>
      <c r="I1309" s="168"/>
      <c r="J1309" s="168"/>
      <c r="K1309" s="168"/>
      <c r="L1309" s="168"/>
      <c r="M1309" s="168"/>
      <c r="N1309" s="168"/>
      <c r="O1309" s="168"/>
    </row>
    <row r="1310" spans="1:15" ht="38.25" x14ac:dyDescent="0.25">
      <c r="A1310" s="32">
        <v>1061723985</v>
      </c>
      <c r="B1310" s="32" t="s">
        <v>1374</v>
      </c>
      <c r="C1310" s="14">
        <v>42500</v>
      </c>
      <c r="D1310" s="33" t="s">
        <v>75</v>
      </c>
      <c r="E1310" s="32" t="s">
        <v>42</v>
      </c>
      <c r="F1310" s="90">
        <v>9300</v>
      </c>
      <c r="G1310" s="175">
        <v>202</v>
      </c>
      <c r="H1310" s="175" t="s">
        <v>368</v>
      </c>
      <c r="I1310" s="168"/>
      <c r="J1310" s="168"/>
      <c r="K1310" s="168"/>
      <c r="L1310" s="168"/>
      <c r="M1310" s="168"/>
      <c r="N1310" s="168"/>
      <c r="O1310" s="168"/>
    </row>
    <row r="1311" spans="1:15" ht="38.25" x14ac:dyDescent="0.25">
      <c r="A1311" s="32">
        <v>1058788454</v>
      </c>
      <c r="B1311" s="32" t="s">
        <v>1375</v>
      </c>
      <c r="C1311" s="14">
        <v>42500</v>
      </c>
      <c r="D1311" s="33" t="s">
        <v>75</v>
      </c>
      <c r="E1311" s="32" t="s">
        <v>42</v>
      </c>
      <c r="F1311" s="90">
        <v>9300</v>
      </c>
      <c r="G1311" s="175">
        <v>202</v>
      </c>
      <c r="H1311" s="175" t="s">
        <v>368</v>
      </c>
      <c r="I1311" s="168"/>
      <c r="J1311" s="168"/>
      <c r="K1311" s="168"/>
      <c r="L1311" s="168"/>
      <c r="M1311" s="168"/>
      <c r="N1311" s="168"/>
      <c r="O1311" s="168"/>
    </row>
    <row r="1312" spans="1:15" ht="38.25" x14ac:dyDescent="0.25">
      <c r="A1312" s="32">
        <v>1051710052</v>
      </c>
      <c r="B1312" s="32" t="s">
        <v>1376</v>
      </c>
      <c r="C1312" s="14">
        <v>42500</v>
      </c>
      <c r="D1312" s="33" t="s">
        <v>75</v>
      </c>
      <c r="E1312" s="32" t="s">
        <v>42</v>
      </c>
      <c r="F1312" s="90">
        <v>9300</v>
      </c>
      <c r="G1312" s="175">
        <v>202</v>
      </c>
      <c r="H1312" s="175" t="s">
        <v>368</v>
      </c>
      <c r="I1312" s="168"/>
      <c r="J1312" s="168"/>
      <c r="K1312" s="168"/>
      <c r="L1312" s="168"/>
      <c r="M1312" s="168"/>
      <c r="N1312" s="168"/>
      <c r="O1312" s="168"/>
    </row>
    <row r="1313" spans="1:15" ht="38.25" x14ac:dyDescent="0.25">
      <c r="A1313" s="32">
        <v>1058973989</v>
      </c>
      <c r="B1313" s="32" t="s">
        <v>1377</v>
      </c>
      <c r="C1313" s="14">
        <v>42500</v>
      </c>
      <c r="D1313" s="33" t="s">
        <v>75</v>
      </c>
      <c r="E1313" s="32" t="s">
        <v>42</v>
      </c>
      <c r="F1313" s="90">
        <v>9300</v>
      </c>
      <c r="G1313" s="175">
        <v>202</v>
      </c>
      <c r="H1313" s="175" t="s">
        <v>368</v>
      </c>
      <c r="I1313" s="168"/>
      <c r="J1313" s="168"/>
      <c r="K1313" s="168"/>
      <c r="L1313" s="168"/>
      <c r="M1313" s="168"/>
      <c r="N1313" s="168"/>
      <c r="O1313" s="168"/>
    </row>
    <row r="1314" spans="1:15" ht="38.25" x14ac:dyDescent="0.25">
      <c r="A1314" s="32">
        <v>4778088</v>
      </c>
      <c r="B1314" s="32" t="s">
        <v>1378</v>
      </c>
      <c r="C1314" s="14">
        <v>42500</v>
      </c>
      <c r="D1314" s="45" t="s">
        <v>75</v>
      </c>
      <c r="E1314" s="32" t="s">
        <v>42</v>
      </c>
      <c r="F1314" s="90">
        <v>9300</v>
      </c>
      <c r="G1314" s="175">
        <v>202</v>
      </c>
      <c r="H1314" s="175" t="s">
        <v>368</v>
      </c>
      <c r="I1314" s="168"/>
      <c r="J1314" s="168"/>
      <c r="K1314" s="168"/>
      <c r="L1314" s="168"/>
      <c r="M1314" s="168"/>
      <c r="N1314" s="168"/>
      <c r="O1314" s="168"/>
    </row>
    <row r="1315" spans="1:15" ht="38.25" x14ac:dyDescent="0.25">
      <c r="A1315" s="32">
        <v>25742649</v>
      </c>
      <c r="B1315" s="32" t="s">
        <v>1379</v>
      </c>
      <c r="C1315" s="14">
        <v>42500</v>
      </c>
      <c r="D1315" s="45" t="s">
        <v>75</v>
      </c>
      <c r="E1315" s="32" t="s">
        <v>42</v>
      </c>
      <c r="F1315" s="90">
        <v>9300</v>
      </c>
      <c r="G1315" s="175">
        <v>202</v>
      </c>
      <c r="H1315" s="175" t="s">
        <v>368</v>
      </c>
      <c r="I1315" s="168"/>
      <c r="J1315" s="168"/>
      <c r="K1315" s="168"/>
      <c r="L1315" s="168"/>
      <c r="M1315" s="168"/>
      <c r="N1315" s="168"/>
      <c r="O1315" s="168"/>
    </row>
    <row r="1316" spans="1:15" ht="38.25" x14ac:dyDescent="0.25">
      <c r="A1316" s="32">
        <v>1002777182</v>
      </c>
      <c r="B1316" s="32" t="s">
        <v>1380</v>
      </c>
      <c r="C1316" s="14">
        <v>42500</v>
      </c>
      <c r="D1316" s="110" t="s">
        <v>75</v>
      </c>
      <c r="E1316" s="32" t="s">
        <v>42</v>
      </c>
      <c r="F1316" s="90">
        <v>9300</v>
      </c>
      <c r="G1316" s="175">
        <v>202</v>
      </c>
      <c r="H1316" s="175" t="s">
        <v>368</v>
      </c>
      <c r="I1316" s="168"/>
      <c r="J1316" s="168"/>
      <c r="K1316" s="168"/>
      <c r="L1316" s="168"/>
      <c r="M1316" s="168"/>
      <c r="N1316" s="168"/>
      <c r="O1316" s="168"/>
    </row>
    <row r="1317" spans="1:15" ht="38.25" x14ac:dyDescent="0.25">
      <c r="A1317" s="32">
        <v>1505909</v>
      </c>
      <c r="B1317" s="32" t="s">
        <v>1381</v>
      </c>
      <c r="C1317" s="14">
        <v>42500</v>
      </c>
      <c r="D1317" s="109" t="s">
        <v>75</v>
      </c>
      <c r="E1317" s="32" t="s">
        <v>42</v>
      </c>
      <c r="F1317" s="90">
        <v>9300</v>
      </c>
      <c r="G1317" s="175">
        <v>202</v>
      </c>
      <c r="H1317" s="175" t="s">
        <v>368</v>
      </c>
      <c r="I1317" s="168"/>
      <c r="J1317" s="168"/>
      <c r="K1317" s="168"/>
      <c r="L1317" s="168"/>
      <c r="M1317" s="168"/>
      <c r="N1317" s="168"/>
      <c r="O1317" s="168"/>
    </row>
    <row r="1318" spans="1:15" ht="43.5" x14ac:dyDescent="0.25">
      <c r="A1318" s="32">
        <v>1434810</v>
      </c>
      <c r="B1318" s="32" t="s">
        <v>1382</v>
      </c>
      <c r="C1318" s="14">
        <v>42500</v>
      </c>
      <c r="D1318" s="109" t="s">
        <v>1383</v>
      </c>
      <c r="E1318" s="32" t="s">
        <v>21</v>
      </c>
      <c r="F1318" s="90">
        <v>9300</v>
      </c>
      <c r="G1318" s="175">
        <v>202</v>
      </c>
      <c r="H1318" s="175" t="s">
        <v>368</v>
      </c>
      <c r="I1318" s="168"/>
      <c r="J1318" s="168"/>
      <c r="K1318" s="168"/>
      <c r="L1318" s="168"/>
      <c r="M1318" s="168"/>
      <c r="N1318" s="168"/>
      <c r="O1318" s="168"/>
    </row>
    <row r="1319" spans="1:15" ht="38.25" x14ac:dyDescent="0.25">
      <c r="A1319" s="32">
        <v>1061732667</v>
      </c>
      <c r="B1319" s="32" t="s">
        <v>1384</v>
      </c>
      <c r="C1319" s="14">
        <v>42500</v>
      </c>
      <c r="D1319" s="83" t="s">
        <v>1385</v>
      </c>
      <c r="E1319" s="32" t="s">
        <v>42</v>
      </c>
      <c r="F1319" s="90">
        <v>9300</v>
      </c>
      <c r="G1319" s="175">
        <v>202</v>
      </c>
      <c r="H1319" s="175" t="s">
        <v>368</v>
      </c>
      <c r="I1319" s="168"/>
      <c r="J1319" s="168"/>
      <c r="K1319" s="168"/>
      <c r="L1319" s="168"/>
      <c r="M1319" s="168"/>
      <c r="N1319" s="168"/>
      <c r="O1319" s="168"/>
    </row>
    <row r="1320" spans="1:15" ht="38.25" x14ac:dyDescent="0.25">
      <c r="A1320" s="32">
        <v>5253261</v>
      </c>
      <c r="B1320" s="32" t="s">
        <v>1386</v>
      </c>
      <c r="C1320" s="14">
        <v>42500</v>
      </c>
      <c r="D1320" s="83" t="s">
        <v>1385</v>
      </c>
      <c r="E1320" s="32" t="s">
        <v>42</v>
      </c>
      <c r="F1320" s="90">
        <v>9300</v>
      </c>
      <c r="G1320" s="175">
        <v>202</v>
      </c>
      <c r="H1320" s="175" t="s">
        <v>368</v>
      </c>
      <c r="I1320" s="168"/>
      <c r="J1320" s="168"/>
      <c r="K1320" s="168"/>
      <c r="L1320" s="168"/>
      <c r="M1320" s="168"/>
      <c r="N1320" s="168"/>
      <c r="O1320" s="168"/>
    </row>
    <row r="1321" spans="1:15" ht="38.25" x14ac:dyDescent="0.25">
      <c r="A1321" s="32">
        <v>1062776932</v>
      </c>
      <c r="B1321" s="32" t="s">
        <v>1387</v>
      </c>
      <c r="C1321" s="14">
        <v>42500</v>
      </c>
      <c r="D1321" s="33" t="s">
        <v>1385</v>
      </c>
      <c r="E1321" s="32" t="s">
        <v>42</v>
      </c>
      <c r="F1321" s="90">
        <v>9300</v>
      </c>
      <c r="G1321" s="175">
        <v>202</v>
      </c>
      <c r="H1321" s="175" t="s">
        <v>368</v>
      </c>
      <c r="I1321" s="168"/>
      <c r="J1321" s="168"/>
      <c r="K1321" s="168"/>
      <c r="L1321" s="168"/>
      <c r="M1321" s="168"/>
      <c r="N1321" s="168"/>
      <c r="O1321" s="168"/>
    </row>
    <row r="1322" spans="1:15" ht="38.25" x14ac:dyDescent="0.25">
      <c r="A1322" s="32">
        <v>1064676819</v>
      </c>
      <c r="B1322" s="32" t="s">
        <v>1388</v>
      </c>
      <c r="C1322" s="14">
        <v>42500</v>
      </c>
      <c r="D1322" s="83" t="s">
        <v>1385</v>
      </c>
      <c r="E1322" s="32" t="s">
        <v>42</v>
      </c>
      <c r="F1322" s="90">
        <v>9300</v>
      </c>
      <c r="G1322" s="175">
        <v>202</v>
      </c>
      <c r="H1322" s="175" t="s">
        <v>368</v>
      </c>
      <c r="I1322" s="168"/>
      <c r="J1322" s="168"/>
      <c r="K1322" s="168"/>
      <c r="L1322" s="168"/>
      <c r="M1322" s="168"/>
      <c r="N1322" s="168"/>
      <c r="O1322" s="168"/>
    </row>
    <row r="1323" spans="1:15" ht="38.25" x14ac:dyDescent="0.25">
      <c r="A1323" s="32">
        <v>1063814718</v>
      </c>
      <c r="B1323" s="32" t="s">
        <v>1389</v>
      </c>
      <c r="C1323" s="14">
        <v>42500</v>
      </c>
      <c r="D1323" s="83" t="s">
        <v>1385</v>
      </c>
      <c r="E1323" s="32" t="s">
        <v>42</v>
      </c>
      <c r="F1323" s="90">
        <v>9300</v>
      </c>
      <c r="G1323" s="175">
        <v>202</v>
      </c>
      <c r="H1323" s="175" t="s">
        <v>368</v>
      </c>
      <c r="I1323" s="168"/>
      <c r="J1323" s="168"/>
      <c r="K1323" s="168"/>
      <c r="L1323" s="168"/>
      <c r="M1323" s="168"/>
      <c r="N1323" s="168"/>
      <c r="O1323" s="168"/>
    </row>
    <row r="1324" spans="1:15" ht="38.25" x14ac:dyDescent="0.25">
      <c r="A1324" s="32">
        <v>1061987874</v>
      </c>
      <c r="B1324" s="32" t="s">
        <v>1390</v>
      </c>
      <c r="C1324" s="14">
        <v>42500</v>
      </c>
      <c r="D1324" s="33" t="s">
        <v>1385</v>
      </c>
      <c r="E1324" s="32" t="s">
        <v>42</v>
      </c>
      <c r="F1324" s="90">
        <v>9300</v>
      </c>
      <c r="G1324" s="175">
        <v>202</v>
      </c>
      <c r="H1324" s="175" t="s">
        <v>368</v>
      </c>
      <c r="I1324" s="168"/>
      <c r="J1324" s="168"/>
      <c r="K1324" s="168"/>
      <c r="L1324" s="168"/>
      <c r="M1324" s="168"/>
      <c r="N1324" s="168"/>
      <c r="O1324" s="168"/>
    </row>
    <row r="1325" spans="1:15" ht="38.25" x14ac:dyDescent="0.25">
      <c r="A1325" s="32">
        <v>1061532884</v>
      </c>
      <c r="B1325" s="32" t="s">
        <v>1391</v>
      </c>
      <c r="C1325" s="14">
        <v>42500</v>
      </c>
      <c r="D1325" s="109" t="s">
        <v>1392</v>
      </c>
      <c r="E1325" s="32" t="s">
        <v>124</v>
      </c>
      <c r="F1325" s="90">
        <v>9300</v>
      </c>
      <c r="G1325" s="175">
        <v>202</v>
      </c>
      <c r="H1325" s="175" t="s">
        <v>368</v>
      </c>
      <c r="I1325" s="168"/>
      <c r="J1325" s="168"/>
      <c r="K1325" s="168"/>
      <c r="L1325" s="168"/>
      <c r="M1325" s="168"/>
      <c r="N1325" s="168"/>
      <c r="O1325" s="168"/>
    </row>
    <row r="1326" spans="1:15" ht="38.25" x14ac:dyDescent="0.25">
      <c r="A1326" s="32">
        <v>1058729314</v>
      </c>
      <c r="B1326" s="32" t="s">
        <v>1393</v>
      </c>
      <c r="C1326" s="14">
        <v>42500</v>
      </c>
      <c r="D1326" s="109" t="s">
        <v>1392</v>
      </c>
      <c r="E1326" s="32" t="s">
        <v>124</v>
      </c>
      <c r="F1326" s="90">
        <v>9300</v>
      </c>
      <c r="G1326" s="175">
        <v>202</v>
      </c>
      <c r="H1326" s="175" t="s">
        <v>368</v>
      </c>
      <c r="I1326" s="168"/>
      <c r="J1326" s="168"/>
      <c r="K1326" s="168"/>
      <c r="L1326" s="168"/>
      <c r="M1326" s="168"/>
      <c r="N1326" s="168"/>
      <c r="O1326" s="168"/>
    </row>
    <row r="1327" spans="1:15" ht="38.25" x14ac:dyDescent="0.25">
      <c r="A1327" s="32">
        <v>25322847</v>
      </c>
      <c r="B1327" s="32" t="s">
        <v>1394</v>
      </c>
      <c r="C1327" s="14">
        <v>42500</v>
      </c>
      <c r="D1327" s="109" t="s">
        <v>1392</v>
      </c>
      <c r="E1327" s="32" t="s">
        <v>124</v>
      </c>
      <c r="F1327" s="90">
        <v>9300</v>
      </c>
      <c r="G1327" s="175">
        <v>202</v>
      </c>
      <c r="H1327" s="175" t="s">
        <v>368</v>
      </c>
      <c r="I1327" s="168"/>
      <c r="J1327" s="168"/>
      <c r="K1327" s="168"/>
      <c r="L1327" s="168"/>
      <c r="M1327" s="168"/>
      <c r="N1327" s="168"/>
      <c r="O1327" s="168"/>
    </row>
    <row r="1328" spans="1:15" ht="38.25" x14ac:dyDescent="0.25">
      <c r="A1328" s="32">
        <v>1058938694</v>
      </c>
      <c r="B1328" s="32" t="s">
        <v>1395</v>
      </c>
      <c r="C1328" s="14">
        <v>42500</v>
      </c>
      <c r="D1328" s="109" t="s">
        <v>1392</v>
      </c>
      <c r="E1328" s="32" t="s">
        <v>124</v>
      </c>
      <c r="F1328" s="90">
        <v>9300</v>
      </c>
      <c r="G1328" s="175">
        <v>202</v>
      </c>
      <c r="H1328" s="175" t="s">
        <v>368</v>
      </c>
      <c r="I1328" s="168"/>
      <c r="J1328" s="168"/>
      <c r="K1328" s="168"/>
      <c r="L1328" s="168"/>
      <c r="M1328" s="168"/>
      <c r="N1328" s="168"/>
      <c r="O1328" s="168"/>
    </row>
    <row r="1329" spans="1:15" ht="38.25" x14ac:dyDescent="0.25">
      <c r="A1329" s="32">
        <v>1029602501</v>
      </c>
      <c r="B1329" s="32" t="s">
        <v>1396</v>
      </c>
      <c r="C1329" s="14">
        <v>42500</v>
      </c>
      <c r="D1329" s="109" t="s">
        <v>1392</v>
      </c>
      <c r="E1329" s="32" t="s">
        <v>124</v>
      </c>
      <c r="F1329" s="90">
        <v>9300</v>
      </c>
      <c r="G1329" s="175">
        <v>202</v>
      </c>
      <c r="H1329" s="175" t="s">
        <v>368</v>
      </c>
      <c r="I1329" s="168"/>
      <c r="J1329" s="168"/>
      <c r="K1329" s="168"/>
      <c r="L1329" s="168"/>
      <c r="M1329" s="168"/>
      <c r="N1329" s="168"/>
      <c r="O1329" s="168"/>
    </row>
    <row r="1330" spans="1:15" ht="213.75" x14ac:dyDescent="0.2">
      <c r="A1330" s="28">
        <v>10539728</v>
      </c>
      <c r="B1330" s="28" t="s">
        <v>1397</v>
      </c>
      <c r="C1330" s="101">
        <v>15969721</v>
      </c>
      <c r="D1330" s="109" t="s">
        <v>1392</v>
      </c>
      <c r="E1330" s="32" t="s">
        <v>124</v>
      </c>
      <c r="F1330" s="101">
        <v>15277941</v>
      </c>
      <c r="G1330" s="28">
        <v>107</v>
      </c>
      <c r="H1330" s="106" t="s">
        <v>592</v>
      </c>
      <c r="I1330" s="103">
        <v>0</v>
      </c>
      <c r="J1330" s="103">
        <v>0</v>
      </c>
      <c r="K1330" s="103" t="s">
        <v>1398</v>
      </c>
      <c r="L1330" s="103"/>
      <c r="M1330" s="102">
        <v>0</v>
      </c>
      <c r="N1330" s="102">
        <f>F1330-M1330</f>
        <v>15277941</v>
      </c>
      <c r="O1330" s="64" t="s">
        <v>1399</v>
      </c>
    </row>
    <row r="1331" spans="1:15" ht="85.5" x14ac:dyDescent="0.2">
      <c r="A1331" s="28">
        <v>4633195</v>
      </c>
      <c r="B1331" s="28" t="s">
        <v>1400</v>
      </c>
      <c r="C1331" s="101">
        <v>1767900</v>
      </c>
      <c r="D1331" s="109" t="s">
        <v>1392</v>
      </c>
      <c r="E1331" s="32" t="s">
        <v>124</v>
      </c>
      <c r="F1331" s="101">
        <v>257579</v>
      </c>
      <c r="G1331" s="138">
        <v>209</v>
      </c>
      <c r="H1331" s="179" t="s">
        <v>1401</v>
      </c>
      <c r="I1331" s="103">
        <v>0</v>
      </c>
      <c r="J1331" s="103">
        <v>0</v>
      </c>
      <c r="K1331" s="103" t="s">
        <v>1402</v>
      </c>
      <c r="L1331" s="103"/>
      <c r="M1331" s="102">
        <v>257579</v>
      </c>
      <c r="N1331" s="102">
        <f>F1331-M1331</f>
        <v>0</v>
      </c>
      <c r="O1331" s="64" t="s">
        <v>1403</v>
      </c>
    </row>
    <row r="1332" spans="1:15" ht="42.75" x14ac:dyDescent="0.2">
      <c r="A1332" s="28">
        <v>25627309</v>
      </c>
      <c r="B1332" s="28" t="s">
        <v>1404</v>
      </c>
      <c r="C1332" s="101">
        <v>7312600</v>
      </c>
      <c r="D1332" s="32" t="s">
        <v>1405</v>
      </c>
      <c r="E1332" s="13" t="s">
        <v>124</v>
      </c>
      <c r="F1332" s="101">
        <v>4165383</v>
      </c>
      <c r="G1332" s="63">
        <v>109</v>
      </c>
      <c r="H1332" s="106" t="s">
        <v>1406</v>
      </c>
      <c r="I1332" s="103">
        <v>0</v>
      </c>
      <c r="J1332" s="103">
        <v>0</v>
      </c>
      <c r="K1332" s="103" t="s">
        <v>1407</v>
      </c>
      <c r="L1332" s="103"/>
      <c r="M1332" s="102">
        <v>0</v>
      </c>
      <c r="N1332" s="102">
        <f>F1332-M1332</f>
        <v>4165383</v>
      </c>
      <c r="O1332" s="64" t="s">
        <v>1408</v>
      </c>
    </row>
    <row r="1333" spans="1:15" ht="57.75" x14ac:dyDescent="0.2">
      <c r="A1333" s="180">
        <v>4778118</v>
      </c>
      <c r="B1333" s="180" t="s">
        <v>1409</v>
      </c>
      <c r="C1333" s="61">
        <v>1311100</v>
      </c>
      <c r="D1333" s="104" t="s">
        <v>1410</v>
      </c>
      <c r="E1333" s="32" t="s">
        <v>124</v>
      </c>
      <c r="F1333" s="61">
        <v>766775</v>
      </c>
      <c r="G1333" s="124">
        <v>608</v>
      </c>
      <c r="H1333" s="109" t="s">
        <v>1411</v>
      </c>
      <c r="I1333" s="122"/>
      <c r="J1333" s="122"/>
      <c r="K1333" s="122"/>
      <c r="L1333" s="122"/>
      <c r="M1333" s="122"/>
      <c r="N1333" s="122"/>
      <c r="O1333" s="122"/>
    </row>
    <row r="1334" spans="1:15" ht="28.5" x14ac:dyDescent="0.2">
      <c r="A1334" s="180">
        <v>25646106</v>
      </c>
      <c r="B1334" s="180" t="s">
        <v>1412</v>
      </c>
      <c r="C1334" s="61">
        <v>863800</v>
      </c>
      <c r="D1334" s="104" t="s">
        <v>1413</v>
      </c>
      <c r="E1334" s="13" t="s">
        <v>124</v>
      </c>
      <c r="F1334" s="61">
        <v>195265.03529499995</v>
      </c>
      <c r="G1334" s="124">
        <v>201</v>
      </c>
      <c r="H1334" s="109" t="s">
        <v>1414</v>
      </c>
      <c r="I1334" s="122"/>
      <c r="J1334" s="122"/>
      <c r="K1334" s="122"/>
      <c r="L1334" s="122"/>
      <c r="M1334" s="122"/>
      <c r="N1334" s="122"/>
      <c r="O1334" s="122"/>
    </row>
    <row r="1335" spans="1:15" ht="28.5" x14ac:dyDescent="0.2">
      <c r="A1335" s="180">
        <v>10721543</v>
      </c>
      <c r="B1335" s="180" t="s">
        <v>1415</v>
      </c>
      <c r="C1335" s="61">
        <v>1698500</v>
      </c>
      <c r="D1335" s="89" t="s">
        <v>1416</v>
      </c>
      <c r="E1335" s="13" t="s">
        <v>124</v>
      </c>
      <c r="F1335" s="61">
        <v>373670</v>
      </c>
      <c r="G1335" s="124">
        <v>201</v>
      </c>
      <c r="H1335" s="109" t="s">
        <v>1414</v>
      </c>
      <c r="I1335" s="122"/>
      <c r="J1335" s="122"/>
      <c r="K1335" s="122"/>
      <c r="L1335" s="122"/>
      <c r="M1335" s="122"/>
      <c r="N1335" s="122"/>
      <c r="O1335" s="122"/>
    </row>
    <row r="1336" spans="1:15" ht="28.5" x14ac:dyDescent="0.2">
      <c r="A1336" s="180">
        <v>10721543</v>
      </c>
      <c r="B1336" s="180" t="s">
        <v>1415</v>
      </c>
      <c r="C1336" s="61">
        <v>239200</v>
      </c>
      <c r="D1336" s="83" t="s">
        <v>338</v>
      </c>
      <c r="E1336" s="110" t="s">
        <v>42</v>
      </c>
      <c r="F1336" s="61">
        <v>52624</v>
      </c>
      <c r="G1336" s="124">
        <v>201</v>
      </c>
      <c r="H1336" s="109" t="s">
        <v>1414</v>
      </c>
      <c r="I1336" s="122"/>
      <c r="J1336" s="122"/>
      <c r="K1336" s="122"/>
      <c r="L1336" s="122"/>
      <c r="M1336" s="122"/>
      <c r="N1336" s="122"/>
      <c r="O1336" s="122"/>
    </row>
    <row r="1337" spans="1:15" ht="28.5" x14ac:dyDescent="0.2">
      <c r="A1337" s="180">
        <v>1061538775</v>
      </c>
      <c r="B1337" s="180" t="s">
        <v>1417</v>
      </c>
      <c r="C1337" s="61">
        <v>1812700</v>
      </c>
      <c r="D1337" s="83" t="s">
        <v>338</v>
      </c>
      <c r="E1337" s="110" t="s">
        <v>42</v>
      </c>
      <c r="F1337" s="61">
        <v>398794</v>
      </c>
      <c r="G1337" s="181">
        <v>201</v>
      </c>
      <c r="H1337" s="109" t="s">
        <v>1414</v>
      </c>
      <c r="I1337" s="182"/>
      <c r="J1337" s="122"/>
      <c r="K1337" s="122"/>
      <c r="L1337" s="122"/>
      <c r="M1337" s="122"/>
      <c r="N1337" s="122"/>
      <c r="O1337" s="122"/>
    </row>
    <row r="1338" spans="1:15" ht="28.5" x14ac:dyDescent="0.2">
      <c r="A1338" s="180">
        <v>1061538775</v>
      </c>
      <c r="B1338" s="180" t="s">
        <v>1417</v>
      </c>
      <c r="C1338" s="61">
        <v>409950</v>
      </c>
      <c r="D1338" s="33" t="s">
        <v>338</v>
      </c>
      <c r="E1338" s="110" t="s">
        <v>42</v>
      </c>
      <c r="F1338" s="61">
        <v>90189</v>
      </c>
      <c r="G1338" s="181">
        <v>201</v>
      </c>
      <c r="H1338" s="109" t="s">
        <v>1414</v>
      </c>
      <c r="I1338" s="182"/>
      <c r="J1338" s="122"/>
      <c r="K1338" s="122"/>
      <c r="L1338" s="122"/>
      <c r="M1338" s="122"/>
      <c r="N1338" s="122"/>
      <c r="O1338" s="122"/>
    </row>
    <row r="1339" spans="1:15" ht="28.5" x14ac:dyDescent="0.2">
      <c r="A1339" s="180">
        <v>1061538775</v>
      </c>
      <c r="B1339" s="180" t="s">
        <v>1417</v>
      </c>
      <c r="C1339" s="61">
        <v>224100</v>
      </c>
      <c r="D1339" s="83" t="s">
        <v>338</v>
      </c>
      <c r="E1339" s="110" t="s">
        <v>42</v>
      </c>
      <c r="F1339" s="61">
        <v>49302</v>
      </c>
      <c r="G1339" s="124">
        <v>201</v>
      </c>
      <c r="H1339" s="109" t="s">
        <v>1414</v>
      </c>
      <c r="I1339" s="122"/>
      <c r="J1339" s="122"/>
      <c r="K1339" s="122"/>
      <c r="L1339" s="122"/>
      <c r="M1339" s="122"/>
      <c r="N1339" s="122"/>
      <c r="O1339" s="122"/>
    </row>
    <row r="1340" spans="1:15" ht="28.5" x14ac:dyDescent="0.2">
      <c r="A1340" s="180">
        <v>1061538775</v>
      </c>
      <c r="B1340" s="180" t="s">
        <v>1417</v>
      </c>
      <c r="C1340" s="61">
        <v>135625</v>
      </c>
      <c r="D1340" s="83" t="s">
        <v>338</v>
      </c>
      <c r="E1340" s="110" t="s">
        <v>42</v>
      </c>
      <c r="F1340" s="61">
        <v>29837.5</v>
      </c>
      <c r="G1340" s="124">
        <v>201</v>
      </c>
      <c r="H1340" s="109" t="s">
        <v>1414</v>
      </c>
      <c r="I1340" s="109"/>
      <c r="J1340" s="122"/>
      <c r="K1340" s="122"/>
      <c r="L1340" s="122"/>
      <c r="M1340" s="122"/>
      <c r="N1340" s="122"/>
      <c r="O1340" s="122"/>
    </row>
    <row r="1341" spans="1:15" ht="28.5" x14ac:dyDescent="0.2">
      <c r="A1341" s="180">
        <v>1434259</v>
      </c>
      <c r="B1341" s="180" t="s">
        <v>1418</v>
      </c>
      <c r="C1341" s="61">
        <v>350000</v>
      </c>
      <c r="D1341" s="33" t="s">
        <v>338</v>
      </c>
      <c r="E1341" s="110" t="s">
        <v>42</v>
      </c>
      <c r="F1341" s="61">
        <v>19497.097400000028</v>
      </c>
      <c r="G1341" s="124">
        <v>208</v>
      </c>
      <c r="H1341" s="109" t="s">
        <v>1414</v>
      </c>
      <c r="I1341" s="122"/>
      <c r="J1341" s="122"/>
      <c r="K1341" s="122"/>
      <c r="L1341" s="122"/>
      <c r="M1341" s="122"/>
      <c r="N1341" s="122"/>
      <c r="O1341" s="122"/>
    </row>
    <row r="1342" spans="1:15" ht="57" x14ac:dyDescent="0.2">
      <c r="A1342" s="180">
        <v>1434259</v>
      </c>
      <c r="B1342" s="180" t="s">
        <v>1418</v>
      </c>
      <c r="C1342" s="61">
        <v>727200</v>
      </c>
      <c r="D1342" s="33" t="s">
        <v>1419</v>
      </c>
      <c r="E1342" s="110" t="s">
        <v>124</v>
      </c>
      <c r="F1342" s="61">
        <v>682893.73800000001</v>
      </c>
      <c r="G1342" s="124">
        <v>423</v>
      </c>
      <c r="H1342" s="109" t="s">
        <v>1420</v>
      </c>
      <c r="I1342" s="122"/>
      <c r="J1342" s="122"/>
      <c r="K1342" s="122"/>
      <c r="L1342" s="122"/>
      <c r="M1342" s="122"/>
      <c r="N1342" s="122"/>
      <c r="O1342" s="122"/>
    </row>
    <row r="1343" spans="1:15" ht="57" x14ac:dyDescent="0.2">
      <c r="A1343" s="180">
        <v>1452499</v>
      </c>
      <c r="B1343" s="180" t="s">
        <v>1421</v>
      </c>
      <c r="C1343" s="61">
        <v>166900</v>
      </c>
      <c r="D1343" s="33" t="s">
        <v>1419</v>
      </c>
      <c r="E1343" s="110" t="s">
        <v>124</v>
      </c>
      <c r="F1343" s="61">
        <v>166900</v>
      </c>
      <c r="G1343" s="124">
        <v>527</v>
      </c>
      <c r="H1343" s="109" t="s">
        <v>1422</v>
      </c>
      <c r="I1343" s="122"/>
      <c r="J1343" s="122"/>
      <c r="K1343" s="122"/>
      <c r="L1343" s="122"/>
      <c r="M1343" s="122"/>
      <c r="N1343" s="122"/>
      <c r="O1343" s="122"/>
    </row>
    <row r="1344" spans="1:15" ht="57" x14ac:dyDescent="0.2">
      <c r="A1344" s="180">
        <v>1094911883</v>
      </c>
      <c r="B1344" s="180" t="s">
        <v>1423</v>
      </c>
      <c r="C1344" s="61">
        <v>19356</v>
      </c>
      <c r="D1344" s="183" t="s">
        <v>1424</v>
      </c>
      <c r="E1344" s="13" t="s">
        <v>17</v>
      </c>
      <c r="F1344" s="61">
        <v>19356</v>
      </c>
      <c r="G1344" s="124">
        <v>508</v>
      </c>
      <c r="H1344" s="109" t="s">
        <v>1425</v>
      </c>
      <c r="I1344" s="122"/>
      <c r="J1344" s="122"/>
      <c r="K1344" s="122"/>
      <c r="L1344" s="122"/>
      <c r="M1344" s="122"/>
      <c r="N1344" s="122"/>
      <c r="O1344" s="122"/>
    </row>
    <row r="1345" spans="1:15" ht="57" x14ac:dyDescent="0.2">
      <c r="A1345" s="180">
        <v>1094911883</v>
      </c>
      <c r="B1345" s="180" t="s">
        <v>1423</v>
      </c>
      <c r="C1345" s="61">
        <v>7212</v>
      </c>
      <c r="D1345" s="33" t="s">
        <v>1426</v>
      </c>
      <c r="E1345" s="110" t="s">
        <v>17</v>
      </c>
      <c r="F1345" s="61">
        <v>7212</v>
      </c>
      <c r="G1345" s="124">
        <v>508</v>
      </c>
      <c r="H1345" s="109" t="s">
        <v>1425</v>
      </c>
      <c r="I1345" s="122"/>
      <c r="J1345" s="122"/>
      <c r="K1345" s="122"/>
      <c r="L1345" s="122"/>
      <c r="M1345" s="122"/>
      <c r="N1345" s="122"/>
      <c r="O1345" s="122"/>
    </row>
    <row r="1346" spans="1:15" ht="57" x14ac:dyDescent="0.2">
      <c r="A1346" s="180">
        <v>1094911883</v>
      </c>
      <c r="B1346" s="180" t="s">
        <v>1423</v>
      </c>
      <c r="C1346" s="61">
        <v>10128</v>
      </c>
      <c r="D1346" s="33" t="s">
        <v>1426</v>
      </c>
      <c r="E1346" s="110" t="s">
        <v>17</v>
      </c>
      <c r="F1346" s="61">
        <v>10128</v>
      </c>
      <c r="G1346" s="124">
        <v>508</v>
      </c>
      <c r="H1346" s="109" t="s">
        <v>1425</v>
      </c>
      <c r="I1346" s="122"/>
      <c r="J1346" s="122"/>
      <c r="K1346" s="122"/>
      <c r="L1346" s="122"/>
      <c r="M1346" s="122"/>
      <c r="N1346" s="122"/>
      <c r="O1346" s="122"/>
    </row>
    <row r="1347" spans="1:15" ht="57" x14ac:dyDescent="0.2">
      <c r="A1347" s="180">
        <v>1094911883</v>
      </c>
      <c r="B1347" s="180" t="s">
        <v>1423</v>
      </c>
      <c r="C1347" s="61">
        <v>3473</v>
      </c>
      <c r="D1347" s="32" t="s">
        <v>1427</v>
      </c>
      <c r="E1347" s="110" t="s">
        <v>17</v>
      </c>
      <c r="F1347" s="61">
        <v>3473</v>
      </c>
      <c r="G1347" s="124">
        <v>508</v>
      </c>
      <c r="H1347" s="109" t="s">
        <v>1425</v>
      </c>
      <c r="I1347" s="122"/>
      <c r="J1347" s="122"/>
      <c r="K1347" s="122"/>
      <c r="L1347" s="122"/>
      <c r="M1347" s="122"/>
      <c r="N1347" s="122"/>
      <c r="O1347" s="122"/>
    </row>
    <row r="1348" spans="1:15" ht="57" x14ac:dyDescent="0.2">
      <c r="A1348" s="180">
        <v>1094911883</v>
      </c>
      <c r="B1348" s="180" t="s">
        <v>1423</v>
      </c>
      <c r="C1348" s="61">
        <v>4435</v>
      </c>
      <c r="D1348" s="89" t="s">
        <v>1291</v>
      </c>
      <c r="E1348" s="110" t="s">
        <v>28</v>
      </c>
      <c r="F1348" s="61">
        <v>4435</v>
      </c>
      <c r="G1348" s="124">
        <v>508</v>
      </c>
      <c r="H1348" s="109" t="s">
        <v>1425</v>
      </c>
      <c r="I1348" s="122"/>
      <c r="J1348" s="122"/>
      <c r="K1348" s="122"/>
      <c r="L1348" s="122"/>
      <c r="M1348" s="122"/>
      <c r="N1348" s="122"/>
      <c r="O1348" s="122"/>
    </row>
    <row r="1349" spans="1:15" ht="57" x14ac:dyDescent="0.2">
      <c r="A1349" s="180">
        <v>1094911883</v>
      </c>
      <c r="B1349" s="180" t="s">
        <v>1423</v>
      </c>
      <c r="C1349" s="61">
        <v>12427</v>
      </c>
      <c r="D1349" s="89" t="s">
        <v>1291</v>
      </c>
      <c r="E1349" s="110" t="s">
        <v>28</v>
      </c>
      <c r="F1349" s="61">
        <v>12427</v>
      </c>
      <c r="G1349" s="124">
        <v>508</v>
      </c>
      <c r="H1349" s="109" t="s">
        <v>1425</v>
      </c>
      <c r="I1349" s="122"/>
      <c r="J1349" s="122"/>
      <c r="K1349" s="122"/>
      <c r="L1349" s="122"/>
      <c r="M1349" s="122"/>
      <c r="N1349" s="122"/>
      <c r="O1349" s="122"/>
    </row>
    <row r="1350" spans="1:15" ht="57" x14ac:dyDescent="0.2">
      <c r="A1350" s="180">
        <v>1094911883</v>
      </c>
      <c r="B1350" s="180" t="s">
        <v>1423</v>
      </c>
      <c r="C1350" s="61">
        <v>3896</v>
      </c>
      <c r="D1350" s="89" t="s">
        <v>1291</v>
      </c>
      <c r="E1350" s="110" t="s">
        <v>28</v>
      </c>
      <c r="F1350" s="61">
        <v>3896</v>
      </c>
      <c r="G1350" s="124">
        <v>508</v>
      </c>
      <c r="H1350" s="109" t="s">
        <v>1425</v>
      </c>
      <c r="I1350" s="122"/>
      <c r="J1350" s="122"/>
      <c r="K1350" s="122"/>
      <c r="L1350" s="122"/>
      <c r="M1350" s="122"/>
      <c r="N1350" s="122"/>
      <c r="O1350" s="122"/>
    </row>
    <row r="1351" spans="1:15" ht="57" x14ac:dyDescent="0.2">
      <c r="A1351" s="180">
        <v>1065096258</v>
      </c>
      <c r="B1351" s="180" t="s">
        <v>1428</v>
      </c>
      <c r="C1351" s="61">
        <v>196550</v>
      </c>
      <c r="D1351" s="89" t="s">
        <v>1291</v>
      </c>
      <c r="E1351" s="110" t="s">
        <v>28</v>
      </c>
      <c r="F1351" s="61">
        <v>196550</v>
      </c>
      <c r="G1351" s="124">
        <v>341</v>
      </c>
      <c r="H1351" s="109" t="s">
        <v>1429</v>
      </c>
      <c r="I1351" s="122"/>
      <c r="J1351" s="122"/>
      <c r="K1351" s="122"/>
      <c r="L1351" s="122"/>
      <c r="M1351" s="122"/>
      <c r="N1351" s="122"/>
      <c r="O1351" s="122"/>
    </row>
    <row r="1352" spans="1:15" ht="57" x14ac:dyDescent="0.2">
      <c r="A1352" s="180">
        <v>55131809</v>
      </c>
      <c r="B1352" s="180" t="s">
        <v>1430</v>
      </c>
      <c r="C1352" s="61">
        <v>18300</v>
      </c>
      <c r="D1352" s="104" t="s">
        <v>1431</v>
      </c>
      <c r="E1352" s="13" t="s">
        <v>124</v>
      </c>
      <c r="F1352" s="61">
        <v>18300</v>
      </c>
      <c r="G1352" s="124">
        <v>508</v>
      </c>
      <c r="H1352" s="109" t="s">
        <v>1432</v>
      </c>
      <c r="I1352" s="122"/>
      <c r="J1352" s="122"/>
      <c r="K1352" s="122"/>
      <c r="L1352" s="122"/>
      <c r="M1352" s="122"/>
      <c r="N1352" s="122"/>
      <c r="O1352" s="122"/>
    </row>
    <row r="1353" spans="1:15" ht="57" x14ac:dyDescent="0.2">
      <c r="A1353" s="180">
        <v>55131809</v>
      </c>
      <c r="B1353" s="180" t="s">
        <v>1430</v>
      </c>
      <c r="C1353" s="61">
        <v>5082</v>
      </c>
      <c r="D1353" s="89" t="s">
        <v>1291</v>
      </c>
      <c r="E1353" s="110" t="s">
        <v>28</v>
      </c>
      <c r="F1353" s="61">
        <v>5082</v>
      </c>
      <c r="G1353" s="184">
        <v>508</v>
      </c>
      <c r="H1353" s="109" t="s">
        <v>1433</v>
      </c>
      <c r="I1353" s="122"/>
      <c r="J1353" s="122"/>
      <c r="K1353" s="122"/>
      <c r="L1353" s="122"/>
      <c r="M1353" s="122"/>
      <c r="N1353" s="122"/>
      <c r="O1353" s="122"/>
    </row>
    <row r="1354" spans="1:15" ht="42.75" x14ac:dyDescent="0.2">
      <c r="A1354" s="180">
        <v>25268208</v>
      </c>
      <c r="B1354" s="180" t="s">
        <v>1434</v>
      </c>
      <c r="C1354" s="61">
        <v>727200</v>
      </c>
      <c r="D1354" s="104" t="s">
        <v>1435</v>
      </c>
      <c r="E1354" s="110" t="s">
        <v>124</v>
      </c>
      <c r="F1354" s="61">
        <v>159984</v>
      </c>
      <c r="G1354" s="124">
        <v>201</v>
      </c>
      <c r="H1354" s="109" t="s">
        <v>1436</v>
      </c>
      <c r="I1354" s="122"/>
      <c r="J1354" s="122"/>
      <c r="K1354" s="122"/>
      <c r="L1354" s="122"/>
      <c r="M1354" s="122"/>
      <c r="N1354" s="122"/>
      <c r="O1354" s="122"/>
    </row>
    <row r="1355" spans="1:15" ht="42.75" x14ac:dyDescent="0.2">
      <c r="A1355" s="180">
        <v>25268208</v>
      </c>
      <c r="B1355" s="180" t="s">
        <v>1434</v>
      </c>
      <c r="C1355" s="61">
        <v>350000</v>
      </c>
      <c r="D1355" s="104" t="s">
        <v>1437</v>
      </c>
      <c r="E1355" s="110" t="s">
        <v>124</v>
      </c>
      <c r="F1355" s="61">
        <v>77000</v>
      </c>
      <c r="G1355" s="124">
        <v>201</v>
      </c>
      <c r="H1355" s="109" t="s">
        <v>1436</v>
      </c>
      <c r="I1355" s="122"/>
      <c r="J1355" s="122"/>
      <c r="K1355" s="122"/>
      <c r="L1355" s="122"/>
      <c r="M1355" s="122"/>
      <c r="N1355" s="122"/>
      <c r="O1355" s="122"/>
    </row>
    <row r="1356" spans="1:15" ht="42.75" x14ac:dyDescent="0.2">
      <c r="A1356" s="180">
        <v>25268208</v>
      </c>
      <c r="B1356" s="180" t="s">
        <v>1434</v>
      </c>
      <c r="C1356" s="61">
        <v>47500</v>
      </c>
      <c r="D1356" s="110" t="s">
        <v>1437</v>
      </c>
      <c r="E1356" s="110" t="s">
        <v>124</v>
      </c>
      <c r="F1356" s="61">
        <v>10450</v>
      </c>
      <c r="G1356" s="124">
        <v>201</v>
      </c>
      <c r="H1356" s="109" t="s">
        <v>1436</v>
      </c>
      <c r="I1356" s="122"/>
      <c r="J1356" s="122"/>
      <c r="K1356" s="122"/>
      <c r="L1356" s="122"/>
      <c r="M1356" s="122"/>
      <c r="N1356" s="122"/>
      <c r="O1356" s="122"/>
    </row>
    <row r="1357" spans="1:15" ht="42.75" x14ac:dyDescent="0.2">
      <c r="A1357" s="180">
        <v>25704650</v>
      </c>
      <c r="B1357" s="180" t="s">
        <v>1438</v>
      </c>
      <c r="C1357" s="61">
        <v>1812700</v>
      </c>
      <c r="D1357" s="55" t="s">
        <v>1247</v>
      </c>
      <c r="E1357" s="110" t="s">
        <v>272</v>
      </c>
      <c r="F1357" s="61">
        <v>398794</v>
      </c>
      <c r="G1357" s="124">
        <v>201</v>
      </c>
      <c r="H1357" s="109" t="s">
        <v>1436</v>
      </c>
      <c r="I1357" s="122"/>
      <c r="J1357" s="122"/>
      <c r="K1357" s="122"/>
      <c r="L1357" s="122"/>
      <c r="M1357" s="122"/>
      <c r="N1357" s="122"/>
      <c r="O1357" s="122"/>
    </row>
    <row r="1358" spans="1:15" ht="42.75" x14ac:dyDescent="0.2">
      <c r="A1358" s="180">
        <v>25704650</v>
      </c>
      <c r="B1358" s="180" t="s">
        <v>1438</v>
      </c>
      <c r="C1358" s="61">
        <v>409950</v>
      </c>
      <c r="D1358" s="133" t="s">
        <v>1439</v>
      </c>
      <c r="E1358" s="13" t="s">
        <v>124</v>
      </c>
      <c r="F1358" s="61">
        <v>90189</v>
      </c>
      <c r="G1358" s="124">
        <v>201</v>
      </c>
      <c r="H1358" s="109" t="s">
        <v>1436</v>
      </c>
      <c r="I1358" s="122"/>
      <c r="J1358" s="122"/>
      <c r="K1358" s="122"/>
      <c r="L1358" s="122"/>
      <c r="M1358" s="122"/>
      <c r="N1358" s="122"/>
      <c r="O1358" s="122"/>
    </row>
    <row r="1359" spans="1:15" ht="42.75" x14ac:dyDescent="0.2">
      <c r="A1359" s="180">
        <v>25704650</v>
      </c>
      <c r="B1359" s="180" t="s">
        <v>1438</v>
      </c>
      <c r="C1359" s="61">
        <v>459675</v>
      </c>
      <c r="D1359" s="55" t="s">
        <v>1247</v>
      </c>
      <c r="E1359" s="110" t="s">
        <v>272</v>
      </c>
      <c r="F1359" s="61">
        <v>101128.5</v>
      </c>
      <c r="G1359" s="124">
        <v>201</v>
      </c>
      <c r="H1359" s="109" t="s">
        <v>1436</v>
      </c>
      <c r="I1359" s="122"/>
      <c r="J1359" s="122"/>
      <c r="K1359" s="122"/>
      <c r="L1359" s="122"/>
      <c r="M1359" s="122"/>
      <c r="N1359" s="122"/>
      <c r="O1359" s="122"/>
    </row>
    <row r="1360" spans="1:15" ht="42.75" x14ac:dyDescent="0.2">
      <c r="A1360" s="180">
        <v>25704650</v>
      </c>
      <c r="B1360" s="180" t="s">
        <v>1438</v>
      </c>
      <c r="C1360" s="61">
        <v>1108500</v>
      </c>
      <c r="D1360" s="55" t="s">
        <v>1247</v>
      </c>
      <c r="E1360" s="110" t="s">
        <v>272</v>
      </c>
      <c r="F1360" s="61">
        <v>243870</v>
      </c>
      <c r="G1360" s="124">
        <v>201</v>
      </c>
      <c r="H1360" s="109" t="s">
        <v>1436</v>
      </c>
      <c r="I1360" s="122"/>
      <c r="J1360" s="122"/>
      <c r="K1360" s="122"/>
      <c r="L1360" s="122"/>
      <c r="M1360" s="122"/>
      <c r="N1360" s="122"/>
      <c r="O1360" s="122"/>
    </row>
    <row r="1361" spans="1:15" ht="42.75" x14ac:dyDescent="0.2">
      <c r="A1361" s="180">
        <v>25704650</v>
      </c>
      <c r="B1361" s="180" t="s">
        <v>1438</v>
      </c>
      <c r="C1361" s="61">
        <v>239200</v>
      </c>
      <c r="D1361" s="104" t="s">
        <v>1440</v>
      </c>
      <c r="E1361" s="13" t="s">
        <v>124</v>
      </c>
      <c r="F1361" s="61">
        <v>52624</v>
      </c>
      <c r="G1361" s="124">
        <v>201</v>
      </c>
      <c r="H1361" s="109" t="s">
        <v>1436</v>
      </c>
      <c r="I1361" s="122"/>
      <c r="J1361" s="122"/>
      <c r="K1361" s="122"/>
      <c r="L1361" s="122"/>
      <c r="M1361" s="122"/>
      <c r="N1361" s="122"/>
      <c r="O1361" s="122"/>
    </row>
    <row r="1362" spans="1:15" ht="42.75" x14ac:dyDescent="0.2">
      <c r="A1362" s="180">
        <v>25704650</v>
      </c>
      <c r="B1362" s="180" t="s">
        <v>1438</v>
      </c>
      <c r="C1362" s="61">
        <v>225850</v>
      </c>
      <c r="D1362" s="112" t="s">
        <v>1441</v>
      </c>
      <c r="E1362" s="13" t="s">
        <v>124</v>
      </c>
      <c r="F1362" s="61">
        <v>49687</v>
      </c>
      <c r="G1362" s="124">
        <v>201</v>
      </c>
      <c r="H1362" s="109" t="s">
        <v>1436</v>
      </c>
      <c r="I1362" s="122"/>
      <c r="J1362" s="122"/>
      <c r="K1362" s="122"/>
      <c r="L1362" s="122"/>
      <c r="M1362" s="122"/>
      <c r="N1362" s="122"/>
      <c r="O1362" s="122"/>
    </row>
    <row r="1363" spans="1:15" ht="42.75" x14ac:dyDescent="0.2">
      <c r="A1363" s="180">
        <v>25704650</v>
      </c>
      <c r="B1363" s="180" t="s">
        <v>1438</v>
      </c>
      <c r="C1363" s="61">
        <v>1108500</v>
      </c>
      <c r="D1363" s="55" t="s">
        <v>1247</v>
      </c>
      <c r="E1363" s="110" t="s">
        <v>272</v>
      </c>
      <c r="F1363" s="61">
        <v>243870</v>
      </c>
      <c r="G1363" s="124">
        <v>201</v>
      </c>
      <c r="H1363" s="109" t="s">
        <v>1436</v>
      </c>
      <c r="I1363" s="122"/>
      <c r="J1363" s="122"/>
      <c r="K1363" s="122"/>
      <c r="L1363" s="122"/>
      <c r="M1363" s="122"/>
      <c r="N1363" s="122"/>
      <c r="O1363" s="122"/>
    </row>
    <row r="1364" spans="1:15" ht="42.75" x14ac:dyDescent="0.2">
      <c r="A1364" s="180">
        <v>25704650</v>
      </c>
      <c r="B1364" s="180" t="s">
        <v>1438</v>
      </c>
      <c r="C1364" s="61">
        <v>196550</v>
      </c>
      <c r="D1364" s="55" t="s">
        <v>1247</v>
      </c>
      <c r="E1364" s="110" t="s">
        <v>272</v>
      </c>
      <c r="F1364" s="61">
        <v>43241</v>
      </c>
      <c r="G1364" s="124">
        <v>201</v>
      </c>
      <c r="H1364" s="109" t="s">
        <v>1436</v>
      </c>
      <c r="I1364" s="122"/>
      <c r="J1364" s="122"/>
      <c r="K1364" s="122"/>
      <c r="L1364" s="122"/>
      <c r="M1364" s="122"/>
      <c r="N1364" s="122"/>
      <c r="O1364" s="122"/>
    </row>
    <row r="1365" spans="1:15" ht="42.75" x14ac:dyDescent="0.2">
      <c r="A1365" s="180">
        <v>25704650</v>
      </c>
      <c r="B1365" s="180" t="s">
        <v>1438</v>
      </c>
      <c r="C1365" s="61">
        <v>1108500</v>
      </c>
      <c r="D1365" s="55" t="s">
        <v>1247</v>
      </c>
      <c r="E1365" s="110" t="s">
        <v>272</v>
      </c>
      <c r="F1365" s="61">
        <v>243870</v>
      </c>
      <c r="G1365" s="124">
        <v>201</v>
      </c>
      <c r="H1365" s="109" t="s">
        <v>1436</v>
      </c>
      <c r="I1365" s="122"/>
      <c r="J1365" s="122"/>
      <c r="K1365" s="122"/>
      <c r="L1365" s="122"/>
      <c r="M1365" s="122"/>
      <c r="N1365" s="122"/>
      <c r="O1365" s="122"/>
    </row>
    <row r="1366" spans="1:15" ht="42.75" x14ac:dyDescent="0.2">
      <c r="A1366" s="180">
        <v>25704650</v>
      </c>
      <c r="B1366" s="180" t="s">
        <v>1438</v>
      </c>
      <c r="C1366" s="61">
        <v>1108500</v>
      </c>
      <c r="D1366" s="55" t="s">
        <v>1247</v>
      </c>
      <c r="E1366" s="110" t="s">
        <v>272</v>
      </c>
      <c r="F1366" s="61">
        <v>243870</v>
      </c>
      <c r="G1366" s="124">
        <v>201</v>
      </c>
      <c r="H1366" s="109" t="s">
        <v>1436</v>
      </c>
      <c r="I1366" s="122"/>
      <c r="J1366" s="122"/>
      <c r="K1366" s="122"/>
      <c r="L1366" s="122"/>
      <c r="M1366" s="122"/>
      <c r="N1366" s="122"/>
      <c r="O1366" s="122"/>
    </row>
    <row r="1367" spans="1:15" ht="42.75" x14ac:dyDescent="0.2">
      <c r="A1367" s="180">
        <v>25704650</v>
      </c>
      <c r="B1367" s="180" t="s">
        <v>1438</v>
      </c>
      <c r="C1367" s="61">
        <v>196550</v>
      </c>
      <c r="D1367" s="55" t="s">
        <v>1247</v>
      </c>
      <c r="E1367" s="110" t="s">
        <v>272</v>
      </c>
      <c r="F1367" s="61">
        <v>43241</v>
      </c>
      <c r="G1367" s="124">
        <v>201</v>
      </c>
      <c r="H1367" s="109" t="s">
        <v>1436</v>
      </c>
      <c r="I1367" s="122"/>
      <c r="J1367" s="122"/>
      <c r="K1367" s="122"/>
      <c r="L1367" s="122"/>
      <c r="M1367" s="122"/>
      <c r="N1367" s="122"/>
      <c r="O1367" s="122"/>
    </row>
    <row r="1368" spans="1:15" ht="42.75" x14ac:dyDescent="0.2">
      <c r="A1368" s="180">
        <v>4788910</v>
      </c>
      <c r="B1368" s="180" t="s">
        <v>1442</v>
      </c>
      <c r="C1368" s="61">
        <v>4662500</v>
      </c>
      <c r="D1368" s="33" t="s">
        <v>1441</v>
      </c>
      <c r="E1368" s="13" t="s">
        <v>124</v>
      </c>
      <c r="F1368" s="61">
        <v>1025750</v>
      </c>
      <c r="G1368" s="124">
        <v>201</v>
      </c>
      <c r="H1368" s="109" t="s">
        <v>1436</v>
      </c>
      <c r="I1368" s="122"/>
      <c r="J1368" s="122"/>
      <c r="K1368" s="122"/>
      <c r="L1368" s="122"/>
      <c r="M1368" s="122"/>
      <c r="N1368" s="122"/>
      <c r="O1368" s="122"/>
    </row>
    <row r="1369" spans="1:15" ht="42.75" x14ac:dyDescent="0.2">
      <c r="A1369" s="180">
        <v>4788910</v>
      </c>
      <c r="B1369" s="180" t="s">
        <v>1442</v>
      </c>
      <c r="C1369" s="61">
        <v>614800</v>
      </c>
      <c r="D1369" s="55" t="s">
        <v>1247</v>
      </c>
      <c r="E1369" s="110" t="s">
        <v>272</v>
      </c>
      <c r="F1369" s="61">
        <v>135256</v>
      </c>
      <c r="G1369" s="124">
        <v>201</v>
      </c>
      <c r="H1369" s="109" t="s">
        <v>1436</v>
      </c>
      <c r="I1369" s="122"/>
      <c r="J1369" s="122"/>
      <c r="K1369" s="122"/>
      <c r="L1369" s="122"/>
      <c r="M1369" s="122"/>
      <c r="N1369" s="122"/>
      <c r="O1369" s="122"/>
    </row>
    <row r="1370" spans="1:15" ht="42.75" x14ac:dyDescent="0.2">
      <c r="A1370" s="180">
        <v>4788910</v>
      </c>
      <c r="B1370" s="180" t="s">
        <v>1442</v>
      </c>
      <c r="C1370" s="61">
        <v>75200</v>
      </c>
      <c r="D1370" s="55" t="s">
        <v>1247</v>
      </c>
      <c r="E1370" s="110" t="s">
        <v>272</v>
      </c>
      <c r="F1370" s="61">
        <v>16544</v>
      </c>
      <c r="G1370" s="124">
        <v>201</v>
      </c>
      <c r="H1370" s="109" t="s">
        <v>1436</v>
      </c>
      <c r="I1370" s="122"/>
      <c r="J1370" s="122"/>
      <c r="K1370" s="122"/>
      <c r="L1370" s="122"/>
      <c r="M1370" s="122"/>
      <c r="N1370" s="122"/>
      <c r="O1370" s="122"/>
    </row>
    <row r="1371" spans="1:15" ht="28.5" x14ac:dyDescent="0.2">
      <c r="A1371" s="180">
        <v>4778118</v>
      </c>
      <c r="B1371" s="180" t="s">
        <v>1409</v>
      </c>
      <c r="C1371" s="61">
        <v>672000</v>
      </c>
      <c r="D1371" s="55" t="s">
        <v>1247</v>
      </c>
      <c r="E1371" s="110" t="s">
        <v>272</v>
      </c>
      <c r="F1371" s="61">
        <v>37327.182000000001</v>
      </c>
      <c r="G1371" s="124">
        <v>201</v>
      </c>
      <c r="H1371" s="109" t="s">
        <v>1414</v>
      </c>
      <c r="I1371" s="122"/>
      <c r="J1371" s="122"/>
      <c r="K1371" s="122"/>
      <c r="L1371" s="122"/>
      <c r="M1371" s="122"/>
      <c r="N1371" s="122"/>
      <c r="O1371" s="122"/>
    </row>
    <row r="1372" spans="1:15" ht="28.5" x14ac:dyDescent="0.2">
      <c r="A1372" s="180">
        <v>4608644</v>
      </c>
      <c r="B1372" s="180" t="s">
        <v>1443</v>
      </c>
      <c r="C1372" s="61">
        <v>1086200</v>
      </c>
      <c r="D1372" s="55" t="s">
        <v>1247</v>
      </c>
      <c r="E1372" s="110" t="s">
        <v>272</v>
      </c>
      <c r="F1372" s="61">
        <v>60442.904000000097</v>
      </c>
      <c r="G1372" s="124">
        <v>201</v>
      </c>
      <c r="H1372" s="109" t="s">
        <v>1414</v>
      </c>
      <c r="I1372" s="122"/>
      <c r="J1372" s="122"/>
      <c r="K1372" s="122"/>
      <c r="L1372" s="122"/>
      <c r="M1372" s="122"/>
      <c r="N1372" s="122"/>
      <c r="O1372" s="122"/>
    </row>
    <row r="1373" spans="1:15" ht="28.5" x14ac:dyDescent="0.2">
      <c r="A1373" s="180">
        <v>4608644</v>
      </c>
      <c r="B1373" s="180" t="s">
        <v>1443</v>
      </c>
      <c r="C1373" s="61">
        <v>224000</v>
      </c>
      <c r="D1373" s="45" t="s">
        <v>1444</v>
      </c>
      <c r="E1373" s="110" t="s">
        <v>272</v>
      </c>
      <c r="F1373" s="61">
        <v>12442.394</v>
      </c>
      <c r="G1373" s="124">
        <v>201</v>
      </c>
      <c r="H1373" s="109" t="s">
        <v>1414</v>
      </c>
      <c r="I1373" s="122"/>
      <c r="J1373" s="122"/>
      <c r="K1373" s="122"/>
      <c r="L1373" s="122"/>
      <c r="M1373" s="122"/>
      <c r="N1373" s="122"/>
      <c r="O1373" s="122"/>
    </row>
    <row r="1374" spans="1:15" ht="42.75" x14ac:dyDescent="0.2">
      <c r="A1374" s="180">
        <v>4608644</v>
      </c>
      <c r="B1374" s="180" t="s">
        <v>1443</v>
      </c>
      <c r="C1374" s="61">
        <v>73100</v>
      </c>
      <c r="D1374" s="89" t="s">
        <v>1291</v>
      </c>
      <c r="E1374" s="13" t="s">
        <v>28</v>
      </c>
      <c r="F1374" s="61">
        <v>73100</v>
      </c>
      <c r="G1374" s="124">
        <v>501</v>
      </c>
      <c r="H1374" s="109" t="s">
        <v>1445</v>
      </c>
      <c r="I1374" s="122"/>
      <c r="J1374" s="122"/>
      <c r="K1374" s="122"/>
      <c r="L1374" s="122"/>
      <c r="M1374" s="122"/>
      <c r="N1374" s="122"/>
      <c r="O1374" s="122"/>
    </row>
    <row r="1375" spans="1:15" ht="28.5" x14ac:dyDescent="0.2">
      <c r="A1375" s="180">
        <v>1474092</v>
      </c>
      <c r="B1375" s="180" t="s">
        <v>1446</v>
      </c>
      <c r="C1375" s="61">
        <v>1009700</v>
      </c>
      <c r="D1375" s="55" t="s">
        <v>1447</v>
      </c>
      <c r="E1375" s="110" t="s">
        <v>272</v>
      </c>
      <c r="F1375" s="61">
        <v>56252.258000000147</v>
      </c>
      <c r="G1375" s="124">
        <v>201</v>
      </c>
      <c r="H1375" s="109" t="s">
        <v>1414</v>
      </c>
      <c r="I1375" s="122"/>
      <c r="J1375" s="122"/>
      <c r="K1375" s="122"/>
      <c r="L1375" s="122"/>
      <c r="M1375" s="122"/>
      <c r="N1375" s="122"/>
      <c r="O1375" s="122"/>
    </row>
    <row r="1376" spans="1:15" ht="28.5" x14ac:dyDescent="0.2">
      <c r="A1376" s="180">
        <v>25646106</v>
      </c>
      <c r="B1376" s="180" t="s">
        <v>1412</v>
      </c>
      <c r="C1376" s="61">
        <v>846000</v>
      </c>
      <c r="D1376" s="55" t="s">
        <v>1447</v>
      </c>
      <c r="E1376" s="110" t="s">
        <v>272</v>
      </c>
      <c r="F1376" s="61">
        <v>62211.97</v>
      </c>
      <c r="G1376" s="124">
        <v>201</v>
      </c>
      <c r="H1376" s="109" t="s">
        <v>1414</v>
      </c>
      <c r="I1376" s="122"/>
      <c r="J1376" s="122"/>
      <c r="K1376" s="122"/>
      <c r="L1376" s="122"/>
      <c r="M1376" s="122"/>
      <c r="N1376" s="122"/>
      <c r="O1376" s="122"/>
    </row>
    <row r="1377" spans="1:15" ht="28.5" x14ac:dyDescent="0.2">
      <c r="A1377" s="180">
        <v>10721543</v>
      </c>
      <c r="B1377" s="180" t="s">
        <v>1415</v>
      </c>
      <c r="C1377" s="61">
        <v>1629300</v>
      </c>
      <c r="D1377" s="55" t="s">
        <v>1447</v>
      </c>
      <c r="E1377" s="110" t="s">
        <v>272</v>
      </c>
      <c r="F1377" s="61">
        <v>90664.356000000145</v>
      </c>
      <c r="G1377" s="124">
        <v>201</v>
      </c>
      <c r="H1377" s="109" t="s">
        <v>1414</v>
      </c>
      <c r="I1377" s="122"/>
      <c r="J1377" s="122"/>
      <c r="K1377" s="122"/>
      <c r="L1377" s="122"/>
      <c r="M1377" s="122"/>
      <c r="N1377" s="122"/>
      <c r="O1377" s="122"/>
    </row>
    <row r="1378" spans="1:15" ht="28.5" x14ac:dyDescent="0.2">
      <c r="A1378" s="180">
        <v>10721543</v>
      </c>
      <c r="B1378" s="180" t="s">
        <v>1415</v>
      </c>
      <c r="C1378" s="61">
        <v>672000</v>
      </c>
      <c r="D1378" s="55" t="s">
        <v>1448</v>
      </c>
      <c r="E1378" s="110" t="s">
        <v>272</v>
      </c>
      <c r="F1378" s="61">
        <v>49769.576000000001</v>
      </c>
      <c r="G1378" s="124">
        <v>201</v>
      </c>
      <c r="H1378" s="109" t="s">
        <v>1414</v>
      </c>
      <c r="I1378" s="122"/>
      <c r="J1378" s="122"/>
      <c r="K1378" s="122"/>
      <c r="L1378" s="122"/>
      <c r="M1378" s="122"/>
      <c r="N1378" s="122"/>
      <c r="O1378" s="122"/>
    </row>
    <row r="1379" spans="1:15" ht="28.5" x14ac:dyDescent="0.2">
      <c r="A1379" s="180">
        <v>10721543</v>
      </c>
      <c r="B1379" s="180" t="s">
        <v>1415</v>
      </c>
      <c r="C1379" s="61">
        <v>167800</v>
      </c>
      <c r="D1379" s="32" t="s">
        <v>1449</v>
      </c>
      <c r="E1379" s="110" t="s">
        <v>124</v>
      </c>
      <c r="F1379" s="61">
        <v>9371.5480000000098</v>
      </c>
      <c r="G1379" s="124">
        <v>201</v>
      </c>
      <c r="H1379" s="109" t="s">
        <v>1414</v>
      </c>
      <c r="I1379" s="122"/>
      <c r="J1379" s="122"/>
      <c r="K1379" s="122"/>
      <c r="L1379" s="122"/>
      <c r="M1379" s="122"/>
      <c r="N1379" s="122"/>
      <c r="O1379" s="122"/>
    </row>
    <row r="1380" spans="1:15" ht="28.5" x14ac:dyDescent="0.2">
      <c r="A1380" s="180">
        <v>1061226654</v>
      </c>
      <c r="B1380" s="180" t="s">
        <v>1450</v>
      </c>
      <c r="C1380" s="61">
        <v>167800</v>
      </c>
      <c r="D1380" s="32" t="s">
        <v>1449</v>
      </c>
      <c r="E1380" s="110" t="s">
        <v>124</v>
      </c>
      <c r="F1380" s="61">
        <v>9371.5480000000098</v>
      </c>
      <c r="G1380" s="124">
        <v>201</v>
      </c>
      <c r="H1380" s="109" t="s">
        <v>1414</v>
      </c>
      <c r="I1380" s="122"/>
      <c r="J1380" s="122"/>
      <c r="K1380" s="122"/>
      <c r="L1380" s="122"/>
      <c r="M1380" s="122"/>
      <c r="N1380" s="122"/>
      <c r="O1380" s="122"/>
    </row>
    <row r="1381" spans="1:15" ht="28.5" x14ac:dyDescent="0.2">
      <c r="A1381" s="180">
        <v>1061538775</v>
      </c>
      <c r="B1381" s="180" t="s">
        <v>1417</v>
      </c>
      <c r="C1381" s="61">
        <v>1009700</v>
      </c>
      <c r="D1381" s="32" t="s">
        <v>1449</v>
      </c>
      <c r="E1381" s="110" t="s">
        <v>124</v>
      </c>
      <c r="F1381" s="61">
        <v>112504.51600000029</v>
      </c>
      <c r="G1381" s="124">
        <v>201</v>
      </c>
      <c r="H1381" s="109" t="s">
        <v>1414</v>
      </c>
      <c r="I1381" s="122"/>
      <c r="J1381" s="122"/>
      <c r="K1381" s="122"/>
      <c r="L1381" s="122"/>
      <c r="M1381" s="122"/>
      <c r="N1381" s="122"/>
      <c r="O1381" s="122"/>
    </row>
    <row r="1382" spans="1:15" ht="28.5" x14ac:dyDescent="0.2">
      <c r="A1382" s="180">
        <v>1061538775</v>
      </c>
      <c r="B1382" s="180" t="s">
        <v>1417</v>
      </c>
      <c r="C1382" s="61">
        <v>1629300</v>
      </c>
      <c r="D1382" s="32" t="s">
        <v>1449</v>
      </c>
      <c r="E1382" s="110" t="s">
        <v>124</v>
      </c>
      <c r="F1382" s="61">
        <v>90664.356000000145</v>
      </c>
      <c r="G1382" s="124">
        <v>201</v>
      </c>
      <c r="H1382" s="109" t="s">
        <v>1414</v>
      </c>
      <c r="I1382" s="122"/>
      <c r="J1382" s="122"/>
      <c r="K1382" s="122"/>
      <c r="L1382" s="122"/>
      <c r="M1382" s="122"/>
      <c r="N1382" s="122"/>
      <c r="O1382" s="122"/>
    </row>
    <row r="1383" spans="1:15" ht="28.5" x14ac:dyDescent="0.2">
      <c r="A1383" s="180">
        <v>1061538775</v>
      </c>
      <c r="B1383" s="180" t="s">
        <v>1417</v>
      </c>
      <c r="C1383" s="61">
        <v>896000</v>
      </c>
      <c r="D1383" s="33" t="s">
        <v>76</v>
      </c>
      <c r="E1383" s="110" t="s">
        <v>42</v>
      </c>
      <c r="F1383" s="61">
        <v>49769.576000000001</v>
      </c>
      <c r="G1383" s="124">
        <v>201</v>
      </c>
      <c r="H1383" s="109" t="s">
        <v>1414</v>
      </c>
      <c r="I1383" s="122"/>
      <c r="J1383" s="122"/>
      <c r="K1383" s="122"/>
      <c r="L1383" s="122"/>
      <c r="M1383" s="122"/>
      <c r="N1383" s="122"/>
      <c r="O1383" s="122"/>
    </row>
    <row r="1384" spans="1:15" ht="28.5" x14ac:dyDescent="0.2">
      <c r="A1384" s="180">
        <v>27446564</v>
      </c>
      <c r="B1384" s="180" t="s">
        <v>1451</v>
      </c>
      <c r="C1384" s="61">
        <v>1344000</v>
      </c>
      <c r="D1384" s="33" t="s">
        <v>76</v>
      </c>
      <c r="E1384" s="110" t="s">
        <v>42</v>
      </c>
      <c r="F1384" s="61">
        <v>74654.364000000001</v>
      </c>
      <c r="G1384" s="124">
        <v>201</v>
      </c>
      <c r="H1384" s="109" t="s">
        <v>1414</v>
      </c>
      <c r="I1384" s="122"/>
      <c r="J1384" s="122"/>
      <c r="K1384" s="122"/>
      <c r="L1384" s="122"/>
      <c r="M1384" s="122"/>
      <c r="N1384" s="122"/>
      <c r="O1384" s="122"/>
    </row>
    <row r="1385" spans="1:15" ht="28.5" x14ac:dyDescent="0.2">
      <c r="A1385" s="180">
        <v>1434259</v>
      </c>
      <c r="B1385" s="180" t="s">
        <v>1418</v>
      </c>
      <c r="C1385" s="61">
        <v>503400</v>
      </c>
      <c r="D1385" s="33" t="s">
        <v>76</v>
      </c>
      <c r="E1385" s="110" t="s">
        <v>42</v>
      </c>
      <c r="F1385" s="61">
        <v>28114.644000000029</v>
      </c>
      <c r="G1385" s="124">
        <v>201</v>
      </c>
      <c r="H1385" s="109" t="s">
        <v>1414</v>
      </c>
      <c r="I1385" s="122"/>
      <c r="J1385" s="122"/>
      <c r="K1385" s="122"/>
      <c r="L1385" s="122"/>
      <c r="M1385" s="122"/>
      <c r="N1385" s="122"/>
      <c r="O1385" s="122"/>
    </row>
    <row r="1386" spans="1:15" ht="28.5" x14ac:dyDescent="0.2">
      <c r="A1386" s="180">
        <v>1434259</v>
      </c>
      <c r="B1386" s="180" t="s">
        <v>1418</v>
      </c>
      <c r="C1386" s="61">
        <v>4032000</v>
      </c>
      <c r="D1386" s="33" t="s">
        <v>76</v>
      </c>
      <c r="E1386" s="110" t="s">
        <v>42</v>
      </c>
      <c r="F1386" s="61">
        <v>223963.092</v>
      </c>
      <c r="G1386" s="124">
        <v>201</v>
      </c>
      <c r="H1386" s="109" t="s">
        <v>1414</v>
      </c>
      <c r="I1386" s="122"/>
      <c r="J1386" s="122"/>
      <c r="K1386" s="122"/>
      <c r="L1386" s="122"/>
      <c r="M1386" s="122"/>
      <c r="N1386" s="122"/>
      <c r="O1386" s="122"/>
    </row>
    <row r="1387" spans="1:15" ht="28.5" x14ac:dyDescent="0.2">
      <c r="A1387" s="180">
        <v>1452499</v>
      </c>
      <c r="B1387" s="180" t="s">
        <v>1421</v>
      </c>
      <c r="C1387" s="61">
        <v>1009700</v>
      </c>
      <c r="D1387" s="33" t="s">
        <v>76</v>
      </c>
      <c r="E1387" s="110" t="s">
        <v>42</v>
      </c>
      <c r="F1387" s="61">
        <v>281261.29000000074</v>
      </c>
      <c r="G1387" s="124">
        <v>201</v>
      </c>
      <c r="H1387" s="109" t="s">
        <v>1414</v>
      </c>
      <c r="I1387" s="122"/>
      <c r="J1387" s="122"/>
      <c r="K1387" s="122"/>
      <c r="L1387" s="122"/>
      <c r="M1387" s="122"/>
      <c r="N1387" s="122"/>
      <c r="O1387" s="122"/>
    </row>
    <row r="1388" spans="1:15" ht="28.5" x14ac:dyDescent="0.2">
      <c r="A1388" s="180">
        <v>1452499</v>
      </c>
      <c r="B1388" s="180" t="s">
        <v>1421</v>
      </c>
      <c r="C1388" s="61">
        <v>543100</v>
      </c>
      <c r="D1388" s="33" t="s">
        <v>76</v>
      </c>
      <c r="E1388" s="110" t="s">
        <v>42</v>
      </c>
      <c r="F1388" s="61">
        <v>30221.452000000048</v>
      </c>
      <c r="G1388" s="124">
        <v>201</v>
      </c>
      <c r="H1388" s="109" t="s">
        <v>1414</v>
      </c>
      <c r="I1388" s="122"/>
      <c r="J1388" s="122"/>
      <c r="K1388" s="122"/>
      <c r="L1388" s="122"/>
      <c r="M1388" s="122"/>
      <c r="N1388" s="122"/>
      <c r="O1388" s="122"/>
    </row>
    <row r="1389" spans="1:15" ht="28.5" x14ac:dyDescent="0.2">
      <c r="A1389" s="180">
        <v>1452499</v>
      </c>
      <c r="B1389" s="180" t="s">
        <v>1421</v>
      </c>
      <c r="C1389" s="61">
        <v>1309000</v>
      </c>
      <c r="D1389" s="45" t="s">
        <v>76</v>
      </c>
      <c r="E1389" s="110" t="s">
        <v>42</v>
      </c>
      <c r="F1389" s="61">
        <v>72836.109999999899</v>
      </c>
      <c r="G1389" s="124">
        <v>201</v>
      </c>
      <c r="H1389" s="109" t="s">
        <v>1414</v>
      </c>
      <c r="I1389" s="122"/>
      <c r="J1389" s="122"/>
      <c r="K1389" s="122"/>
      <c r="L1389" s="122"/>
      <c r="M1389" s="122"/>
      <c r="N1389" s="122"/>
      <c r="O1389" s="122"/>
    </row>
    <row r="1390" spans="1:15" ht="28.5" x14ac:dyDescent="0.2">
      <c r="A1390" s="180">
        <v>1094911883</v>
      </c>
      <c r="B1390" s="180" t="s">
        <v>1423</v>
      </c>
      <c r="C1390" s="61">
        <v>543100</v>
      </c>
      <c r="D1390" s="45" t="s">
        <v>76</v>
      </c>
      <c r="E1390" s="110" t="s">
        <v>42</v>
      </c>
      <c r="F1390" s="61">
        <v>30221.452000000048</v>
      </c>
      <c r="G1390" s="124">
        <v>201</v>
      </c>
      <c r="H1390" s="109" t="s">
        <v>1414</v>
      </c>
      <c r="I1390" s="122"/>
      <c r="J1390" s="122"/>
      <c r="K1390" s="122"/>
      <c r="L1390" s="122"/>
      <c r="M1390" s="122"/>
      <c r="N1390" s="122"/>
      <c r="O1390" s="122"/>
    </row>
    <row r="1391" spans="1:15" ht="28.5" x14ac:dyDescent="0.2">
      <c r="A1391" s="180">
        <v>4634209</v>
      </c>
      <c r="B1391" s="180" t="s">
        <v>1452</v>
      </c>
      <c r="C1391" s="61">
        <v>2019400</v>
      </c>
      <c r="D1391" s="110" t="s">
        <v>76</v>
      </c>
      <c r="E1391" s="110" t="s">
        <v>42</v>
      </c>
      <c r="F1391" s="61">
        <v>112504.51600000029</v>
      </c>
      <c r="G1391" s="124">
        <v>201</v>
      </c>
      <c r="H1391" s="109" t="s">
        <v>1414</v>
      </c>
      <c r="I1391" s="122"/>
      <c r="J1391" s="122"/>
      <c r="K1391" s="122"/>
      <c r="L1391" s="122"/>
      <c r="M1391" s="122"/>
      <c r="N1391" s="122"/>
      <c r="O1391" s="122"/>
    </row>
    <row r="1392" spans="1:15" ht="28.5" x14ac:dyDescent="0.2">
      <c r="A1392" s="180">
        <v>55131809</v>
      </c>
      <c r="B1392" s="180" t="s">
        <v>1430</v>
      </c>
      <c r="C1392" s="61">
        <v>3029100</v>
      </c>
      <c r="D1392" s="109" t="s">
        <v>76</v>
      </c>
      <c r="E1392" s="110" t="s">
        <v>42</v>
      </c>
      <c r="F1392" s="61">
        <v>225009.03200000059</v>
      </c>
      <c r="G1392" s="124">
        <v>201</v>
      </c>
      <c r="H1392" s="109" t="s">
        <v>1414</v>
      </c>
      <c r="I1392" s="122"/>
      <c r="J1392" s="122"/>
      <c r="K1392" s="122"/>
      <c r="L1392" s="122"/>
      <c r="M1392" s="122"/>
      <c r="N1392" s="122"/>
      <c r="O1392" s="122"/>
    </row>
    <row r="1393" spans="1:15" ht="28.5" x14ac:dyDescent="0.2">
      <c r="A1393" s="180">
        <v>55131809</v>
      </c>
      <c r="B1393" s="180" t="s">
        <v>1430</v>
      </c>
      <c r="C1393" s="61">
        <v>224000</v>
      </c>
      <c r="D1393" s="104" t="s">
        <v>1453</v>
      </c>
      <c r="E1393" s="110" t="s">
        <v>124</v>
      </c>
      <c r="F1393" s="61">
        <v>12442.394</v>
      </c>
      <c r="G1393" s="124">
        <v>201</v>
      </c>
      <c r="H1393" s="109" t="s">
        <v>1414</v>
      </c>
      <c r="I1393" s="122"/>
      <c r="J1393" s="122"/>
      <c r="K1393" s="122"/>
      <c r="L1393" s="122"/>
      <c r="M1393" s="122"/>
      <c r="N1393" s="122"/>
      <c r="O1393" s="122"/>
    </row>
    <row r="1394" spans="1:15" ht="42.75" x14ac:dyDescent="0.2">
      <c r="A1394" s="180">
        <v>55131809</v>
      </c>
      <c r="B1394" s="180" t="s">
        <v>1430</v>
      </c>
      <c r="C1394" s="61">
        <v>73100</v>
      </c>
      <c r="D1394" s="89" t="s">
        <v>1291</v>
      </c>
      <c r="E1394" s="13" t="s">
        <v>28</v>
      </c>
      <c r="F1394" s="61">
        <v>73100</v>
      </c>
      <c r="G1394" s="124">
        <v>501</v>
      </c>
      <c r="H1394" s="109" t="s">
        <v>1445</v>
      </c>
      <c r="I1394" s="122"/>
      <c r="J1394" s="122"/>
      <c r="K1394" s="122"/>
      <c r="L1394" s="122"/>
      <c r="M1394" s="122"/>
      <c r="N1394" s="122"/>
      <c r="O1394" s="122"/>
    </row>
    <row r="1395" spans="1:15" ht="28.5" x14ac:dyDescent="0.2">
      <c r="A1395" s="180">
        <v>76314331</v>
      </c>
      <c r="B1395" s="180" t="s">
        <v>1454</v>
      </c>
      <c r="C1395" s="61">
        <v>2019400</v>
      </c>
      <c r="D1395" s="104" t="s">
        <v>1455</v>
      </c>
      <c r="E1395" s="110" t="s">
        <v>124</v>
      </c>
      <c r="F1395" s="61">
        <v>112504.51600000029</v>
      </c>
      <c r="G1395" s="124">
        <v>201</v>
      </c>
      <c r="H1395" s="109" t="s">
        <v>1414</v>
      </c>
      <c r="I1395" s="122"/>
      <c r="J1395" s="122"/>
      <c r="K1395" s="122"/>
      <c r="L1395" s="122"/>
      <c r="M1395" s="122"/>
      <c r="N1395" s="122"/>
      <c r="O1395" s="122"/>
    </row>
    <row r="1396" spans="1:15" ht="28.5" x14ac:dyDescent="0.2">
      <c r="A1396" s="180">
        <v>76314331</v>
      </c>
      <c r="B1396" s="180" t="s">
        <v>1454</v>
      </c>
      <c r="C1396" s="61">
        <v>167800</v>
      </c>
      <c r="D1396" s="104" t="s">
        <v>1456</v>
      </c>
      <c r="E1396" s="110" t="s">
        <v>124</v>
      </c>
      <c r="F1396" s="61">
        <v>9371.5480000000098</v>
      </c>
      <c r="G1396" s="124">
        <v>201</v>
      </c>
      <c r="H1396" s="109" t="s">
        <v>1414</v>
      </c>
      <c r="I1396" s="122"/>
      <c r="J1396" s="122"/>
      <c r="K1396" s="122"/>
      <c r="L1396" s="122"/>
      <c r="M1396" s="122"/>
      <c r="N1396" s="122"/>
      <c r="O1396" s="122"/>
    </row>
    <row r="1397" spans="1:15" ht="28.5" x14ac:dyDescent="0.2">
      <c r="A1397" s="180">
        <v>76314331</v>
      </c>
      <c r="B1397" s="180" t="s">
        <v>1454</v>
      </c>
      <c r="C1397" s="61">
        <v>543100</v>
      </c>
      <c r="D1397" s="104" t="s">
        <v>1456</v>
      </c>
      <c r="E1397" s="110" t="s">
        <v>124</v>
      </c>
      <c r="F1397" s="61">
        <v>30221.452000000048</v>
      </c>
      <c r="G1397" s="124">
        <v>201</v>
      </c>
      <c r="H1397" s="109" t="s">
        <v>1414</v>
      </c>
      <c r="I1397" s="122"/>
      <c r="J1397" s="122"/>
      <c r="K1397" s="122"/>
      <c r="L1397" s="122"/>
      <c r="M1397" s="122"/>
      <c r="N1397" s="122"/>
      <c r="O1397" s="122"/>
    </row>
    <row r="1398" spans="1:15" ht="42.75" x14ac:dyDescent="0.2">
      <c r="A1398" s="180">
        <v>4632398</v>
      </c>
      <c r="B1398" s="180" t="s">
        <v>1457</v>
      </c>
      <c r="C1398" s="61">
        <v>503400</v>
      </c>
      <c r="D1398" s="104" t="s">
        <v>1456</v>
      </c>
      <c r="E1398" s="110" t="s">
        <v>124</v>
      </c>
      <c r="F1398" s="61">
        <v>28114.644000000029</v>
      </c>
      <c r="G1398" s="124">
        <v>201</v>
      </c>
      <c r="H1398" s="109" t="s">
        <v>1436</v>
      </c>
      <c r="I1398" s="122"/>
      <c r="J1398" s="122"/>
      <c r="K1398" s="122"/>
      <c r="L1398" s="122"/>
      <c r="M1398" s="122"/>
      <c r="N1398" s="122"/>
      <c r="O1398" s="122"/>
    </row>
    <row r="1399" spans="1:15" ht="42.75" x14ac:dyDescent="0.2">
      <c r="A1399" s="180">
        <v>4632398</v>
      </c>
      <c r="B1399" s="180" t="s">
        <v>1457</v>
      </c>
      <c r="C1399" s="61">
        <v>543100</v>
      </c>
      <c r="D1399" s="28" t="s">
        <v>1458</v>
      </c>
      <c r="E1399" s="110" t="s">
        <v>21</v>
      </c>
      <c r="F1399" s="61">
        <v>30221.452000000048</v>
      </c>
      <c r="G1399" s="124">
        <v>201</v>
      </c>
      <c r="H1399" s="109" t="s">
        <v>1436</v>
      </c>
      <c r="I1399" s="122"/>
      <c r="J1399" s="122"/>
      <c r="K1399" s="122"/>
      <c r="L1399" s="122"/>
      <c r="M1399" s="122"/>
      <c r="N1399" s="122"/>
      <c r="O1399" s="122"/>
    </row>
    <row r="1400" spans="1:15" ht="42.75" x14ac:dyDescent="0.2">
      <c r="A1400" s="180">
        <v>4632398</v>
      </c>
      <c r="B1400" s="180" t="s">
        <v>1457</v>
      </c>
      <c r="C1400" s="61">
        <v>672000</v>
      </c>
      <c r="D1400" s="28" t="s">
        <v>1458</v>
      </c>
      <c r="E1400" s="110" t="s">
        <v>21</v>
      </c>
      <c r="F1400" s="61">
        <v>37327.182000000001</v>
      </c>
      <c r="G1400" s="124">
        <v>201</v>
      </c>
      <c r="H1400" s="109" t="s">
        <v>1436</v>
      </c>
      <c r="I1400" s="122"/>
      <c r="J1400" s="122"/>
      <c r="K1400" s="122"/>
      <c r="L1400" s="122"/>
      <c r="M1400" s="122"/>
      <c r="N1400" s="122"/>
      <c r="O1400" s="122"/>
    </row>
    <row r="1401" spans="1:15" ht="42.75" x14ac:dyDescent="0.2">
      <c r="A1401" s="180">
        <v>25268208</v>
      </c>
      <c r="B1401" s="180" t="s">
        <v>1434</v>
      </c>
      <c r="C1401" s="61">
        <v>1568000</v>
      </c>
      <c r="D1401" s="28" t="s">
        <v>1458</v>
      </c>
      <c r="E1401" s="110" t="s">
        <v>21</v>
      </c>
      <c r="F1401" s="61">
        <v>211520.698</v>
      </c>
      <c r="G1401" s="124">
        <v>201</v>
      </c>
      <c r="H1401" s="109" t="s">
        <v>1436</v>
      </c>
      <c r="I1401" s="122"/>
      <c r="J1401" s="122"/>
      <c r="K1401" s="122"/>
      <c r="L1401" s="122"/>
      <c r="M1401" s="122"/>
      <c r="N1401" s="122"/>
      <c r="O1401" s="122"/>
    </row>
    <row r="1402" spans="1:15" ht="42.75" x14ac:dyDescent="0.2">
      <c r="A1402" s="180">
        <v>25268208</v>
      </c>
      <c r="B1402" s="180" t="s">
        <v>1434</v>
      </c>
      <c r="C1402" s="61">
        <v>671200</v>
      </c>
      <c r="D1402" s="33" t="s">
        <v>1459</v>
      </c>
      <c r="E1402" s="110" t="s">
        <v>21</v>
      </c>
      <c r="F1402" s="61">
        <v>37486.192000000039</v>
      </c>
      <c r="G1402" s="124">
        <v>201</v>
      </c>
      <c r="H1402" s="109" t="s">
        <v>1436</v>
      </c>
      <c r="I1402" s="122"/>
      <c r="J1402" s="122"/>
      <c r="K1402" s="122"/>
      <c r="L1402" s="122"/>
      <c r="M1402" s="122"/>
      <c r="N1402" s="122"/>
      <c r="O1402" s="122"/>
    </row>
    <row r="1403" spans="1:15" ht="42.75" x14ac:dyDescent="0.2">
      <c r="A1403" s="180">
        <v>25469638</v>
      </c>
      <c r="B1403" s="180" t="s">
        <v>1460</v>
      </c>
      <c r="C1403" s="61">
        <v>1483800</v>
      </c>
      <c r="D1403" s="33" t="s">
        <v>1459</v>
      </c>
      <c r="E1403" s="110" t="s">
        <v>21</v>
      </c>
      <c r="F1403" s="61">
        <v>319000</v>
      </c>
      <c r="G1403" s="124">
        <v>201</v>
      </c>
      <c r="H1403" s="109" t="s">
        <v>1436</v>
      </c>
      <c r="I1403" s="122"/>
      <c r="J1403" s="122"/>
      <c r="K1403" s="122"/>
      <c r="L1403" s="122"/>
      <c r="M1403" s="122"/>
      <c r="N1403" s="122"/>
      <c r="O1403" s="122"/>
    </row>
    <row r="1404" spans="1:15" ht="42.75" x14ac:dyDescent="0.2">
      <c r="A1404" s="180">
        <v>1430359</v>
      </c>
      <c r="B1404" s="180" t="s">
        <v>1461</v>
      </c>
      <c r="C1404" s="61">
        <v>1009700</v>
      </c>
      <c r="D1404" s="28" t="s">
        <v>1462</v>
      </c>
      <c r="E1404" s="110" t="s">
        <v>272</v>
      </c>
      <c r="F1404" s="61">
        <v>112504.51600000029</v>
      </c>
      <c r="G1404" s="124">
        <v>201</v>
      </c>
      <c r="H1404" s="109" t="s">
        <v>1436</v>
      </c>
      <c r="I1404" s="122"/>
      <c r="J1404" s="122"/>
      <c r="K1404" s="122"/>
      <c r="L1404" s="122"/>
      <c r="M1404" s="122"/>
      <c r="N1404" s="122"/>
      <c r="O1404" s="122"/>
    </row>
    <row r="1405" spans="1:15" ht="42.75" x14ac:dyDescent="0.2">
      <c r="A1405" s="180">
        <v>25704650</v>
      </c>
      <c r="B1405" s="180" t="s">
        <v>1438</v>
      </c>
      <c r="C1405" s="61">
        <v>2019400</v>
      </c>
      <c r="D1405" s="28" t="s">
        <v>1462</v>
      </c>
      <c r="E1405" s="110" t="s">
        <v>272</v>
      </c>
      <c r="F1405" s="61">
        <v>900036.12800000235</v>
      </c>
      <c r="G1405" s="124">
        <v>201</v>
      </c>
      <c r="H1405" s="109" t="s">
        <v>1436</v>
      </c>
      <c r="I1405" s="122"/>
      <c r="J1405" s="122"/>
      <c r="K1405" s="122"/>
      <c r="L1405" s="122"/>
      <c r="M1405" s="122"/>
      <c r="N1405" s="122"/>
      <c r="O1405" s="122"/>
    </row>
    <row r="1406" spans="1:15" ht="42.75" x14ac:dyDescent="0.2">
      <c r="A1406" s="180">
        <v>25704650</v>
      </c>
      <c r="B1406" s="180" t="s">
        <v>1438</v>
      </c>
      <c r="C1406" s="61">
        <v>1629300</v>
      </c>
      <c r="D1406" s="28" t="s">
        <v>1462</v>
      </c>
      <c r="E1406" s="110" t="s">
        <v>272</v>
      </c>
      <c r="F1406" s="61">
        <v>90664.356000000145</v>
      </c>
      <c r="G1406" s="124">
        <v>201</v>
      </c>
      <c r="H1406" s="109" t="s">
        <v>1436</v>
      </c>
      <c r="I1406" s="122"/>
      <c r="J1406" s="122"/>
      <c r="K1406" s="122"/>
      <c r="L1406" s="122"/>
      <c r="M1406" s="122"/>
      <c r="N1406" s="122"/>
      <c r="O1406" s="122"/>
    </row>
    <row r="1407" spans="1:15" ht="42.75" x14ac:dyDescent="0.2">
      <c r="A1407" s="180">
        <v>4788910</v>
      </c>
      <c r="B1407" s="180" t="s">
        <v>1442</v>
      </c>
      <c r="C1407" s="61">
        <v>448000</v>
      </c>
      <c r="D1407" s="28" t="s">
        <v>1462</v>
      </c>
      <c r="E1407" s="110" t="s">
        <v>272</v>
      </c>
      <c r="F1407" s="61">
        <v>74654.364000000001</v>
      </c>
      <c r="G1407" s="124">
        <v>201</v>
      </c>
      <c r="H1407" s="109" t="s">
        <v>1436</v>
      </c>
      <c r="I1407" s="122"/>
      <c r="J1407" s="122"/>
      <c r="K1407" s="122"/>
      <c r="L1407" s="122"/>
      <c r="M1407" s="122"/>
      <c r="N1407" s="122"/>
      <c r="O1407" s="122"/>
    </row>
    <row r="1408" spans="1:15" ht="42.75" x14ac:dyDescent="0.2">
      <c r="A1408" s="180">
        <v>4788910</v>
      </c>
      <c r="B1408" s="180" t="s">
        <v>1442</v>
      </c>
      <c r="C1408" s="61">
        <v>503400</v>
      </c>
      <c r="D1408" s="28" t="s">
        <v>1462</v>
      </c>
      <c r="E1408" s="110" t="s">
        <v>272</v>
      </c>
      <c r="F1408" s="61">
        <v>28114.644000000029</v>
      </c>
      <c r="G1408" s="124">
        <v>201</v>
      </c>
      <c r="H1408" s="109" t="s">
        <v>1436</v>
      </c>
      <c r="I1408" s="122"/>
      <c r="J1408" s="122"/>
      <c r="K1408" s="122"/>
      <c r="L1408" s="122"/>
      <c r="M1408" s="122"/>
      <c r="N1408" s="122"/>
      <c r="O1408" s="122"/>
    </row>
    <row r="1409" spans="1:15" ht="42.75" x14ac:dyDescent="0.2">
      <c r="A1409" s="180">
        <v>1059841445</v>
      </c>
      <c r="B1409" s="180" t="s">
        <v>1463</v>
      </c>
      <c r="C1409" s="61">
        <v>1009700</v>
      </c>
      <c r="D1409" s="33" t="s">
        <v>1464</v>
      </c>
      <c r="E1409" s="110" t="s">
        <v>272</v>
      </c>
      <c r="F1409" s="61">
        <v>112504.51600000029</v>
      </c>
      <c r="G1409" s="124">
        <v>201</v>
      </c>
      <c r="H1409" s="109" t="s">
        <v>1436</v>
      </c>
      <c r="I1409" s="122"/>
      <c r="J1409" s="122"/>
      <c r="K1409" s="122"/>
      <c r="L1409" s="122"/>
      <c r="M1409" s="122"/>
      <c r="N1409" s="122"/>
      <c r="O1409" s="122"/>
    </row>
    <row r="1410" spans="1:15" ht="42.75" x14ac:dyDescent="0.2">
      <c r="A1410" s="180">
        <v>1059841445</v>
      </c>
      <c r="B1410" s="180" t="s">
        <v>1463</v>
      </c>
      <c r="C1410" s="61">
        <v>259941</v>
      </c>
      <c r="D1410" s="33" t="s">
        <v>1464</v>
      </c>
      <c r="E1410" s="110" t="s">
        <v>272</v>
      </c>
      <c r="F1410" s="61">
        <v>57187.01999999999</v>
      </c>
      <c r="G1410" s="181">
        <v>201</v>
      </c>
      <c r="H1410" s="109" t="s">
        <v>1436</v>
      </c>
      <c r="I1410" s="122"/>
      <c r="J1410" s="122"/>
      <c r="K1410" s="122"/>
      <c r="L1410" s="122"/>
      <c r="M1410" s="122"/>
      <c r="N1410" s="122"/>
      <c r="O1410" s="122"/>
    </row>
    <row r="1411" spans="1:15" ht="409.5" x14ac:dyDescent="0.2">
      <c r="A1411" s="122">
        <v>4774651</v>
      </c>
      <c r="B1411" s="122" t="s">
        <v>1465</v>
      </c>
      <c r="C1411" s="123">
        <v>3745</v>
      </c>
      <c r="D1411" s="33" t="s">
        <v>1466</v>
      </c>
      <c r="E1411" s="109" t="s">
        <v>42</v>
      </c>
      <c r="F1411" s="123">
        <f t="shared" ref="F1411:F1421" si="5">C1411</f>
        <v>3745</v>
      </c>
      <c r="G1411" s="122">
        <v>508</v>
      </c>
      <c r="H1411" s="109" t="s">
        <v>1467</v>
      </c>
      <c r="I1411" s="185">
        <v>0</v>
      </c>
      <c r="J1411" s="122">
        <v>0</v>
      </c>
      <c r="K1411" s="122" t="s">
        <v>1468</v>
      </c>
      <c r="L1411" s="122"/>
      <c r="M1411" s="185">
        <v>0</v>
      </c>
      <c r="N1411" s="185">
        <f t="shared" ref="N1411:N1417" si="6">F1411</f>
        <v>3745</v>
      </c>
      <c r="O1411" s="109" t="s">
        <v>1469</v>
      </c>
    </row>
    <row r="1412" spans="1:15" ht="409.5" x14ac:dyDescent="0.2">
      <c r="A1412" s="122">
        <v>4774651</v>
      </c>
      <c r="B1412" s="122" t="s">
        <v>1465</v>
      </c>
      <c r="C1412" s="123">
        <v>3745</v>
      </c>
      <c r="D1412" s="33" t="s">
        <v>1466</v>
      </c>
      <c r="E1412" s="109" t="s">
        <v>42</v>
      </c>
      <c r="F1412" s="123">
        <f t="shared" si="5"/>
        <v>3745</v>
      </c>
      <c r="G1412" s="122">
        <v>508</v>
      </c>
      <c r="H1412" s="109" t="s">
        <v>1467</v>
      </c>
      <c r="I1412" s="185">
        <v>0</v>
      </c>
      <c r="J1412" s="122">
        <v>0</v>
      </c>
      <c r="K1412" s="122" t="s">
        <v>1468</v>
      </c>
      <c r="L1412" s="122"/>
      <c r="M1412" s="185">
        <v>0</v>
      </c>
      <c r="N1412" s="185">
        <f t="shared" si="6"/>
        <v>3745</v>
      </c>
      <c r="O1412" s="109" t="s">
        <v>1469</v>
      </c>
    </row>
    <row r="1413" spans="1:15" ht="409.5" x14ac:dyDescent="0.2">
      <c r="A1413" s="122">
        <v>4774651</v>
      </c>
      <c r="B1413" s="122" t="s">
        <v>1465</v>
      </c>
      <c r="C1413" s="123">
        <v>4435</v>
      </c>
      <c r="D1413" s="45" t="s">
        <v>1470</v>
      </c>
      <c r="E1413" s="109" t="s">
        <v>42</v>
      </c>
      <c r="F1413" s="123">
        <f t="shared" si="5"/>
        <v>4435</v>
      </c>
      <c r="G1413" s="122">
        <v>508</v>
      </c>
      <c r="H1413" s="109" t="s">
        <v>1467</v>
      </c>
      <c r="I1413" s="185">
        <v>0</v>
      </c>
      <c r="J1413" s="122">
        <v>0</v>
      </c>
      <c r="K1413" s="122" t="s">
        <v>1468</v>
      </c>
      <c r="L1413" s="122"/>
      <c r="M1413" s="185">
        <v>0</v>
      </c>
      <c r="N1413" s="185">
        <f t="shared" si="6"/>
        <v>4435</v>
      </c>
      <c r="O1413" s="109" t="s">
        <v>1469</v>
      </c>
    </row>
    <row r="1414" spans="1:15" ht="409.5" x14ac:dyDescent="0.2">
      <c r="A1414" s="122">
        <v>4774651</v>
      </c>
      <c r="B1414" s="122" t="s">
        <v>1465</v>
      </c>
      <c r="C1414" s="123">
        <v>4435</v>
      </c>
      <c r="D1414" s="45" t="s">
        <v>1470</v>
      </c>
      <c r="E1414" s="109" t="s">
        <v>42</v>
      </c>
      <c r="F1414" s="123">
        <f t="shared" si="5"/>
        <v>4435</v>
      </c>
      <c r="G1414" s="122">
        <v>508</v>
      </c>
      <c r="H1414" s="109" t="s">
        <v>1467</v>
      </c>
      <c r="I1414" s="185">
        <v>0</v>
      </c>
      <c r="J1414" s="122">
        <v>0</v>
      </c>
      <c r="K1414" s="122" t="s">
        <v>1468</v>
      </c>
      <c r="L1414" s="122"/>
      <c r="M1414" s="185">
        <v>0</v>
      </c>
      <c r="N1414" s="185">
        <f t="shared" si="6"/>
        <v>4435</v>
      </c>
      <c r="O1414" s="109" t="s">
        <v>1469</v>
      </c>
    </row>
    <row r="1415" spans="1:15" ht="409.5" x14ac:dyDescent="0.2">
      <c r="A1415" s="122">
        <v>4774651</v>
      </c>
      <c r="B1415" s="122" t="s">
        <v>1465</v>
      </c>
      <c r="C1415" s="123">
        <v>7212</v>
      </c>
      <c r="D1415" s="45" t="s">
        <v>1470</v>
      </c>
      <c r="E1415" s="109" t="s">
        <v>42</v>
      </c>
      <c r="F1415" s="123">
        <f t="shared" si="5"/>
        <v>7212</v>
      </c>
      <c r="G1415" s="122">
        <v>508</v>
      </c>
      <c r="H1415" s="109" t="s">
        <v>1467</v>
      </c>
      <c r="I1415" s="185">
        <v>0</v>
      </c>
      <c r="J1415" s="122">
        <v>0</v>
      </c>
      <c r="K1415" s="122" t="s">
        <v>1468</v>
      </c>
      <c r="L1415" s="122"/>
      <c r="M1415" s="185">
        <v>0</v>
      </c>
      <c r="N1415" s="185">
        <f t="shared" si="6"/>
        <v>7212</v>
      </c>
      <c r="O1415" s="109" t="s">
        <v>1469</v>
      </c>
    </row>
    <row r="1416" spans="1:15" ht="409.5" x14ac:dyDescent="0.2">
      <c r="A1416" s="122">
        <v>4774651</v>
      </c>
      <c r="B1416" s="122" t="s">
        <v>1465</v>
      </c>
      <c r="C1416" s="123">
        <v>10128</v>
      </c>
      <c r="D1416" s="45" t="s">
        <v>1471</v>
      </c>
      <c r="E1416" s="109"/>
      <c r="F1416" s="123">
        <f t="shared" si="5"/>
        <v>10128</v>
      </c>
      <c r="G1416" s="122">
        <v>508</v>
      </c>
      <c r="H1416" s="109" t="s">
        <v>1467</v>
      </c>
      <c r="I1416" s="185">
        <v>0</v>
      </c>
      <c r="J1416" s="122">
        <v>0</v>
      </c>
      <c r="K1416" s="122" t="s">
        <v>1468</v>
      </c>
      <c r="L1416" s="122"/>
      <c r="M1416" s="185">
        <v>0</v>
      </c>
      <c r="N1416" s="185">
        <f t="shared" si="6"/>
        <v>10128</v>
      </c>
      <c r="O1416" s="109" t="s">
        <v>1469</v>
      </c>
    </row>
    <row r="1417" spans="1:15" ht="409.5" x14ac:dyDescent="0.2">
      <c r="A1417" s="122">
        <v>4774651</v>
      </c>
      <c r="B1417" s="122" t="s">
        <v>1465</v>
      </c>
      <c r="C1417" s="123">
        <v>3473</v>
      </c>
      <c r="D1417" s="166" t="s">
        <v>1472</v>
      </c>
      <c r="E1417" s="109" t="s">
        <v>17</v>
      </c>
      <c r="F1417" s="123">
        <f t="shared" si="5"/>
        <v>3473</v>
      </c>
      <c r="G1417" s="122">
        <v>508</v>
      </c>
      <c r="H1417" s="109" t="s">
        <v>1467</v>
      </c>
      <c r="I1417" s="185">
        <v>0</v>
      </c>
      <c r="J1417" s="122">
        <v>0</v>
      </c>
      <c r="K1417" s="122" t="s">
        <v>1468</v>
      </c>
      <c r="L1417" s="122"/>
      <c r="M1417" s="185">
        <v>0</v>
      </c>
      <c r="N1417" s="185">
        <f t="shared" si="6"/>
        <v>3473</v>
      </c>
      <c r="O1417" s="109" t="s">
        <v>1469</v>
      </c>
    </row>
    <row r="1418" spans="1:15" ht="199.5" x14ac:dyDescent="0.2">
      <c r="A1418" s="122">
        <v>4774651</v>
      </c>
      <c r="B1418" s="122" t="s">
        <v>1465</v>
      </c>
      <c r="C1418" s="123">
        <v>266760</v>
      </c>
      <c r="D1418" s="110" t="s">
        <v>1473</v>
      </c>
      <c r="E1418" s="109" t="s">
        <v>124</v>
      </c>
      <c r="F1418" s="123">
        <f t="shared" si="5"/>
        <v>266760</v>
      </c>
      <c r="G1418" s="122">
        <v>523</v>
      </c>
      <c r="H1418" s="109" t="s">
        <v>1467</v>
      </c>
      <c r="I1418" s="185">
        <v>0</v>
      </c>
      <c r="J1418" s="122">
        <v>0</v>
      </c>
      <c r="K1418" s="122" t="s">
        <v>1474</v>
      </c>
      <c r="L1418" s="122"/>
      <c r="M1418" s="185">
        <v>266760</v>
      </c>
      <c r="N1418" s="186">
        <v>0</v>
      </c>
      <c r="O1418" s="109" t="s">
        <v>1475</v>
      </c>
    </row>
    <row r="1419" spans="1:15" ht="199.5" x14ac:dyDescent="0.2">
      <c r="A1419" s="122">
        <v>4774651</v>
      </c>
      <c r="B1419" s="122" t="s">
        <v>1465</v>
      </c>
      <c r="C1419" s="123">
        <v>146000</v>
      </c>
      <c r="D1419" s="110" t="s">
        <v>1473</v>
      </c>
      <c r="E1419" s="109" t="s">
        <v>124</v>
      </c>
      <c r="F1419" s="123">
        <f t="shared" si="5"/>
        <v>146000</v>
      </c>
      <c r="G1419" s="122">
        <v>523</v>
      </c>
      <c r="H1419" s="109" t="s">
        <v>1467</v>
      </c>
      <c r="I1419" s="185">
        <v>0</v>
      </c>
      <c r="J1419" s="122">
        <v>0</v>
      </c>
      <c r="K1419" s="122" t="s">
        <v>1474</v>
      </c>
      <c r="L1419" s="122"/>
      <c r="M1419" s="185">
        <v>146000</v>
      </c>
      <c r="N1419" s="186">
        <v>0</v>
      </c>
      <c r="O1419" s="109" t="s">
        <v>1475</v>
      </c>
    </row>
    <row r="1420" spans="1:15" ht="42.75" x14ac:dyDescent="0.2">
      <c r="A1420" s="122">
        <v>4774651</v>
      </c>
      <c r="B1420" s="122" t="s">
        <v>1465</v>
      </c>
      <c r="C1420" s="123">
        <v>39236</v>
      </c>
      <c r="D1420" s="183" t="s">
        <v>1424</v>
      </c>
      <c r="E1420" s="13" t="s">
        <v>17</v>
      </c>
      <c r="F1420" s="123">
        <f t="shared" si="5"/>
        <v>39236</v>
      </c>
      <c r="G1420" s="122">
        <v>508</v>
      </c>
      <c r="H1420" s="109" t="s">
        <v>1467</v>
      </c>
      <c r="I1420" s="185">
        <v>39236</v>
      </c>
      <c r="J1420" s="122">
        <v>0</v>
      </c>
      <c r="K1420" s="122" t="s">
        <v>1476</v>
      </c>
      <c r="L1420" s="122"/>
      <c r="M1420" s="185">
        <v>0</v>
      </c>
      <c r="N1420" s="185">
        <v>0</v>
      </c>
      <c r="O1420" s="109" t="s">
        <v>1477</v>
      </c>
    </row>
    <row r="1421" spans="1:15" ht="128.25" x14ac:dyDescent="0.2">
      <c r="A1421" s="122">
        <v>4774651</v>
      </c>
      <c r="B1421" s="122" t="s">
        <v>1465</v>
      </c>
      <c r="C1421" s="123">
        <v>512900</v>
      </c>
      <c r="D1421" s="83" t="s">
        <v>1478</v>
      </c>
      <c r="E1421" s="109" t="s">
        <v>42</v>
      </c>
      <c r="F1421" s="123">
        <f t="shared" si="5"/>
        <v>512900</v>
      </c>
      <c r="G1421" s="122">
        <v>501</v>
      </c>
      <c r="H1421" s="109" t="s">
        <v>1467</v>
      </c>
      <c r="I1421" s="185">
        <v>0</v>
      </c>
      <c r="J1421" s="122">
        <v>0</v>
      </c>
      <c r="K1421" s="122" t="s">
        <v>1479</v>
      </c>
      <c r="L1421" s="122"/>
      <c r="M1421" s="185">
        <v>512900</v>
      </c>
      <c r="N1421" s="185">
        <v>0</v>
      </c>
      <c r="O1421" s="109" t="s">
        <v>1480</v>
      </c>
    </row>
    <row r="1422" spans="1:15" ht="409.5" x14ac:dyDescent="0.2">
      <c r="A1422" s="187">
        <v>1144093859</v>
      </c>
      <c r="B1422" s="187" t="s">
        <v>1481</v>
      </c>
      <c r="C1422" s="123">
        <v>115800</v>
      </c>
      <c r="D1422" s="83" t="s">
        <v>1478</v>
      </c>
      <c r="E1422" s="28" t="s">
        <v>42</v>
      </c>
      <c r="F1422" s="123">
        <v>25462</v>
      </c>
      <c r="G1422" s="149">
        <v>112</v>
      </c>
      <c r="H1422" s="188" t="s">
        <v>1482</v>
      </c>
      <c r="I1422" s="189">
        <v>0</v>
      </c>
      <c r="J1422" s="190">
        <v>25462</v>
      </c>
      <c r="K1422" s="154" t="s">
        <v>1483</v>
      </c>
      <c r="L1422" s="149">
        <v>112</v>
      </c>
      <c r="M1422" s="189">
        <v>0</v>
      </c>
      <c r="N1422" s="190">
        <v>25462</v>
      </c>
      <c r="O1422" s="191"/>
    </row>
    <row r="1423" spans="1:15" ht="409.5" x14ac:dyDescent="0.2">
      <c r="A1423" s="187">
        <v>1107035725</v>
      </c>
      <c r="B1423" s="187" t="s">
        <v>1484</v>
      </c>
      <c r="C1423" s="123">
        <v>496400</v>
      </c>
      <c r="D1423" s="83" t="s">
        <v>1485</v>
      </c>
      <c r="E1423" s="28" t="s">
        <v>42</v>
      </c>
      <c r="F1423" s="123">
        <v>49582</v>
      </c>
      <c r="G1423" s="149">
        <v>112</v>
      </c>
      <c r="H1423" s="28" t="s">
        <v>1486</v>
      </c>
      <c r="I1423" s="189">
        <v>0</v>
      </c>
      <c r="J1423" s="190">
        <v>49582</v>
      </c>
      <c r="K1423" s="154" t="s">
        <v>1483</v>
      </c>
      <c r="L1423" s="149">
        <v>112</v>
      </c>
      <c r="M1423" s="189">
        <v>0</v>
      </c>
      <c r="N1423" s="190">
        <v>49582</v>
      </c>
      <c r="O1423" s="191"/>
    </row>
    <row r="1424" spans="1:15" ht="409.5" x14ac:dyDescent="0.2">
      <c r="A1424" s="192">
        <v>1066844511</v>
      </c>
      <c r="B1424" s="192" t="s">
        <v>1487</v>
      </c>
      <c r="C1424" s="123">
        <v>37800</v>
      </c>
      <c r="D1424" s="89" t="s">
        <v>1291</v>
      </c>
      <c r="E1424" s="13" t="s">
        <v>28</v>
      </c>
      <c r="F1424" s="123">
        <v>37800</v>
      </c>
      <c r="G1424" s="149">
        <v>623</v>
      </c>
      <c r="H1424" s="28" t="s">
        <v>1488</v>
      </c>
      <c r="I1424" s="189">
        <v>0</v>
      </c>
      <c r="J1424" s="190">
        <v>37800</v>
      </c>
      <c r="K1424" s="154" t="s">
        <v>1483</v>
      </c>
      <c r="L1424" s="149">
        <v>623</v>
      </c>
      <c r="M1424" s="189">
        <v>0</v>
      </c>
      <c r="N1424" s="190">
        <v>37800</v>
      </c>
      <c r="O1424" s="191"/>
    </row>
    <row r="1425" spans="1:15" ht="409.5" x14ac:dyDescent="0.2">
      <c r="A1425" s="187">
        <v>1066844511</v>
      </c>
      <c r="B1425" s="187" t="s">
        <v>1489</v>
      </c>
      <c r="C1425" s="123">
        <v>18900</v>
      </c>
      <c r="D1425" s="83" t="s">
        <v>1485</v>
      </c>
      <c r="E1425" s="28"/>
      <c r="F1425" s="123">
        <v>37800</v>
      </c>
      <c r="G1425" s="149">
        <v>623</v>
      </c>
      <c r="H1425" s="28" t="s">
        <v>1490</v>
      </c>
      <c r="I1425" s="189">
        <v>0</v>
      </c>
      <c r="J1425" s="190">
        <v>37800</v>
      </c>
      <c r="K1425" s="154" t="s">
        <v>1483</v>
      </c>
      <c r="L1425" s="149">
        <v>623</v>
      </c>
      <c r="M1425" s="189">
        <v>0</v>
      </c>
      <c r="N1425" s="190">
        <v>37800</v>
      </c>
      <c r="O1425" s="191"/>
    </row>
    <row r="1426" spans="1:15" ht="409.5" x14ac:dyDescent="0.2">
      <c r="A1426" s="187">
        <v>1066844511</v>
      </c>
      <c r="B1426" s="187" t="s">
        <v>1491</v>
      </c>
      <c r="C1426" s="123">
        <v>18900</v>
      </c>
      <c r="D1426" s="127" t="s">
        <v>1492</v>
      </c>
      <c r="E1426" s="28"/>
      <c r="F1426" s="123">
        <v>18900</v>
      </c>
      <c r="G1426" s="149">
        <v>623</v>
      </c>
      <c r="H1426" s="28" t="s">
        <v>1490</v>
      </c>
      <c r="I1426" s="189">
        <v>0</v>
      </c>
      <c r="J1426" s="190">
        <v>18900</v>
      </c>
      <c r="K1426" s="154" t="s">
        <v>1483</v>
      </c>
      <c r="L1426" s="149">
        <v>623</v>
      </c>
      <c r="M1426" s="189">
        <v>0</v>
      </c>
      <c r="N1426" s="190">
        <v>18900</v>
      </c>
      <c r="O1426" s="191"/>
    </row>
    <row r="1427" spans="1:15" ht="409.5" x14ac:dyDescent="0.2">
      <c r="A1427" s="187">
        <v>1062330709</v>
      </c>
      <c r="B1427" s="187" t="s">
        <v>1493</v>
      </c>
      <c r="C1427" s="123">
        <v>19200</v>
      </c>
      <c r="D1427" s="127" t="s">
        <v>1492</v>
      </c>
      <c r="E1427" s="28"/>
      <c r="F1427" s="123">
        <v>19200</v>
      </c>
      <c r="G1427" s="149">
        <v>623</v>
      </c>
      <c r="H1427" s="28" t="s">
        <v>1494</v>
      </c>
      <c r="I1427" s="189">
        <v>0</v>
      </c>
      <c r="J1427" s="190">
        <v>19200</v>
      </c>
      <c r="K1427" s="154" t="s">
        <v>1483</v>
      </c>
      <c r="L1427" s="149">
        <v>623</v>
      </c>
      <c r="M1427" s="189">
        <v>0</v>
      </c>
      <c r="N1427" s="190">
        <v>19200</v>
      </c>
      <c r="O1427" s="191"/>
    </row>
    <row r="1428" spans="1:15" ht="409.5" x14ac:dyDescent="0.2">
      <c r="A1428" s="187">
        <v>1062330709</v>
      </c>
      <c r="B1428" s="187" t="s">
        <v>1493</v>
      </c>
      <c r="C1428" s="123">
        <v>9600</v>
      </c>
      <c r="D1428" s="127" t="s">
        <v>1495</v>
      </c>
      <c r="E1428" s="28" t="s">
        <v>42</v>
      </c>
      <c r="F1428" s="123">
        <v>9600</v>
      </c>
      <c r="G1428" s="149"/>
      <c r="H1428" s="28" t="s">
        <v>1496</v>
      </c>
      <c r="I1428" s="189">
        <v>0</v>
      </c>
      <c r="J1428" s="190">
        <v>9600</v>
      </c>
      <c r="K1428" s="154" t="s">
        <v>1483</v>
      </c>
      <c r="L1428" s="149"/>
      <c r="M1428" s="189">
        <v>0</v>
      </c>
      <c r="N1428" s="190">
        <v>9600</v>
      </c>
      <c r="O1428" s="191"/>
    </row>
    <row r="1429" spans="1:15" ht="409.5" x14ac:dyDescent="0.2">
      <c r="A1429" s="187">
        <v>1061816494</v>
      </c>
      <c r="B1429" s="187" t="s">
        <v>1497</v>
      </c>
      <c r="C1429" s="123">
        <v>496400</v>
      </c>
      <c r="D1429" s="127" t="s">
        <v>1495</v>
      </c>
      <c r="E1429" s="28" t="s">
        <v>42</v>
      </c>
      <c r="F1429" s="123">
        <v>51668</v>
      </c>
      <c r="G1429" s="149">
        <v>112</v>
      </c>
      <c r="H1429" s="28" t="s">
        <v>1486</v>
      </c>
      <c r="I1429" s="189">
        <v>0</v>
      </c>
      <c r="J1429" s="190">
        <v>51668</v>
      </c>
      <c r="K1429" s="154" t="s">
        <v>1483</v>
      </c>
      <c r="L1429" s="149">
        <v>112</v>
      </c>
      <c r="M1429" s="189">
        <v>0</v>
      </c>
      <c r="N1429" s="190">
        <v>51668</v>
      </c>
      <c r="O1429" s="191"/>
    </row>
    <row r="1430" spans="1:15" ht="409.5" x14ac:dyDescent="0.2">
      <c r="A1430" s="187">
        <v>1061810279</v>
      </c>
      <c r="B1430" s="187" t="s">
        <v>1498</v>
      </c>
      <c r="C1430" s="123">
        <v>9600</v>
      </c>
      <c r="D1430" s="127" t="s">
        <v>1495</v>
      </c>
      <c r="E1430" s="28" t="s">
        <v>42</v>
      </c>
      <c r="F1430" s="123">
        <f>9600*10</f>
        <v>96000</v>
      </c>
      <c r="G1430" s="149">
        <v>623</v>
      </c>
      <c r="H1430" s="28" t="s">
        <v>1499</v>
      </c>
      <c r="I1430" s="189">
        <v>0</v>
      </c>
      <c r="J1430" s="190">
        <f>9600*10</f>
        <v>96000</v>
      </c>
      <c r="K1430" s="154" t="s">
        <v>1483</v>
      </c>
      <c r="L1430" s="149">
        <v>623</v>
      </c>
      <c r="M1430" s="189">
        <v>0</v>
      </c>
      <c r="N1430" s="190">
        <f>9600*10</f>
        <v>96000</v>
      </c>
      <c r="O1430" s="191"/>
    </row>
    <row r="1431" spans="1:15" ht="409.5" x14ac:dyDescent="0.2">
      <c r="A1431" s="192">
        <v>1061804911</v>
      </c>
      <c r="B1431" s="192" t="s">
        <v>1500</v>
      </c>
      <c r="C1431" s="123">
        <v>37800</v>
      </c>
      <c r="D1431" s="89" t="s">
        <v>1291</v>
      </c>
      <c r="E1431" s="13" t="s">
        <v>28</v>
      </c>
      <c r="F1431" s="123">
        <v>37800</v>
      </c>
      <c r="G1431" s="149">
        <v>623</v>
      </c>
      <c r="H1431" s="28" t="s">
        <v>1488</v>
      </c>
      <c r="I1431" s="189">
        <v>0</v>
      </c>
      <c r="J1431" s="190">
        <v>37800</v>
      </c>
      <c r="K1431" s="154" t="s">
        <v>1483</v>
      </c>
      <c r="L1431" s="149">
        <v>623</v>
      </c>
      <c r="M1431" s="189">
        <v>0</v>
      </c>
      <c r="N1431" s="190">
        <v>37800</v>
      </c>
      <c r="O1431" s="191"/>
    </row>
    <row r="1432" spans="1:15" ht="409.5" x14ac:dyDescent="0.2">
      <c r="A1432" s="280">
        <v>1061792447</v>
      </c>
      <c r="B1432" s="280" t="s">
        <v>1501</v>
      </c>
      <c r="C1432" s="271">
        <v>931036</v>
      </c>
      <c r="D1432" s="89" t="s">
        <v>1291</v>
      </c>
      <c r="E1432" s="13" t="s">
        <v>28</v>
      </c>
      <c r="F1432" s="123">
        <v>37800</v>
      </c>
      <c r="G1432" s="149">
        <v>623</v>
      </c>
      <c r="H1432" s="188" t="s">
        <v>1502</v>
      </c>
      <c r="I1432" s="189">
        <v>0</v>
      </c>
      <c r="J1432" s="190">
        <v>37800</v>
      </c>
      <c r="K1432" s="154" t="s">
        <v>1483</v>
      </c>
      <c r="L1432" s="149">
        <v>623</v>
      </c>
      <c r="M1432" s="189">
        <v>0</v>
      </c>
      <c r="N1432" s="190">
        <v>37800</v>
      </c>
      <c r="O1432" s="191"/>
    </row>
    <row r="1433" spans="1:15" ht="409.5" x14ac:dyDescent="0.2">
      <c r="A1433" s="281"/>
      <c r="B1433" s="281"/>
      <c r="C1433" s="273"/>
      <c r="D1433" s="127" t="s">
        <v>1495</v>
      </c>
      <c r="E1433" s="28" t="s">
        <v>42</v>
      </c>
      <c r="F1433" s="123">
        <v>25462</v>
      </c>
      <c r="G1433" s="149">
        <v>112</v>
      </c>
      <c r="H1433" s="188" t="s">
        <v>1482</v>
      </c>
      <c r="I1433" s="189">
        <v>0</v>
      </c>
      <c r="J1433" s="190">
        <v>25462</v>
      </c>
      <c r="K1433" s="154" t="s">
        <v>1483</v>
      </c>
      <c r="L1433" s="149">
        <v>112</v>
      </c>
      <c r="M1433" s="189">
        <v>0</v>
      </c>
      <c r="N1433" s="190">
        <v>25462</v>
      </c>
      <c r="O1433" s="191"/>
    </row>
    <row r="1434" spans="1:15" ht="409.5" x14ac:dyDescent="0.2">
      <c r="A1434" s="192">
        <v>1061784676</v>
      </c>
      <c r="B1434" s="192" t="s">
        <v>1503</v>
      </c>
      <c r="C1434" s="123">
        <v>37800</v>
      </c>
      <c r="D1434" s="89" t="s">
        <v>1291</v>
      </c>
      <c r="E1434" s="13" t="s">
        <v>28</v>
      </c>
      <c r="F1434" s="123">
        <v>37800</v>
      </c>
      <c r="G1434" s="149">
        <v>623</v>
      </c>
      <c r="H1434" s="188" t="s">
        <v>1488</v>
      </c>
      <c r="I1434" s="189">
        <v>0</v>
      </c>
      <c r="J1434" s="190">
        <v>37800</v>
      </c>
      <c r="K1434" s="154" t="s">
        <v>1483</v>
      </c>
      <c r="L1434" s="149">
        <v>623</v>
      </c>
      <c r="M1434" s="189">
        <v>0</v>
      </c>
      <c r="N1434" s="190">
        <v>37800</v>
      </c>
      <c r="O1434" s="191"/>
    </row>
    <row r="1435" spans="1:15" ht="409.5" x14ac:dyDescent="0.2">
      <c r="A1435" s="280">
        <v>1061690275</v>
      </c>
      <c r="B1435" s="280" t="s">
        <v>1504</v>
      </c>
      <c r="C1435" s="271">
        <v>1909882</v>
      </c>
      <c r="D1435" s="89" t="s">
        <v>1291</v>
      </c>
      <c r="E1435" s="13" t="s">
        <v>28</v>
      </c>
      <c r="F1435" s="123">
        <v>37800</v>
      </c>
      <c r="G1435" s="149">
        <v>623</v>
      </c>
      <c r="H1435" s="188" t="s">
        <v>1505</v>
      </c>
      <c r="I1435" s="189">
        <v>0</v>
      </c>
      <c r="J1435" s="190">
        <v>37800</v>
      </c>
      <c r="K1435" s="154" t="s">
        <v>1483</v>
      </c>
      <c r="L1435" s="149">
        <v>623</v>
      </c>
      <c r="M1435" s="189">
        <v>0</v>
      </c>
      <c r="N1435" s="190">
        <v>37800</v>
      </c>
      <c r="O1435" s="191"/>
    </row>
    <row r="1436" spans="1:15" ht="409.5" x14ac:dyDescent="0.2">
      <c r="A1436" s="281"/>
      <c r="B1436" s="281"/>
      <c r="C1436" s="273"/>
      <c r="D1436" s="28" t="s">
        <v>1208</v>
      </c>
      <c r="E1436" s="13" t="s">
        <v>28</v>
      </c>
      <c r="F1436" s="123">
        <v>69000</v>
      </c>
      <c r="G1436" s="149">
        <v>623</v>
      </c>
      <c r="H1436" s="28" t="s">
        <v>1506</v>
      </c>
      <c r="I1436" s="189">
        <v>0</v>
      </c>
      <c r="J1436" s="190">
        <v>69000</v>
      </c>
      <c r="K1436" s="154" t="s">
        <v>1483</v>
      </c>
      <c r="L1436" s="149">
        <v>623</v>
      </c>
      <c r="M1436" s="189">
        <v>0</v>
      </c>
      <c r="N1436" s="190">
        <v>69000</v>
      </c>
      <c r="O1436" s="191"/>
    </row>
    <row r="1437" spans="1:15" ht="409.5" x14ac:dyDescent="0.2">
      <c r="A1437" s="187">
        <v>1061543555</v>
      </c>
      <c r="B1437" s="187" t="s">
        <v>1507</v>
      </c>
      <c r="C1437" s="123">
        <v>9600</v>
      </c>
      <c r="D1437" s="127" t="s">
        <v>1495</v>
      </c>
      <c r="E1437" s="28" t="s">
        <v>42</v>
      </c>
      <c r="F1437" s="123">
        <v>9600</v>
      </c>
      <c r="G1437" s="149">
        <v>623</v>
      </c>
      <c r="H1437" s="28" t="s">
        <v>1508</v>
      </c>
      <c r="I1437" s="189">
        <v>0</v>
      </c>
      <c r="J1437" s="190">
        <v>9600</v>
      </c>
      <c r="K1437" s="154" t="s">
        <v>1483</v>
      </c>
      <c r="L1437" s="149">
        <v>623</v>
      </c>
      <c r="M1437" s="189">
        <v>0</v>
      </c>
      <c r="N1437" s="190">
        <v>9600</v>
      </c>
      <c r="O1437" s="191"/>
    </row>
    <row r="1438" spans="1:15" ht="409.5" x14ac:dyDescent="0.2">
      <c r="A1438" s="187">
        <v>1061543555</v>
      </c>
      <c r="B1438" s="187" t="s">
        <v>1507</v>
      </c>
      <c r="C1438" s="123">
        <v>9600</v>
      </c>
      <c r="D1438" s="127" t="s">
        <v>1495</v>
      </c>
      <c r="E1438" s="28" t="s">
        <v>42</v>
      </c>
      <c r="F1438" s="123">
        <v>9600</v>
      </c>
      <c r="G1438" s="149">
        <v>623</v>
      </c>
      <c r="H1438" s="28" t="s">
        <v>1508</v>
      </c>
      <c r="I1438" s="189">
        <v>0</v>
      </c>
      <c r="J1438" s="190">
        <v>9600</v>
      </c>
      <c r="K1438" s="154" t="s">
        <v>1483</v>
      </c>
      <c r="L1438" s="149">
        <v>623</v>
      </c>
      <c r="M1438" s="189">
        <v>0</v>
      </c>
      <c r="N1438" s="190">
        <v>9600</v>
      </c>
      <c r="O1438" s="191"/>
    </row>
    <row r="1439" spans="1:15" ht="409.5" x14ac:dyDescent="0.2">
      <c r="A1439" s="187">
        <v>1061543555</v>
      </c>
      <c r="B1439" s="187" t="s">
        <v>1507</v>
      </c>
      <c r="C1439" s="123">
        <v>9600</v>
      </c>
      <c r="D1439" s="28" t="s">
        <v>1509</v>
      </c>
      <c r="E1439" s="28" t="s">
        <v>17</v>
      </c>
      <c r="F1439" s="123">
        <v>9600</v>
      </c>
      <c r="G1439" s="149">
        <v>623</v>
      </c>
      <c r="H1439" s="28" t="s">
        <v>1508</v>
      </c>
      <c r="I1439" s="189">
        <v>0</v>
      </c>
      <c r="J1439" s="190">
        <v>9600</v>
      </c>
      <c r="K1439" s="154" t="s">
        <v>1483</v>
      </c>
      <c r="L1439" s="149">
        <v>623</v>
      </c>
      <c r="M1439" s="189">
        <v>0</v>
      </c>
      <c r="N1439" s="190">
        <v>9600</v>
      </c>
      <c r="O1439" s="191"/>
    </row>
    <row r="1440" spans="1:15" ht="409.5" x14ac:dyDescent="0.2">
      <c r="A1440" s="192">
        <v>1061541701</v>
      </c>
      <c r="B1440" s="192" t="s">
        <v>1510</v>
      </c>
      <c r="C1440" s="123">
        <v>37800</v>
      </c>
      <c r="D1440" s="28" t="s">
        <v>1208</v>
      </c>
      <c r="E1440" s="13" t="s">
        <v>28</v>
      </c>
      <c r="F1440" s="123">
        <v>37800</v>
      </c>
      <c r="G1440" s="149">
        <v>623</v>
      </c>
      <c r="H1440" s="28" t="s">
        <v>1511</v>
      </c>
      <c r="I1440" s="189">
        <v>0</v>
      </c>
      <c r="J1440" s="190">
        <v>37800</v>
      </c>
      <c r="K1440" s="154" t="s">
        <v>1483</v>
      </c>
      <c r="L1440" s="149">
        <v>623</v>
      </c>
      <c r="M1440" s="189">
        <v>0</v>
      </c>
      <c r="N1440" s="190">
        <v>37800</v>
      </c>
      <c r="O1440" s="191"/>
    </row>
    <row r="1441" spans="1:15" ht="409.5" x14ac:dyDescent="0.2">
      <c r="A1441" s="280">
        <v>1061529076</v>
      </c>
      <c r="B1441" s="280" t="s">
        <v>1512</v>
      </c>
      <c r="C1441" s="271">
        <v>1070906</v>
      </c>
      <c r="D1441" s="28" t="s">
        <v>1509</v>
      </c>
      <c r="E1441" s="62" t="s">
        <v>17</v>
      </c>
      <c r="F1441" s="123">
        <v>21802</v>
      </c>
      <c r="G1441" s="149">
        <v>112</v>
      </c>
      <c r="H1441" s="188" t="s">
        <v>1513</v>
      </c>
      <c r="I1441" s="189">
        <v>0</v>
      </c>
      <c r="J1441" s="190">
        <v>21802</v>
      </c>
      <c r="K1441" s="154" t="s">
        <v>1483</v>
      </c>
      <c r="L1441" s="149">
        <v>112</v>
      </c>
      <c r="M1441" s="189">
        <v>0</v>
      </c>
      <c r="N1441" s="190">
        <v>21802</v>
      </c>
      <c r="O1441" s="191"/>
    </row>
    <row r="1442" spans="1:15" ht="409.5" x14ac:dyDescent="0.2">
      <c r="A1442" s="281"/>
      <c r="B1442" s="281"/>
      <c r="C1442" s="273"/>
      <c r="D1442" s="28" t="s">
        <v>1208</v>
      </c>
      <c r="E1442" s="13" t="s">
        <v>28</v>
      </c>
      <c r="F1442" s="123">
        <v>54300</v>
      </c>
      <c r="G1442" s="149">
        <v>623</v>
      </c>
      <c r="H1442" s="28" t="s">
        <v>1514</v>
      </c>
      <c r="I1442" s="189">
        <v>0</v>
      </c>
      <c r="J1442" s="190">
        <v>54300</v>
      </c>
      <c r="K1442" s="154" t="s">
        <v>1483</v>
      </c>
      <c r="L1442" s="149">
        <v>623</v>
      </c>
      <c r="M1442" s="189">
        <v>0</v>
      </c>
      <c r="N1442" s="190">
        <v>54300</v>
      </c>
      <c r="O1442" s="191"/>
    </row>
    <row r="1443" spans="1:15" ht="409.5" x14ac:dyDescent="0.2">
      <c r="A1443" s="192">
        <v>1061528802</v>
      </c>
      <c r="B1443" s="192" t="s">
        <v>1515</v>
      </c>
      <c r="C1443" s="123">
        <v>37800</v>
      </c>
      <c r="D1443" s="28" t="s">
        <v>1208</v>
      </c>
      <c r="E1443" s="13" t="s">
        <v>28</v>
      </c>
      <c r="F1443" s="123">
        <v>37800</v>
      </c>
      <c r="G1443" s="149">
        <v>623</v>
      </c>
      <c r="H1443" s="28" t="s">
        <v>1511</v>
      </c>
      <c r="I1443" s="189">
        <v>0</v>
      </c>
      <c r="J1443" s="190">
        <v>37800</v>
      </c>
      <c r="K1443" s="154" t="s">
        <v>1483</v>
      </c>
      <c r="L1443" s="149">
        <v>623</v>
      </c>
      <c r="M1443" s="189">
        <v>0</v>
      </c>
      <c r="N1443" s="190">
        <v>37800</v>
      </c>
      <c r="O1443" s="191"/>
    </row>
    <row r="1444" spans="1:15" ht="409.5" x14ac:dyDescent="0.2">
      <c r="A1444" s="187">
        <v>1060804989</v>
      </c>
      <c r="B1444" s="187" t="s">
        <v>1516</v>
      </c>
      <c r="C1444" s="123">
        <v>368410</v>
      </c>
      <c r="D1444" s="28" t="s">
        <v>1509</v>
      </c>
      <c r="E1444" s="28" t="s">
        <v>17</v>
      </c>
      <c r="F1444" s="123">
        <f>18900*2</f>
        <v>37800</v>
      </c>
      <c r="G1444" s="149">
        <v>623</v>
      </c>
      <c r="H1444" s="28" t="s">
        <v>1517</v>
      </c>
      <c r="I1444" s="189">
        <v>0</v>
      </c>
      <c r="J1444" s="190">
        <f>18900*2</f>
        <v>37800</v>
      </c>
      <c r="K1444" s="154" t="s">
        <v>1483</v>
      </c>
      <c r="L1444" s="149">
        <v>623</v>
      </c>
      <c r="M1444" s="189">
        <v>0</v>
      </c>
      <c r="N1444" s="190">
        <f>18900*2</f>
        <v>37800</v>
      </c>
      <c r="O1444" s="191"/>
    </row>
    <row r="1445" spans="1:15" ht="409.5" x14ac:dyDescent="0.2">
      <c r="A1445" s="192">
        <v>1060237302</v>
      </c>
      <c r="B1445" s="192" t="s">
        <v>1518</v>
      </c>
      <c r="C1445" s="123">
        <v>37800</v>
      </c>
      <c r="D1445" s="28" t="s">
        <v>1208</v>
      </c>
      <c r="E1445" s="13" t="s">
        <v>28</v>
      </c>
      <c r="F1445" s="123">
        <v>37800</v>
      </c>
      <c r="G1445" s="149">
        <v>623</v>
      </c>
      <c r="H1445" s="188" t="s">
        <v>1519</v>
      </c>
      <c r="I1445" s="189">
        <v>0</v>
      </c>
      <c r="J1445" s="190">
        <v>37800</v>
      </c>
      <c r="K1445" s="154" t="s">
        <v>1483</v>
      </c>
      <c r="L1445" s="149">
        <v>623</v>
      </c>
      <c r="M1445" s="189">
        <v>0</v>
      </c>
      <c r="N1445" s="190">
        <v>37800</v>
      </c>
      <c r="O1445" s="191"/>
    </row>
    <row r="1446" spans="1:15" ht="409.5" x14ac:dyDescent="0.2">
      <c r="A1446" s="187">
        <v>1059604537</v>
      </c>
      <c r="B1446" s="187" t="s">
        <v>1520</v>
      </c>
      <c r="C1446" s="123">
        <v>2872696</v>
      </c>
      <c r="D1446" s="62" t="s">
        <v>1509</v>
      </c>
      <c r="E1446" s="28" t="s">
        <v>17</v>
      </c>
      <c r="F1446" s="123">
        <f>18900*9</f>
        <v>170100</v>
      </c>
      <c r="G1446" s="149">
        <v>623</v>
      </c>
      <c r="H1446" s="28" t="s">
        <v>1521</v>
      </c>
      <c r="I1446" s="189">
        <v>0</v>
      </c>
      <c r="J1446" s="190">
        <f>18900*9</f>
        <v>170100</v>
      </c>
      <c r="K1446" s="154" t="s">
        <v>1483</v>
      </c>
      <c r="L1446" s="149">
        <v>623</v>
      </c>
      <c r="M1446" s="189">
        <v>0</v>
      </c>
      <c r="N1446" s="190">
        <f>18900*9</f>
        <v>170100</v>
      </c>
      <c r="O1446" s="191"/>
    </row>
    <row r="1447" spans="1:15" ht="409.5" x14ac:dyDescent="0.2">
      <c r="A1447" s="192">
        <v>1058966986</v>
      </c>
      <c r="B1447" s="192" t="s">
        <v>1522</v>
      </c>
      <c r="C1447" s="123">
        <v>37800</v>
      </c>
      <c r="D1447" s="28" t="s">
        <v>1208</v>
      </c>
      <c r="E1447" s="13" t="s">
        <v>28</v>
      </c>
      <c r="F1447" s="123">
        <v>37800</v>
      </c>
      <c r="G1447" s="149">
        <v>623</v>
      </c>
      <c r="H1447" s="28" t="s">
        <v>1488</v>
      </c>
      <c r="I1447" s="189">
        <v>0</v>
      </c>
      <c r="J1447" s="190">
        <v>37800</v>
      </c>
      <c r="K1447" s="154" t="s">
        <v>1483</v>
      </c>
      <c r="L1447" s="149">
        <v>623</v>
      </c>
      <c r="M1447" s="189">
        <v>0</v>
      </c>
      <c r="N1447" s="190">
        <v>37800</v>
      </c>
      <c r="O1447" s="191"/>
    </row>
    <row r="1448" spans="1:15" ht="409.5" x14ac:dyDescent="0.2">
      <c r="A1448" s="192">
        <v>1058789647</v>
      </c>
      <c r="B1448" s="192" t="s">
        <v>1523</v>
      </c>
      <c r="C1448" s="123">
        <v>1444558</v>
      </c>
      <c r="D1448" s="28" t="s">
        <v>1208</v>
      </c>
      <c r="E1448" s="13" t="s">
        <v>28</v>
      </c>
      <c r="F1448" s="123">
        <v>51888</v>
      </c>
      <c r="G1448" s="149">
        <v>623</v>
      </c>
      <c r="H1448" s="188" t="s">
        <v>1524</v>
      </c>
      <c r="I1448" s="189">
        <v>0</v>
      </c>
      <c r="J1448" s="190">
        <v>51888</v>
      </c>
      <c r="K1448" s="154" t="s">
        <v>1483</v>
      </c>
      <c r="L1448" s="149">
        <v>623</v>
      </c>
      <c r="M1448" s="189">
        <v>0</v>
      </c>
      <c r="N1448" s="190">
        <v>51888</v>
      </c>
      <c r="O1448" s="191"/>
    </row>
    <row r="1449" spans="1:15" ht="409.5" x14ac:dyDescent="0.2">
      <c r="A1449" s="192">
        <v>1029624523</v>
      </c>
      <c r="B1449" s="192" t="s">
        <v>1525</v>
      </c>
      <c r="C1449" s="123">
        <v>57118</v>
      </c>
      <c r="D1449" s="110" t="s">
        <v>1526</v>
      </c>
      <c r="E1449" s="13" t="s">
        <v>28</v>
      </c>
      <c r="F1449" s="123">
        <v>57118</v>
      </c>
      <c r="G1449" s="149">
        <v>623</v>
      </c>
      <c r="H1449" s="188" t="s">
        <v>1527</v>
      </c>
      <c r="I1449" s="189">
        <v>0</v>
      </c>
      <c r="J1449" s="190">
        <v>57118</v>
      </c>
      <c r="K1449" s="154" t="s">
        <v>1483</v>
      </c>
      <c r="L1449" s="149">
        <v>623</v>
      </c>
      <c r="M1449" s="189">
        <v>0</v>
      </c>
      <c r="N1449" s="190">
        <v>57118</v>
      </c>
      <c r="O1449" s="191"/>
    </row>
    <row r="1450" spans="1:15" ht="409.5" x14ac:dyDescent="0.2">
      <c r="A1450" s="291">
        <v>1029623237</v>
      </c>
      <c r="B1450" s="291" t="s">
        <v>1528</v>
      </c>
      <c r="C1450" s="271">
        <v>1302427</v>
      </c>
      <c r="D1450" s="28" t="s">
        <v>1509</v>
      </c>
      <c r="E1450" s="28" t="s">
        <v>17</v>
      </c>
      <c r="F1450" s="123">
        <f>9600*11</f>
        <v>105600</v>
      </c>
      <c r="G1450" s="149">
        <v>623</v>
      </c>
      <c r="H1450" s="28" t="s">
        <v>1529</v>
      </c>
      <c r="I1450" s="189">
        <v>0</v>
      </c>
      <c r="J1450" s="190">
        <f>9600*11</f>
        <v>105600</v>
      </c>
      <c r="K1450" s="154" t="s">
        <v>1483</v>
      </c>
      <c r="L1450" s="149">
        <v>623</v>
      </c>
      <c r="M1450" s="189">
        <v>0</v>
      </c>
      <c r="N1450" s="190">
        <f>9600*11</f>
        <v>105600</v>
      </c>
      <c r="O1450" s="191"/>
    </row>
    <row r="1451" spans="1:15" ht="409.5" x14ac:dyDescent="0.2">
      <c r="A1451" s="292"/>
      <c r="B1451" s="292"/>
      <c r="C1451" s="273"/>
      <c r="D1451" s="28" t="s">
        <v>1509</v>
      </c>
      <c r="E1451" s="28" t="s">
        <v>17</v>
      </c>
      <c r="F1451" s="123">
        <f>18900*3</f>
        <v>56700</v>
      </c>
      <c r="G1451" s="149">
        <v>623</v>
      </c>
      <c r="H1451" s="28" t="s">
        <v>1529</v>
      </c>
      <c r="I1451" s="189">
        <v>0</v>
      </c>
      <c r="J1451" s="190">
        <f>18900*3</f>
        <v>56700</v>
      </c>
      <c r="K1451" s="154" t="s">
        <v>1483</v>
      </c>
      <c r="L1451" s="149">
        <v>623</v>
      </c>
      <c r="M1451" s="189">
        <v>0</v>
      </c>
      <c r="N1451" s="190">
        <f>18900*3</f>
        <v>56700</v>
      </c>
      <c r="O1451" s="191"/>
    </row>
    <row r="1452" spans="1:15" ht="409.5" x14ac:dyDescent="0.2">
      <c r="A1452" s="192">
        <v>1029603313</v>
      </c>
      <c r="B1452" s="192" t="s">
        <v>1530</v>
      </c>
      <c r="C1452" s="123">
        <v>37800</v>
      </c>
      <c r="D1452" s="33" t="s">
        <v>1531</v>
      </c>
      <c r="E1452" s="13" t="s">
        <v>28</v>
      </c>
      <c r="F1452" s="123">
        <v>37800</v>
      </c>
      <c r="G1452" s="149">
        <v>623</v>
      </c>
      <c r="H1452" s="188" t="s">
        <v>1527</v>
      </c>
      <c r="I1452" s="189">
        <v>0</v>
      </c>
      <c r="J1452" s="190">
        <v>37800</v>
      </c>
      <c r="K1452" s="154" t="s">
        <v>1483</v>
      </c>
      <c r="L1452" s="149">
        <v>623</v>
      </c>
      <c r="M1452" s="189">
        <v>0</v>
      </c>
      <c r="N1452" s="190">
        <v>37800</v>
      </c>
      <c r="O1452" s="191"/>
    </row>
    <row r="1453" spans="1:15" ht="409.5" x14ac:dyDescent="0.2">
      <c r="A1453" s="187">
        <v>1002961018</v>
      </c>
      <c r="B1453" s="187" t="s">
        <v>1532</v>
      </c>
      <c r="C1453" s="123">
        <v>1128123</v>
      </c>
      <c r="D1453" s="28" t="s">
        <v>1509</v>
      </c>
      <c r="E1453" s="28" t="s">
        <v>17</v>
      </c>
      <c r="F1453" s="123">
        <v>158400</v>
      </c>
      <c r="G1453" s="149">
        <v>623</v>
      </c>
      <c r="H1453" s="28" t="s">
        <v>1533</v>
      </c>
      <c r="I1453" s="189">
        <v>0</v>
      </c>
      <c r="J1453" s="190">
        <v>158400</v>
      </c>
      <c r="K1453" s="154" t="s">
        <v>1483</v>
      </c>
      <c r="L1453" s="149">
        <v>623</v>
      </c>
      <c r="M1453" s="189">
        <v>0</v>
      </c>
      <c r="N1453" s="190">
        <v>158400</v>
      </c>
      <c r="O1453" s="191"/>
    </row>
    <row r="1454" spans="1:15" ht="409.5" x14ac:dyDescent="0.2">
      <c r="A1454" s="187">
        <v>48572255</v>
      </c>
      <c r="B1454" s="187" t="s">
        <v>1534</v>
      </c>
      <c r="C1454" s="123">
        <v>403800</v>
      </c>
      <c r="D1454" s="13" t="s">
        <v>1535</v>
      </c>
      <c r="E1454" s="13" t="s">
        <v>17</v>
      </c>
      <c r="F1454" s="123">
        <v>161554</v>
      </c>
      <c r="G1454" s="149">
        <v>623</v>
      </c>
      <c r="H1454" s="188" t="s">
        <v>1536</v>
      </c>
      <c r="I1454" s="189">
        <v>0</v>
      </c>
      <c r="J1454" s="190">
        <v>161554</v>
      </c>
      <c r="K1454" s="154" t="s">
        <v>1537</v>
      </c>
      <c r="L1454" s="149">
        <v>623</v>
      </c>
      <c r="M1454" s="189">
        <v>0</v>
      </c>
      <c r="N1454" s="190">
        <v>161554</v>
      </c>
      <c r="O1454" s="191"/>
    </row>
    <row r="1455" spans="1:15" ht="409.5" x14ac:dyDescent="0.2">
      <c r="A1455" s="192">
        <v>34613464</v>
      </c>
      <c r="B1455" s="192" t="s">
        <v>1538</v>
      </c>
      <c r="C1455" s="123">
        <v>37800</v>
      </c>
      <c r="D1455" s="33" t="s">
        <v>1531</v>
      </c>
      <c r="E1455" s="13" t="s">
        <v>28</v>
      </c>
      <c r="F1455" s="123">
        <v>37800</v>
      </c>
      <c r="G1455" s="149">
        <v>623</v>
      </c>
      <c r="H1455" s="188" t="s">
        <v>1539</v>
      </c>
      <c r="I1455" s="189">
        <v>0</v>
      </c>
      <c r="J1455" s="190">
        <v>37800</v>
      </c>
      <c r="K1455" s="154" t="s">
        <v>1483</v>
      </c>
      <c r="L1455" s="149">
        <v>623</v>
      </c>
      <c r="M1455" s="189">
        <v>0</v>
      </c>
      <c r="N1455" s="190">
        <v>37800</v>
      </c>
      <c r="O1455" s="191"/>
    </row>
    <row r="1456" spans="1:15" ht="409.5" x14ac:dyDescent="0.2">
      <c r="A1456" s="192">
        <v>27488731</v>
      </c>
      <c r="B1456" s="192" t="s">
        <v>1540</v>
      </c>
      <c r="C1456" s="123">
        <v>213836</v>
      </c>
      <c r="D1456" s="64" t="s">
        <v>1541</v>
      </c>
      <c r="E1456" s="13" t="s">
        <v>28</v>
      </c>
      <c r="F1456" s="123">
        <v>37800</v>
      </c>
      <c r="G1456" s="149">
        <v>623</v>
      </c>
      <c r="H1456" s="188" t="s">
        <v>1542</v>
      </c>
      <c r="I1456" s="189">
        <v>0</v>
      </c>
      <c r="J1456" s="190">
        <v>37800</v>
      </c>
      <c r="K1456" s="154" t="s">
        <v>1483</v>
      </c>
      <c r="L1456" s="149">
        <v>623</v>
      </c>
      <c r="M1456" s="189">
        <v>0</v>
      </c>
      <c r="N1456" s="190">
        <v>37800</v>
      </c>
      <c r="O1456" s="191"/>
    </row>
    <row r="1457" spans="1:15" ht="409.5" x14ac:dyDescent="0.2">
      <c r="A1457" s="187">
        <v>25697030</v>
      </c>
      <c r="B1457" s="187" t="s">
        <v>1543</v>
      </c>
      <c r="C1457" s="123">
        <v>1042332</v>
      </c>
      <c r="D1457" s="13" t="s">
        <v>1544</v>
      </c>
      <c r="E1457" s="13" t="s">
        <v>17</v>
      </c>
      <c r="F1457" s="123">
        <f>161554*2</f>
        <v>323108</v>
      </c>
      <c r="G1457" s="149">
        <v>623</v>
      </c>
      <c r="H1457" s="188" t="s">
        <v>1536</v>
      </c>
      <c r="I1457" s="189">
        <v>0</v>
      </c>
      <c r="J1457" s="190">
        <f>161554*2</f>
        <v>323108</v>
      </c>
      <c r="K1457" s="154" t="s">
        <v>1483</v>
      </c>
      <c r="L1457" s="149">
        <v>623</v>
      </c>
      <c r="M1457" s="189">
        <v>0</v>
      </c>
      <c r="N1457" s="190">
        <f>161554*2</f>
        <v>323108</v>
      </c>
      <c r="O1457" s="191"/>
    </row>
    <row r="1458" spans="1:15" ht="409.5" x14ac:dyDescent="0.2">
      <c r="A1458" s="192">
        <v>25697023</v>
      </c>
      <c r="B1458" s="192" t="s">
        <v>1545</v>
      </c>
      <c r="C1458" s="123">
        <v>37800</v>
      </c>
      <c r="D1458" s="63" t="s">
        <v>1541</v>
      </c>
      <c r="E1458" s="13" t="s">
        <v>28</v>
      </c>
      <c r="F1458" s="123">
        <v>37800</v>
      </c>
      <c r="G1458" s="149">
        <v>623</v>
      </c>
      <c r="H1458" s="188" t="s">
        <v>1546</v>
      </c>
      <c r="I1458" s="189">
        <v>0</v>
      </c>
      <c r="J1458" s="190">
        <v>37800</v>
      </c>
      <c r="K1458" s="154" t="s">
        <v>1483</v>
      </c>
      <c r="L1458" s="149">
        <v>623</v>
      </c>
      <c r="M1458" s="189">
        <v>0</v>
      </c>
      <c r="N1458" s="190">
        <v>37800</v>
      </c>
      <c r="O1458" s="191"/>
    </row>
    <row r="1459" spans="1:15" ht="409.5" x14ac:dyDescent="0.2">
      <c r="A1459" s="187">
        <v>25693098</v>
      </c>
      <c r="B1459" s="187" t="s">
        <v>1547</v>
      </c>
      <c r="C1459" s="123">
        <v>115800</v>
      </c>
      <c r="D1459" s="62" t="s">
        <v>1548</v>
      </c>
      <c r="E1459" s="28" t="s">
        <v>17</v>
      </c>
      <c r="F1459" s="123">
        <v>25462</v>
      </c>
      <c r="G1459" s="149">
        <v>623</v>
      </c>
      <c r="H1459" s="188" t="s">
        <v>1482</v>
      </c>
      <c r="I1459" s="189">
        <v>0</v>
      </c>
      <c r="J1459" s="190">
        <v>25462</v>
      </c>
      <c r="K1459" s="154" t="s">
        <v>1483</v>
      </c>
      <c r="L1459" s="149">
        <v>623</v>
      </c>
      <c r="M1459" s="189">
        <v>0</v>
      </c>
      <c r="N1459" s="190">
        <v>25462</v>
      </c>
      <c r="O1459" s="191"/>
    </row>
    <row r="1460" spans="1:15" ht="409.5" x14ac:dyDescent="0.2">
      <c r="A1460" s="192">
        <v>25647766</v>
      </c>
      <c r="B1460" s="192" t="s">
        <v>1549</v>
      </c>
      <c r="C1460" s="123">
        <v>115800</v>
      </c>
      <c r="D1460" s="62" t="s">
        <v>1548</v>
      </c>
      <c r="E1460" s="28" t="s">
        <v>17</v>
      </c>
      <c r="F1460" s="123">
        <v>115800</v>
      </c>
      <c r="G1460" s="149">
        <v>623</v>
      </c>
      <c r="H1460" s="188" t="s">
        <v>1482</v>
      </c>
      <c r="I1460" s="189">
        <v>0</v>
      </c>
      <c r="J1460" s="190">
        <v>115800</v>
      </c>
      <c r="K1460" s="154" t="s">
        <v>1483</v>
      </c>
      <c r="L1460" s="149">
        <v>623</v>
      </c>
      <c r="M1460" s="189">
        <v>0</v>
      </c>
      <c r="N1460" s="190">
        <v>115800</v>
      </c>
      <c r="O1460" s="191"/>
    </row>
    <row r="1461" spans="1:15" ht="409.5" x14ac:dyDescent="0.2">
      <c r="A1461" s="187">
        <v>25609841</v>
      </c>
      <c r="B1461" s="187" t="s">
        <v>1550</v>
      </c>
      <c r="C1461" s="123">
        <v>1433794</v>
      </c>
      <c r="D1461" s="13" t="s">
        <v>1544</v>
      </c>
      <c r="E1461" s="13" t="s">
        <v>17</v>
      </c>
      <c r="F1461" s="123">
        <f>161554*2</f>
        <v>323108</v>
      </c>
      <c r="G1461" s="149">
        <v>623</v>
      </c>
      <c r="H1461" s="188" t="s">
        <v>1536</v>
      </c>
      <c r="I1461" s="189">
        <v>0</v>
      </c>
      <c r="J1461" s="190">
        <f>161554*2</f>
        <v>323108</v>
      </c>
      <c r="K1461" s="154" t="s">
        <v>1483</v>
      </c>
      <c r="L1461" s="149">
        <v>623</v>
      </c>
      <c r="M1461" s="189">
        <v>0</v>
      </c>
      <c r="N1461" s="190">
        <f>161554*2</f>
        <v>323108</v>
      </c>
      <c r="O1461" s="191"/>
    </row>
    <row r="1462" spans="1:15" ht="409.5" x14ac:dyDescent="0.2">
      <c r="A1462" s="187">
        <v>25591715</v>
      </c>
      <c r="B1462" s="187" t="s">
        <v>1551</v>
      </c>
      <c r="C1462" s="123">
        <v>30219</v>
      </c>
      <c r="D1462" s="127" t="s">
        <v>1441</v>
      </c>
      <c r="E1462" s="13" t="s">
        <v>17</v>
      </c>
      <c r="F1462" s="123">
        <v>30219</v>
      </c>
      <c r="G1462" s="149">
        <v>623</v>
      </c>
      <c r="H1462" s="28" t="s">
        <v>1552</v>
      </c>
      <c r="I1462" s="189">
        <v>0</v>
      </c>
      <c r="J1462" s="190">
        <v>30219</v>
      </c>
      <c r="K1462" s="154" t="s">
        <v>1483</v>
      </c>
      <c r="L1462" s="149">
        <v>623</v>
      </c>
      <c r="M1462" s="189">
        <v>0</v>
      </c>
      <c r="N1462" s="190">
        <v>30219</v>
      </c>
      <c r="O1462" s="191"/>
    </row>
    <row r="1463" spans="1:15" ht="409.5" x14ac:dyDescent="0.2">
      <c r="A1463" s="192">
        <v>25546762</v>
      </c>
      <c r="B1463" s="192" t="s">
        <v>1553</v>
      </c>
      <c r="C1463" s="123">
        <v>410522</v>
      </c>
      <c r="D1463" s="33" t="s">
        <v>1554</v>
      </c>
      <c r="E1463" s="28" t="s">
        <v>17</v>
      </c>
      <c r="F1463" s="123">
        <v>47000</v>
      </c>
      <c r="G1463" s="149">
        <v>623</v>
      </c>
      <c r="H1463" s="188" t="s">
        <v>1555</v>
      </c>
      <c r="I1463" s="189">
        <v>0</v>
      </c>
      <c r="J1463" s="190">
        <v>47000</v>
      </c>
      <c r="K1463" s="154" t="s">
        <v>1483</v>
      </c>
      <c r="L1463" s="149">
        <v>623</v>
      </c>
      <c r="M1463" s="189">
        <v>0</v>
      </c>
      <c r="N1463" s="190">
        <v>47000</v>
      </c>
      <c r="O1463" s="191"/>
    </row>
    <row r="1464" spans="1:15" ht="409.5" x14ac:dyDescent="0.2">
      <c r="A1464" s="192">
        <v>25479634</v>
      </c>
      <c r="B1464" s="192" t="s">
        <v>1556</v>
      </c>
      <c r="C1464" s="123">
        <v>663802</v>
      </c>
      <c r="D1464" s="13" t="s">
        <v>1557</v>
      </c>
      <c r="E1464" s="13" t="s">
        <v>28</v>
      </c>
      <c r="F1464" s="123">
        <v>37800</v>
      </c>
      <c r="G1464" s="149">
        <v>623</v>
      </c>
      <c r="H1464" s="188" t="s">
        <v>1558</v>
      </c>
      <c r="I1464" s="189">
        <v>0</v>
      </c>
      <c r="J1464" s="190">
        <v>37800</v>
      </c>
      <c r="K1464" s="154" t="s">
        <v>1483</v>
      </c>
      <c r="L1464" s="149">
        <v>623</v>
      </c>
      <c r="M1464" s="189">
        <v>0</v>
      </c>
      <c r="N1464" s="190">
        <v>37800</v>
      </c>
      <c r="O1464" s="191"/>
    </row>
    <row r="1465" spans="1:15" ht="409.5" x14ac:dyDescent="0.2">
      <c r="A1465" s="192">
        <v>25452298</v>
      </c>
      <c r="B1465" s="192" t="s">
        <v>1559</v>
      </c>
      <c r="C1465" s="123">
        <v>634335</v>
      </c>
      <c r="D1465" s="33" t="s">
        <v>1554</v>
      </c>
      <c r="E1465" s="28" t="s">
        <v>17</v>
      </c>
      <c r="F1465" s="123">
        <v>38500</v>
      </c>
      <c r="G1465" s="149">
        <v>623</v>
      </c>
      <c r="H1465" s="188" t="s">
        <v>1560</v>
      </c>
      <c r="I1465" s="189">
        <v>0</v>
      </c>
      <c r="J1465" s="190">
        <v>38500</v>
      </c>
      <c r="K1465" s="154" t="s">
        <v>1483</v>
      </c>
      <c r="L1465" s="149">
        <v>623</v>
      </c>
      <c r="M1465" s="189">
        <v>0</v>
      </c>
      <c r="N1465" s="190">
        <v>38500</v>
      </c>
      <c r="O1465" s="147"/>
    </row>
    <row r="1466" spans="1:15" ht="409.5" x14ac:dyDescent="0.2">
      <c r="A1466" s="187">
        <v>25347221</v>
      </c>
      <c r="B1466" s="187" t="s">
        <v>1561</v>
      </c>
      <c r="C1466" s="123">
        <v>1597507</v>
      </c>
      <c r="D1466" s="33" t="s">
        <v>1441</v>
      </c>
      <c r="E1466" s="13" t="s">
        <v>17</v>
      </c>
      <c r="F1466" s="123">
        <v>161554</v>
      </c>
      <c r="G1466" s="149">
        <v>623</v>
      </c>
      <c r="H1466" s="188" t="s">
        <v>1536</v>
      </c>
      <c r="I1466" s="189">
        <v>0</v>
      </c>
      <c r="J1466" s="190">
        <v>161554</v>
      </c>
      <c r="K1466" s="154" t="s">
        <v>1483</v>
      </c>
      <c r="L1466" s="149">
        <v>623</v>
      </c>
      <c r="M1466" s="189">
        <v>0</v>
      </c>
      <c r="N1466" s="190">
        <v>161554</v>
      </c>
      <c r="O1466" s="133"/>
    </row>
    <row r="1467" spans="1:15" ht="409.5" x14ac:dyDescent="0.2">
      <c r="A1467" s="187">
        <v>25252573</v>
      </c>
      <c r="B1467" s="187" t="s">
        <v>1562</v>
      </c>
      <c r="C1467" s="123">
        <v>30219</v>
      </c>
      <c r="D1467" s="13" t="s">
        <v>1563</v>
      </c>
      <c r="E1467" s="13" t="s">
        <v>17</v>
      </c>
      <c r="F1467" s="123">
        <v>30219</v>
      </c>
      <c r="G1467" s="149">
        <v>623</v>
      </c>
      <c r="H1467" s="28" t="s">
        <v>1564</v>
      </c>
      <c r="I1467" s="189">
        <v>0</v>
      </c>
      <c r="J1467" s="190">
        <v>30219</v>
      </c>
      <c r="K1467" s="154" t="s">
        <v>1483</v>
      </c>
      <c r="L1467" s="149">
        <v>623</v>
      </c>
      <c r="M1467" s="189">
        <v>0</v>
      </c>
      <c r="N1467" s="190">
        <v>30219</v>
      </c>
      <c r="O1467" s="133"/>
    </row>
    <row r="1468" spans="1:15" ht="409.5" x14ac:dyDescent="0.2">
      <c r="A1468" s="192">
        <v>10521984</v>
      </c>
      <c r="B1468" s="192" t="s">
        <v>1565</v>
      </c>
      <c r="C1468" s="123">
        <v>37800</v>
      </c>
      <c r="D1468" s="13" t="s">
        <v>1557</v>
      </c>
      <c r="E1468" s="13" t="s">
        <v>28</v>
      </c>
      <c r="F1468" s="123">
        <v>37800</v>
      </c>
      <c r="G1468" s="149">
        <v>623</v>
      </c>
      <c r="H1468" s="28" t="s">
        <v>1488</v>
      </c>
      <c r="I1468" s="189">
        <v>0</v>
      </c>
      <c r="J1468" s="190">
        <v>37800</v>
      </c>
      <c r="K1468" s="154" t="s">
        <v>1483</v>
      </c>
      <c r="L1468" s="149">
        <v>623</v>
      </c>
      <c r="M1468" s="189">
        <v>0</v>
      </c>
      <c r="N1468" s="190">
        <v>37800</v>
      </c>
      <c r="O1468" s="133"/>
    </row>
    <row r="1469" spans="1:15" ht="409.5" x14ac:dyDescent="0.2">
      <c r="A1469" s="187">
        <v>4771117</v>
      </c>
      <c r="B1469" s="187" t="s">
        <v>1566</v>
      </c>
      <c r="C1469" s="123">
        <v>115800</v>
      </c>
      <c r="D1469" s="33" t="s">
        <v>1567</v>
      </c>
      <c r="E1469" s="28" t="s">
        <v>17</v>
      </c>
      <c r="F1469" s="123">
        <v>25462</v>
      </c>
      <c r="G1469" s="149">
        <v>623</v>
      </c>
      <c r="H1469" s="188" t="s">
        <v>1482</v>
      </c>
      <c r="I1469" s="189">
        <v>0</v>
      </c>
      <c r="J1469" s="190">
        <v>25462</v>
      </c>
      <c r="K1469" s="154" t="s">
        <v>1483</v>
      </c>
      <c r="L1469" s="149">
        <v>623</v>
      </c>
      <c r="M1469" s="189">
        <v>0</v>
      </c>
      <c r="N1469" s="190">
        <v>25462</v>
      </c>
      <c r="O1469" s="133"/>
    </row>
    <row r="1470" spans="1:15" ht="409.5" x14ac:dyDescent="0.2">
      <c r="A1470" s="192">
        <v>4729317</v>
      </c>
      <c r="B1470" s="192" t="s">
        <v>1568</v>
      </c>
      <c r="C1470" s="123">
        <v>37800</v>
      </c>
      <c r="D1470" s="13" t="s">
        <v>1557</v>
      </c>
      <c r="E1470" s="13" t="s">
        <v>28</v>
      </c>
      <c r="F1470" s="123">
        <v>37800</v>
      </c>
      <c r="G1470" s="149">
        <v>623</v>
      </c>
      <c r="H1470" s="188" t="s">
        <v>1558</v>
      </c>
      <c r="I1470" s="189">
        <v>0</v>
      </c>
      <c r="J1470" s="190">
        <v>37800</v>
      </c>
      <c r="K1470" s="154" t="s">
        <v>1483</v>
      </c>
      <c r="L1470" s="149">
        <v>623</v>
      </c>
      <c r="M1470" s="189">
        <v>0</v>
      </c>
      <c r="N1470" s="190">
        <v>37800</v>
      </c>
      <c r="O1470" s="133"/>
    </row>
    <row r="1471" spans="1:15" ht="409.5" x14ac:dyDescent="0.2">
      <c r="A1471" s="187">
        <v>4718948</v>
      </c>
      <c r="B1471" s="187" t="s">
        <v>1569</v>
      </c>
      <c r="C1471" s="123">
        <v>403800</v>
      </c>
      <c r="D1471" s="193" t="s">
        <v>1570</v>
      </c>
      <c r="E1471" s="13" t="s">
        <v>17</v>
      </c>
      <c r="F1471" s="123">
        <v>161554</v>
      </c>
      <c r="G1471" s="149">
        <v>623</v>
      </c>
      <c r="H1471" s="188" t="s">
        <v>1536</v>
      </c>
      <c r="I1471" s="189">
        <v>0</v>
      </c>
      <c r="J1471" s="190">
        <v>161554</v>
      </c>
      <c r="K1471" s="154" t="s">
        <v>1483</v>
      </c>
      <c r="L1471" s="149">
        <v>623</v>
      </c>
      <c r="M1471" s="189">
        <v>0</v>
      </c>
      <c r="N1471" s="190">
        <v>161554</v>
      </c>
      <c r="O1471" s="133"/>
    </row>
    <row r="1472" spans="1:15" ht="409.5" x14ac:dyDescent="0.2">
      <c r="A1472" s="187">
        <v>4718151</v>
      </c>
      <c r="B1472" s="187" t="s">
        <v>1571</v>
      </c>
      <c r="C1472" s="123">
        <v>115800</v>
      </c>
      <c r="D1472" s="33" t="s">
        <v>1567</v>
      </c>
      <c r="E1472" s="28" t="s">
        <v>17</v>
      </c>
      <c r="F1472" s="123">
        <v>25462</v>
      </c>
      <c r="G1472" s="149">
        <v>623</v>
      </c>
      <c r="H1472" s="188" t="s">
        <v>1482</v>
      </c>
      <c r="I1472" s="189">
        <v>0</v>
      </c>
      <c r="J1472" s="190">
        <v>25462</v>
      </c>
      <c r="K1472" s="154" t="s">
        <v>1483</v>
      </c>
      <c r="L1472" s="149">
        <v>623</v>
      </c>
      <c r="M1472" s="189">
        <v>0</v>
      </c>
      <c r="N1472" s="190">
        <v>25462</v>
      </c>
      <c r="O1472" s="133"/>
    </row>
    <row r="1473" spans="1:15" ht="409.5" x14ac:dyDescent="0.2">
      <c r="A1473" s="280">
        <v>4698909</v>
      </c>
      <c r="B1473" s="280" t="s">
        <v>1572</v>
      </c>
      <c r="C1473" s="271">
        <v>706494</v>
      </c>
      <c r="D1473" s="13" t="s">
        <v>1557</v>
      </c>
      <c r="E1473" s="13" t="s">
        <v>28</v>
      </c>
      <c r="F1473" s="123">
        <v>37800</v>
      </c>
      <c r="G1473" s="149">
        <v>623</v>
      </c>
      <c r="H1473" s="188" t="s">
        <v>1573</v>
      </c>
      <c r="I1473" s="189">
        <v>0</v>
      </c>
      <c r="J1473" s="190">
        <v>37800</v>
      </c>
      <c r="K1473" s="154" t="s">
        <v>1483</v>
      </c>
      <c r="L1473" s="149">
        <v>623</v>
      </c>
      <c r="M1473" s="189">
        <v>0</v>
      </c>
      <c r="N1473" s="190">
        <v>37800</v>
      </c>
      <c r="O1473" s="133"/>
    </row>
    <row r="1474" spans="1:15" ht="409.5" x14ac:dyDescent="0.2">
      <c r="A1474" s="288"/>
      <c r="B1474" s="288"/>
      <c r="C1474" s="272"/>
      <c r="D1474" s="83" t="s">
        <v>1574</v>
      </c>
      <c r="E1474" s="28" t="s">
        <v>42</v>
      </c>
      <c r="F1474" s="123">
        <v>25462</v>
      </c>
      <c r="G1474" s="149">
        <v>623</v>
      </c>
      <c r="H1474" s="188" t="s">
        <v>1482</v>
      </c>
      <c r="I1474" s="189">
        <v>0</v>
      </c>
      <c r="J1474" s="190">
        <v>25462</v>
      </c>
      <c r="K1474" s="154" t="s">
        <v>1483</v>
      </c>
      <c r="L1474" s="149">
        <v>623</v>
      </c>
      <c r="M1474" s="189">
        <v>0</v>
      </c>
      <c r="N1474" s="190">
        <v>25462</v>
      </c>
      <c r="O1474" s="133"/>
    </row>
    <row r="1475" spans="1:15" ht="409.5" x14ac:dyDescent="0.2">
      <c r="A1475" s="281"/>
      <c r="B1475" s="281"/>
      <c r="C1475" s="273"/>
      <c r="D1475" s="13" t="s">
        <v>1557</v>
      </c>
      <c r="E1475" s="13" t="s">
        <v>28</v>
      </c>
      <c r="F1475" s="123">
        <v>69000</v>
      </c>
      <c r="G1475" s="149">
        <v>623</v>
      </c>
      <c r="H1475" s="28" t="s">
        <v>1575</v>
      </c>
      <c r="I1475" s="189">
        <v>0</v>
      </c>
      <c r="J1475" s="190">
        <v>69000</v>
      </c>
      <c r="K1475" s="154" t="s">
        <v>1483</v>
      </c>
      <c r="L1475" s="149">
        <v>623</v>
      </c>
      <c r="M1475" s="189">
        <v>0</v>
      </c>
      <c r="N1475" s="190">
        <v>69000</v>
      </c>
      <c r="O1475" s="133"/>
    </row>
    <row r="1476" spans="1:15" ht="409.5" x14ac:dyDescent="0.2">
      <c r="A1476" s="192">
        <v>4666475</v>
      </c>
      <c r="B1476" s="192" t="s">
        <v>1576</v>
      </c>
      <c r="C1476" s="123">
        <v>723893</v>
      </c>
      <c r="D1476" s="33" t="s">
        <v>1574</v>
      </c>
      <c r="E1476" s="28" t="s">
        <v>42</v>
      </c>
      <c r="F1476" s="123">
        <v>24730</v>
      </c>
      <c r="G1476" s="149">
        <v>112</v>
      </c>
      <c r="H1476" s="188" t="s">
        <v>1577</v>
      </c>
      <c r="I1476" s="189">
        <v>0</v>
      </c>
      <c r="J1476" s="190">
        <v>24730</v>
      </c>
      <c r="K1476" s="154" t="s">
        <v>1483</v>
      </c>
      <c r="L1476" s="149">
        <v>112</v>
      </c>
      <c r="M1476" s="189">
        <v>0</v>
      </c>
      <c r="N1476" s="190">
        <v>24730</v>
      </c>
      <c r="O1476" s="133"/>
    </row>
    <row r="1477" spans="1:15" ht="409.5" x14ac:dyDescent="0.2">
      <c r="A1477" s="192">
        <v>1477930</v>
      </c>
      <c r="B1477" s="192" t="s">
        <v>1578</v>
      </c>
      <c r="C1477" s="123">
        <v>403800</v>
      </c>
      <c r="D1477" s="193" t="s">
        <v>1570</v>
      </c>
      <c r="E1477" s="13" t="s">
        <v>17</v>
      </c>
      <c r="F1477" s="123">
        <v>161554</v>
      </c>
      <c r="G1477" s="149">
        <v>623</v>
      </c>
      <c r="H1477" s="188" t="s">
        <v>1536</v>
      </c>
      <c r="I1477" s="189">
        <v>0</v>
      </c>
      <c r="J1477" s="190">
        <v>161554</v>
      </c>
      <c r="K1477" s="154" t="s">
        <v>1483</v>
      </c>
      <c r="L1477" s="149">
        <v>623</v>
      </c>
      <c r="M1477" s="189">
        <v>0</v>
      </c>
      <c r="N1477" s="190">
        <v>161554</v>
      </c>
      <c r="O1477" s="133"/>
    </row>
    <row r="1478" spans="1:15" ht="409.5" x14ac:dyDescent="0.2">
      <c r="A1478" s="187">
        <v>1475997</v>
      </c>
      <c r="B1478" s="187" t="s">
        <v>1579</v>
      </c>
      <c r="C1478" s="123">
        <v>1165964</v>
      </c>
      <c r="D1478" s="193" t="s">
        <v>1570</v>
      </c>
      <c r="E1478" s="13" t="s">
        <v>17</v>
      </c>
      <c r="F1478" s="123">
        <v>30219</v>
      </c>
      <c r="G1478" s="149">
        <v>623</v>
      </c>
      <c r="H1478" s="28" t="s">
        <v>1580</v>
      </c>
      <c r="I1478" s="189">
        <v>0</v>
      </c>
      <c r="J1478" s="190">
        <v>30219</v>
      </c>
      <c r="K1478" s="154" t="s">
        <v>1483</v>
      </c>
      <c r="L1478" s="149">
        <v>623</v>
      </c>
      <c r="M1478" s="189">
        <v>0</v>
      </c>
      <c r="N1478" s="190">
        <v>30219</v>
      </c>
      <c r="O1478" s="133"/>
    </row>
    <row r="1479" spans="1:15" ht="409.5" x14ac:dyDescent="0.2">
      <c r="A1479" s="187">
        <v>1061799373</v>
      </c>
      <c r="B1479" s="187" t="s">
        <v>1581</v>
      </c>
      <c r="C1479" s="123">
        <v>505285</v>
      </c>
      <c r="D1479" s="33" t="s">
        <v>1574</v>
      </c>
      <c r="E1479" s="28" t="s">
        <v>42</v>
      </c>
      <c r="F1479" s="123">
        <v>75600</v>
      </c>
      <c r="G1479" s="149">
        <v>623</v>
      </c>
      <c r="H1479" s="28" t="s">
        <v>1582</v>
      </c>
      <c r="I1479" s="189">
        <v>0</v>
      </c>
      <c r="J1479" s="190">
        <v>75600</v>
      </c>
      <c r="K1479" s="154" t="s">
        <v>1483</v>
      </c>
      <c r="L1479" s="149">
        <v>623</v>
      </c>
      <c r="M1479" s="189">
        <v>0</v>
      </c>
      <c r="N1479" s="190">
        <v>75600</v>
      </c>
      <c r="O1479" s="133"/>
    </row>
    <row r="1480" spans="1:15" ht="409.5" x14ac:dyDescent="0.2">
      <c r="A1480" s="187">
        <v>1062779996</v>
      </c>
      <c r="B1480" s="187" t="s">
        <v>1583</v>
      </c>
      <c r="C1480" s="123">
        <v>390563</v>
      </c>
      <c r="D1480" s="83" t="s">
        <v>1574</v>
      </c>
      <c r="E1480" s="28" t="s">
        <v>42</v>
      </c>
      <c r="F1480" s="123">
        <v>18900</v>
      </c>
      <c r="G1480" s="149">
        <v>623</v>
      </c>
      <c r="H1480" s="28" t="s">
        <v>1584</v>
      </c>
      <c r="I1480" s="189">
        <v>0</v>
      </c>
      <c r="J1480" s="190">
        <v>18900</v>
      </c>
      <c r="K1480" s="154" t="s">
        <v>1483</v>
      </c>
      <c r="L1480" s="149">
        <v>623</v>
      </c>
      <c r="M1480" s="189">
        <v>0</v>
      </c>
      <c r="N1480" s="190">
        <v>18900</v>
      </c>
      <c r="O1480" s="133"/>
    </row>
    <row r="1481" spans="1:15" ht="409.5" x14ac:dyDescent="0.2">
      <c r="A1481" s="187">
        <v>1062780464</v>
      </c>
      <c r="B1481" s="187" t="s">
        <v>1585</v>
      </c>
      <c r="C1481" s="123">
        <v>18900</v>
      </c>
      <c r="D1481" s="33" t="s">
        <v>1574</v>
      </c>
      <c r="E1481" s="28" t="s">
        <v>42</v>
      </c>
      <c r="F1481" s="123">
        <v>18900</v>
      </c>
      <c r="G1481" s="149">
        <v>623</v>
      </c>
      <c r="H1481" s="28" t="s">
        <v>1586</v>
      </c>
      <c r="I1481" s="189">
        <v>0</v>
      </c>
      <c r="J1481" s="190">
        <v>18900</v>
      </c>
      <c r="K1481" s="154" t="s">
        <v>1483</v>
      </c>
      <c r="L1481" s="149">
        <v>623</v>
      </c>
      <c r="M1481" s="189">
        <v>0</v>
      </c>
      <c r="N1481" s="190">
        <v>18900</v>
      </c>
      <c r="O1481" s="133"/>
    </row>
    <row r="1482" spans="1:15" ht="409.5" x14ac:dyDescent="0.2">
      <c r="A1482" s="289">
        <v>1061690275</v>
      </c>
      <c r="B1482" s="289" t="s">
        <v>1504</v>
      </c>
      <c r="C1482" s="252">
        <v>1909882</v>
      </c>
      <c r="D1482" s="13" t="s">
        <v>1557</v>
      </c>
      <c r="E1482" s="13" t="s">
        <v>28</v>
      </c>
      <c r="F1482" s="57">
        <v>37800</v>
      </c>
      <c r="G1482" s="194">
        <v>623</v>
      </c>
      <c r="H1482" s="195" t="s">
        <v>1505</v>
      </c>
      <c r="I1482" s="189">
        <v>0</v>
      </c>
      <c r="J1482" s="196">
        <v>37800</v>
      </c>
      <c r="K1482" s="154" t="s">
        <v>1483</v>
      </c>
      <c r="L1482" s="194">
        <v>623</v>
      </c>
      <c r="M1482" s="189">
        <v>0</v>
      </c>
      <c r="N1482" s="196">
        <v>37800</v>
      </c>
      <c r="O1482" s="152"/>
    </row>
    <row r="1483" spans="1:15" ht="409.5" x14ac:dyDescent="0.2">
      <c r="A1483" s="290"/>
      <c r="B1483" s="290"/>
      <c r="C1483" s="253"/>
      <c r="D1483" s="13" t="s">
        <v>1557</v>
      </c>
      <c r="E1483" s="13" t="s">
        <v>28</v>
      </c>
      <c r="F1483" s="101">
        <v>69000</v>
      </c>
      <c r="G1483" s="149">
        <v>623</v>
      </c>
      <c r="H1483" s="28" t="s">
        <v>1506</v>
      </c>
      <c r="I1483" s="189">
        <v>0</v>
      </c>
      <c r="J1483" s="189">
        <v>69000</v>
      </c>
      <c r="K1483" s="154" t="s">
        <v>1483</v>
      </c>
      <c r="L1483" s="149">
        <v>623</v>
      </c>
      <c r="M1483" s="189">
        <v>0</v>
      </c>
      <c r="N1483" s="189">
        <v>69000</v>
      </c>
      <c r="O1483" s="191"/>
    </row>
    <row r="1484" spans="1:15" ht="409.5" x14ac:dyDescent="0.2">
      <c r="A1484" s="289">
        <v>1061529076</v>
      </c>
      <c r="B1484" s="289" t="s">
        <v>1512</v>
      </c>
      <c r="C1484" s="252">
        <v>1070906</v>
      </c>
      <c r="D1484" s="33" t="s">
        <v>1574</v>
      </c>
      <c r="E1484" s="28" t="s">
        <v>42</v>
      </c>
      <c r="F1484" s="101">
        <v>21802</v>
      </c>
      <c r="G1484" s="149">
        <v>112</v>
      </c>
      <c r="H1484" s="188" t="s">
        <v>1513</v>
      </c>
      <c r="I1484" s="189">
        <v>0</v>
      </c>
      <c r="J1484" s="189">
        <v>21802</v>
      </c>
      <c r="K1484" s="154" t="s">
        <v>1483</v>
      </c>
      <c r="L1484" s="149">
        <v>112</v>
      </c>
      <c r="M1484" s="189">
        <v>0</v>
      </c>
      <c r="N1484" s="189">
        <v>21802</v>
      </c>
      <c r="O1484" s="191"/>
    </row>
    <row r="1485" spans="1:15" ht="409.5" x14ac:dyDescent="0.2">
      <c r="A1485" s="290"/>
      <c r="B1485" s="290"/>
      <c r="C1485" s="253"/>
      <c r="D1485" s="13" t="s">
        <v>1557</v>
      </c>
      <c r="E1485" s="13" t="s">
        <v>28</v>
      </c>
      <c r="F1485" s="101">
        <v>54300</v>
      </c>
      <c r="G1485" s="149">
        <v>623</v>
      </c>
      <c r="H1485" s="28" t="s">
        <v>1506</v>
      </c>
      <c r="I1485" s="189">
        <v>0</v>
      </c>
      <c r="J1485" s="189">
        <v>54300</v>
      </c>
      <c r="K1485" s="154" t="s">
        <v>1587</v>
      </c>
      <c r="L1485" s="149">
        <v>623</v>
      </c>
      <c r="M1485" s="189">
        <v>0</v>
      </c>
      <c r="N1485" s="189">
        <v>54300</v>
      </c>
      <c r="O1485" s="191"/>
    </row>
    <row r="1486" spans="1:15" ht="409.5" x14ac:dyDescent="0.2">
      <c r="A1486" s="188">
        <v>4666475</v>
      </c>
      <c r="B1486" s="188" t="s">
        <v>1576</v>
      </c>
      <c r="C1486" s="101">
        <v>723893</v>
      </c>
      <c r="D1486" s="127" t="s">
        <v>1588</v>
      </c>
      <c r="E1486" s="28" t="s">
        <v>42</v>
      </c>
      <c r="F1486" s="101">
        <v>24730</v>
      </c>
      <c r="G1486" s="149">
        <v>112</v>
      </c>
      <c r="H1486" s="188" t="s">
        <v>1577</v>
      </c>
      <c r="I1486" s="189">
        <v>0</v>
      </c>
      <c r="J1486" s="189">
        <v>24730</v>
      </c>
      <c r="K1486" s="154" t="s">
        <v>1483</v>
      </c>
      <c r="L1486" s="149">
        <v>112</v>
      </c>
      <c r="M1486" s="189">
        <v>0</v>
      </c>
      <c r="N1486" s="189">
        <v>24730</v>
      </c>
      <c r="O1486" s="133"/>
    </row>
    <row r="1487" spans="1:15" ht="409.5" x14ac:dyDescent="0.2">
      <c r="A1487" s="28">
        <v>1061799373</v>
      </c>
      <c r="B1487" s="28" t="s">
        <v>1581</v>
      </c>
      <c r="C1487" s="101">
        <v>505285</v>
      </c>
      <c r="D1487" s="127" t="s">
        <v>1588</v>
      </c>
      <c r="E1487" s="28" t="s">
        <v>42</v>
      </c>
      <c r="F1487" s="101">
        <v>75600</v>
      </c>
      <c r="G1487" s="149">
        <v>623</v>
      </c>
      <c r="H1487" s="28" t="s">
        <v>1582</v>
      </c>
      <c r="I1487" s="189">
        <v>0</v>
      </c>
      <c r="J1487" s="189">
        <v>75600</v>
      </c>
      <c r="K1487" s="154" t="s">
        <v>1483</v>
      </c>
      <c r="L1487" s="149">
        <v>623</v>
      </c>
      <c r="M1487" s="189">
        <v>0</v>
      </c>
      <c r="N1487" s="189">
        <v>75600</v>
      </c>
      <c r="O1487" s="133"/>
    </row>
    <row r="1488" spans="1:15" ht="409.5" x14ac:dyDescent="0.2">
      <c r="A1488" s="28">
        <v>1062779996</v>
      </c>
      <c r="B1488" s="28" t="s">
        <v>1583</v>
      </c>
      <c r="C1488" s="101">
        <v>390563</v>
      </c>
      <c r="D1488" s="108" t="s">
        <v>1589</v>
      </c>
      <c r="E1488" s="28" t="s">
        <v>124</v>
      </c>
      <c r="F1488" s="101">
        <v>18900</v>
      </c>
      <c r="G1488" s="149">
        <v>623</v>
      </c>
      <c r="H1488" s="28" t="s">
        <v>1584</v>
      </c>
      <c r="I1488" s="189">
        <v>0</v>
      </c>
      <c r="J1488" s="189">
        <v>18900</v>
      </c>
      <c r="K1488" s="154" t="s">
        <v>1483</v>
      </c>
      <c r="L1488" s="149">
        <v>623</v>
      </c>
      <c r="M1488" s="189">
        <v>0</v>
      </c>
      <c r="N1488" s="189">
        <v>18900</v>
      </c>
      <c r="O1488" s="133"/>
    </row>
    <row r="1489" spans="1:15" ht="409.5" x14ac:dyDescent="0.2">
      <c r="A1489" s="293">
        <v>1061543555</v>
      </c>
      <c r="B1489" s="293" t="s">
        <v>1507</v>
      </c>
      <c r="C1489" s="252">
        <v>294968</v>
      </c>
      <c r="D1489" s="108" t="s">
        <v>1589</v>
      </c>
      <c r="E1489" s="28" t="s">
        <v>124</v>
      </c>
      <c r="F1489" s="101">
        <v>23456</v>
      </c>
      <c r="G1489" s="149">
        <v>112</v>
      </c>
      <c r="H1489" s="188" t="s">
        <v>1513</v>
      </c>
      <c r="I1489" s="189">
        <v>0</v>
      </c>
      <c r="J1489" s="189">
        <v>23456</v>
      </c>
      <c r="K1489" s="154" t="s">
        <v>1483</v>
      </c>
      <c r="L1489" s="149">
        <v>112</v>
      </c>
      <c r="M1489" s="189">
        <v>0</v>
      </c>
      <c r="N1489" s="189">
        <v>23456</v>
      </c>
      <c r="O1489" s="133"/>
    </row>
    <row r="1490" spans="1:15" ht="409.5" x14ac:dyDescent="0.2">
      <c r="A1490" s="294"/>
      <c r="B1490" s="294"/>
      <c r="C1490" s="253"/>
      <c r="D1490" s="45" t="s">
        <v>1590</v>
      </c>
      <c r="E1490" s="28" t="s">
        <v>124</v>
      </c>
      <c r="F1490" s="101">
        <v>6978</v>
      </c>
      <c r="G1490" s="149">
        <v>112</v>
      </c>
      <c r="H1490" s="188" t="s">
        <v>1513</v>
      </c>
      <c r="I1490" s="189">
        <v>0</v>
      </c>
      <c r="J1490" s="189">
        <v>6978</v>
      </c>
      <c r="K1490" s="154" t="s">
        <v>1483</v>
      </c>
      <c r="L1490" s="149">
        <v>112</v>
      </c>
      <c r="M1490" s="189">
        <v>0</v>
      </c>
      <c r="N1490" s="189">
        <v>6978</v>
      </c>
      <c r="O1490" s="133"/>
    </row>
    <row r="1491" spans="1:15" ht="409.5" x14ac:dyDescent="0.2">
      <c r="A1491" s="293">
        <v>1062330709</v>
      </c>
      <c r="B1491" s="293" t="s">
        <v>1493</v>
      </c>
      <c r="C1491" s="252">
        <v>313192</v>
      </c>
      <c r="D1491" s="27" t="s">
        <v>1591</v>
      </c>
      <c r="E1491" s="28" t="s">
        <v>42</v>
      </c>
      <c r="F1491" s="101">
        <v>23456</v>
      </c>
      <c r="G1491" s="149">
        <v>112</v>
      </c>
      <c r="H1491" s="188" t="s">
        <v>1513</v>
      </c>
      <c r="I1491" s="189">
        <v>0</v>
      </c>
      <c r="J1491" s="189">
        <v>23456</v>
      </c>
      <c r="K1491" s="154" t="s">
        <v>1483</v>
      </c>
      <c r="L1491" s="149">
        <v>112</v>
      </c>
      <c r="M1491" s="189">
        <v>0</v>
      </c>
      <c r="N1491" s="189">
        <v>23456</v>
      </c>
      <c r="O1491" s="133"/>
    </row>
    <row r="1492" spans="1:15" ht="409.5" x14ac:dyDescent="0.2">
      <c r="A1492" s="294"/>
      <c r="B1492" s="294"/>
      <c r="C1492" s="253"/>
      <c r="D1492" s="27" t="s">
        <v>1591</v>
      </c>
      <c r="E1492" s="27" t="s">
        <v>42</v>
      </c>
      <c r="F1492" s="101">
        <v>6978</v>
      </c>
      <c r="G1492" s="149">
        <v>112</v>
      </c>
      <c r="H1492" s="188" t="s">
        <v>1513</v>
      </c>
      <c r="I1492" s="189">
        <v>0</v>
      </c>
      <c r="J1492" s="189">
        <v>6978</v>
      </c>
      <c r="K1492" s="154" t="s">
        <v>1587</v>
      </c>
      <c r="L1492" s="149">
        <v>112</v>
      </c>
      <c r="M1492" s="189">
        <v>0</v>
      </c>
      <c r="N1492" s="189">
        <v>6978</v>
      </c>
      <c r="O1492" s="133"/>
    </row>
    <row r="1493" spans="1:15" ht="409.5" x14ac:dyDescent="0.2">
      <c r="A1493" s="27">
        <v>1060237302</v>
      </c>
      <c r="B1493" s="27" t="s">
        <v>1518</v>
      </c>
      <c r="C1493" s="101">
        <v>50227</v>
      </c>
      <c r="D1493" s="13" t="s">
        <v>1557</v>
      </c>
      <c r="E1493" s="13" t="s">
        <v>28</v>
      </c>
      <c r="F1493" s="101">
        <v>37800</v>
      </c>
      <c r="G1493" s="149">
        <v>623</v>
      </c>
      <c r="H1493" s="188" t="s">
        <v>1592</v>
      </c>
      <c r="I1493" s="189">
        <v>0</v>
      </c>
      <c r="J1493" s="189">
        <v>37800</v>
      </c>
      <c r="K1493" s="154" t="s">
        <v>1483</v>
      </c>
      <c r="L1493" s="149">
        <v>623</v>
      </c>
      <c r="M1493" s="189">
        <v>0</v>
      </c>
      <c r="N1493" s="189">
        <v>37800</v>
      </c>
      <c r="O1493" s="133"/>
    </row>
    <row r="1494" spans="1:15" ht="409.5" x14ac:dyDescent="0.2">
      <c r="A1494" s="27">
        <v>1061816494</v>
      </c>
      <c r="B1494" s="27" t="s">
        <v>1497</v>
      </c>
      <c r="C1494" s="101">
        <v>930685</v>
      </c>
      <c r="D1494" s="33" t="s">
        <v>1593</v>
      </c>
      <c r="E1494" s="27" t="s">
        <v>56</v>
      </c>
      <c r="F1494" s="101">
        <v>63694</v>
      </c>
      <c r="G1494" s="149">
        <v>112</v>
      </c>
      <c r="H1494" s="197" t="s">
        <v>1594</v>
      </c>
      <c r="I1494" s="189">
        <v>0</v>
      </c>
      <c r="J1494" s="189">
        <v>63694</v>
      </c>
      <c r="K1494" s="154" t="s">
        <v>1483</v>
      </c>
      <c r="L1494" s="149">
        <v>112</v>
      </c>
      <c r="M1494" s="189">
        <v>0</v>
      </c>
      <c r="N1494" s="189">
        <v>63694</v>
      </c>
      <c r="O1494" s="133"/>
    </row>
    <row r="1495" spans="1:15" ht="409.5" x14ac:dyDescent="0.2">
      <c r="A1495" s="27">
        <v>1061754050</v>
      </c>
      <c r="B1495" s="27" t="s">
        <v>1595</v>
      </c>
      <c r="C1495" s="101">
        <v>487690</v>
      </c>
      <c r="D1495" s="13" t="s">
        <v>1557</v>
      </c>
      <c r="E1495" s="13" t="s">
        <v>28</v>
      </c>
      <c r="F1495" s="101">
        <v>37800</v>
      </c>
      <c r="G1495" s="149">
        <v>623</v>
      </c>
      <c r="H1495" s="188" t="s">
        <v>1596</v>
      </c>
      <c r="I1495" s="189">
        <v>0</v>
      </c>
      <c r="J1495" s="189">
        <v>37800</v>
      </c>
      <c r="K1495" s="154" t="s">
        <v>1483</v>
      </c>
      <c r="L1495" s="149">
        <v>623</v>
      </c>
      <c r="M1495" s="189">
        <v>0</v>
      </c>
      <c r="N1495" s="189">
        <v>37800</v>
      </c>
      <c r="O1495" s="133"/>
    </row>
    <row r="1496" spans="1:15" ht="409.5" x14ac:dyDescent="0.2">
      <c r="A1496" s="27">
        <v>1066844511</v>
      </c>
      <c r="B1496" s="27" t="s">
        <v>1489</v>
      </c>
      <c r="C1496" s="101">
        <v>555065</v>
      </c>
      <c r="D1496" s="193" t="s">
        <v>1570</v>
      </c>
      <c r="E1496" s="13" t="s">
        <v>17</v>
      </c>
      <c r="F1496" s="101">
        <v>22537</v>
      </c>
      <c r="G1496" s="149">
        <v>623</v>
      </c>
      <c r="H1496" s="188" t="s">
        <v>1597</v>
      </c>
      <c r="I1496" s="189">
        <v>0</v>
      </c>
      <c r="J1496" s="189">
        <v>22537</v>
      </c>
      <c r="K1496" s="154" t="s">
        <v>1483</v>
      </c>
      <c r="L1496" s="149">
        <v>623</v>
      </c>
      <c r="M1496" s="189">
        <v>0</v>
      </c>
      <c r="N1496" s="189">
        <v>22537</v>
      </c>
      <c r="O1496" s="133"/>
    </row>
    <row r="1497" spans="1:15" ht="409.5" x14ac:dyDescent="0.2">
      <c r="A1497" s="27">
        <v>1061755756</v>
      </c>
      <c r="B1497" s="27" t="s">
        <v>1598</v>
      </c>
      <c r="C1497" s="101">
        <v>969408</v>
      </c>
      <c r="D1497" s="33" t="s">
        <v>1593</v>
      </c>
      <c r="E1497" s="27" t="s">
        <v>56</v>
      </c>
      <c r="F1497" s="101">
        <v>102818</v>
      </c>
      <c r="G1497" s="149">
        <v>623</v>
      </c>
      <c r="H1497" s="188" t="s">
        <v>1599</v>
      </c>
      <c r="I1497" s="189">
        <v>0</v>
      </c>
      <c r="J1497" s="189">
        <v>102818</v>
      </c>
      <c r="K1497" s="154" t="s">
        <v>1587</v>
      </c>
      <c r="L1497" s="149">
        <v>623</v>
      </c>
      <c r="M1497" s="189">
        <v>0</v>
      </c>
      <c r="N1497" s="189">
        <v>102818</v>
      </c>
      <c r="O1497" s="133"/>
    </row>
    <row r="1498" spans="1:15" ht="99.75" x14ac:dyDescent="0.25">
      <c r="A1498" s="114">
        <v>4784952</v>
      </c>
      <c r="B1498" s="114" t="s">
        <v>1600</v>
      </c>
      <c r="C1498" s="14">
        <v>1755675</v>
      </c>
      <c r="D1498" s="33" t="s">
        <v>1593</v>
      </c>
      <c r="E1498" s="27" t="s">
        <v>56</v>
      </c>
      <c r="F1498" s="44">
        <v>158400</v>
      </c>
      <c r="G1498" s="149">
        <v>601</v>
      </c>
      <c r="H1498" s="150" t="s">
        <v>1601</v>
      </c>
      <c r="I1498" s="198"/>
      <c r="J1498" s="199"/>
      <c r="K1498" s="200"/>
      <c r="L1498" s="201"/>
      <c r="M1498" s="200"/>
      <c r="N1498" s="200"/>
      <c r="O1498" s="200"/>
    </row>
    <row r="1499" spans="1:15" ht="85.5" x14ac:dyDescent="0.25">
      <c r="A1499" s="114">
        <v>4784952</v>
      </c>
      <c r="B1499" s="114" t="s">
        <v>1600</v>
      </c>
      <c r="C1499" s="14">
        <v>1755675</v>
      </c>
      <c r="D1499" s="193" t="s">
        <v>1570</v>
      </c>
      <c r="E1499" s="13" t="s">
        <v>17</v>
      </c>
      <c r="F1499" s="44">
        <v>106430</v>
      </c>
      <c r="G1499" s="149">
        <v>623</v>
      </c>
      <c r="H1499" s="150" t="s">
        <v>1602</v>
      </c>
      <c r="I1499" s="198"/>
      <c r="J1499" s="199"/>
      <c r="K1499" s="200"/>
      <c r="L1499" s="201"/>
      <c r="M1499" s="200"/>
      <c r="N1499" s="200"/>
      <c r="O1499" s="200"/>
    </row>
    <row r="1500" spans="1:15" ht="42.75" x14ac:dyDescent="0.25">
      <c r="A1500" s="114">
        <v>1064436581</v>
      </c>
      <c r="B1500" s="114" t="s">
        <v>1603</v>
      </c>
      <c r="C1500" s="14">
        <v>118700</v>
      </c>
      <c r="D1500" s="13" t="s">
        <v>1604</v>
      </c>
      <c r="E1500" s="13" t="s">
        <v>28</v>
      </c>
      <c r="F1500" s="44">
        <v>37800</v>
      </c>
      <c r="G1500" s="149">
        <v>602</v>
      </c>
      <c r="H1500" s="150" t="s">
        <v>1605</v>
      </c>
      <c r="I1500" s="198"/>
      <c r="J1500" s="199"/>
      <c r="K1500" s="200"/>
      <c r="L1500" s="201"/>
      <c r="M1500" s="200"/>
      <c r="N1500" s="200"/>
      <c r="O1500" s="200"/>
    </row>
    <row r="1501" spans="1:15" ht="42.75" x14ac:dyDescent="0.25">
      <c r="A1501" s="103">
        <v>25272961</v>
      </c>
      <c r="B1501" s="103" t="s">
        <v>1606</v>
      </c>
      <c r="C1501" s="44">
        <v>1832203</v>
      </c>
      <c r="D1501" s="193" t="s">
        <v>1570</v>
      </c>
      <c r="E1501" s="13" t="s">
        <v>17</v>
      </c>
      <c r="F1501" s="44">
        <v>3800</v>
      </c>
      <c r="G1501" s="149">
        <v>203</v>
      </c>
      <c r="H1501" s="150" t="s">
        <v>1607</v>
      </c>
      <c r="I1501" s="198"/>
      <c r="J1501" s="199"/>
      <c r="K1501" s="200"/>
      <c r="L1501" s="201"/>
      <c r="M1501" s="200"/>
      <c r="N1501" s="200"/>
      <c r="O1501" s="200"/>
    </row>
    <row r="1502" spans="1:15" ht="42.75" x14ac:dyDescent="0.25">
      <c r="A1502" s="103">
        <v>25272961</v>
      </c>
      <c r="B1502" s="103" t="s">
        <v>1606</v>
      </c>
      <c r="C1502" s="44">
        <v>1832203</v>
      </c>
      <c r="D1502" s="193" t="s">
        <v>1570</v>
      </c>
      <c r="E1502" s="13" t="s">
        <v>17</v>
      </c>
      <c r="F1502" s="44">
        <v>1100</v>
      </c>
      <c r="G1502" s="149">
        <v>205</v>
      </c>
      <c r="H1502" s="150" t="s">
        <v>1608</v>
      </c>
      <c r="I1502" s="198"/>
      <c r="J1502" s="199"/>
      <c r="K1502" s="200"/>
      <c r="L1502" s="201"/>
      <c r="M1502" s="200"/>
      <c r="N1502" s="200"/>
      <c r="O1502" s="200"/>
    </row>
    <row r="1503" spans="1:15" ht="42.75" x14ac:dyDescent="0.25">
      <c r="A1503" s="103">
        <v>25272961</v>
      </c>
      <c r="B1503" s="103" t="s">
        <v>1606</v>
      </c>
      <c r="C1503" s="44">
        <v>1832203</v>
      </c>
      <c r="D1503" s="34" t="s">
        <v>139</v>
      </c>
      <c r="E1503" s="25" t="s">
        <v>56</v>
      </c>
      <c r="F1503" s="44">
        <v>3400</v>
      </c>
      <c r="G1503" s="149">
        <v>206</v>
      </c>
      <c r="H1503" s="150" t="s">
        <v>1609</v>
      </c>
      <c r="I1503" s="198"/>
      <c r="J1503" s="199"/>
      <c r="K1503" s="200"/>
      <c r="L1503" s="201"/>
      <c r="M1503" s="200"/>
      <c r="N1503" s="200"/>
      <c r="O1503" s="200"/>
    </row>
    <row r="1504" spans="1:15" ht="42.75" x14ac:dyDescent="0.25">
      <c r="A1504" s="103">
        <v>25272961</v>
      </c>
      <c r="B1504" s="103" t="s">
        <v>1606</v>
      </c>
      <c r="C1504" s="44">
        <v>1832203</v>
      </c>
      <c r="D1504" s="33" t="s">
        <v>1593</v>
      </c>
      <c r="E1504" s="27" t="s">
        <v>56</v>
      </c>
      <c r="F1504" s="14">
        <v>125043</v>
      </c>
      <c r="G1504" s="149">
        <v>332</v>
      </c>
      <c r="H1504" s="150" t="s">
        <v>1610</v>
      </c>
      <c r="I1504" s="198"/>
      <c r="J1504" s="199"/>
      <c r="K1504" s="200"/>
      <c r="L1504" s="201"/>
      <c r="M1504" s="200"/>
      <c r="N1504" s="200"/>
      <c r="O1504" s="200"/>
    </row>
    <row r="1505" spans="1:15" ht="15" x14ac:dyDescent="0.25">
      <c r="A1505" s="202" t="s">
        <v>1611</v>
      </c>
      <c r="B1505" s="202"/>
      <c r="C1505" s="44">
        <f>SUM(C1330:C1504)</f>
        <v>131643187</v>
      </c>
      <c r="D1505" s="133"/>
      <c r="E1505" s="133"/>
      <c r="F1505" s="44">
        <f>SUM(F2:F1504)</f>
        <v>238379095.62869507</v>
      </c>
      <c r="G1505" s="133"/>
      <c r="H1505" s="133"/>
      <c r="I1505" s="203"/>
      <c r="J1505" s="203"/>
      <c r="K1505" s="203"/>
      <c r="L1505" s="203"/>
      <c r="M1505" s="203"/>
      <c r="N1505" s="203"/>
      <c r="O1505" s="203"/>
    </row>
  </sheetData>
  <mergeCells count="375">
    <mergeCell ref="A1491:A1492"/>
    <mergeCell ref="B1491:B1492"/>
    <mergeCell ref="C1491:C1492"/>
    <mergeCell ref="A1484:A1485"/>
    <mergeCell ref="B1484:B1485"/>
    <mergeCell ref="C1484:C1485"/>
    <mergeCell ref="A1489:A1490"/>
    <mergeCell ref="B1489:B1490"/>
    <mergeCell ref="C1489:C1490"/>
    <mergeCell ref="A1441:A1442"/>
    <mergeCell ref="B1441:B1442"/>
    <mergeCell ref="C1441:C1442"/>
    <mergeCell ref="A1450:A1451"/>
    <mergeCell ref="B1450:B1451"/>
    <mergeCell ref="C1450:C1451"/>
    <mergeCell ref="A1473:A1475"/>
    <mergeCell ref="B1473:B1475"/>
    <mergeCell ref="C1473:C1475"/>
    <mergeCell ref="A1482:A1483"/>
    <mergeCell ref="B1482:B1483"/>
    <mergeCell ref="C1482:C1483"/>
    <mergeCell ref="A1138:A1140"/>
    <mergeCell ref="B1138:B1140"/>
    <mergeCell ref="C1138:C1140"/>
    <mergeCell ref="A1142:A1143"/>
    <mergeCell ref="B1142:B1143"/>
    <mergeCell ref="C1142:C1143"/>
    <mergeCell ref="A1432:A1433"/>
    <mergeCell ref="B1432:B1433"/>
    <mergeCell ref="C1432:C1433"/>
    <mergeCell ref="A1435:A1436"/>
    <mergeCell ref="B1435:B1436"/>
    <mergeCell ref="C1435:C1436"/>
    <mergeCell ref="A1116:A1119"/>
    <mergeCell ref="B1116:B1119"/>
    <mergeCell ref="C1116:C1119"/>
    <mergeCell ref="A1121:A1123"/>
    <mergeCell ref="B1121:B1123"/>
    <mergeCell ref="C1121:C1123"/>
    <mergeCell ref="A1125:A1127"/>
    <mergeCell ref="B1125:B1127"/>
    <mergeCell ref="C1125:C1127"/>
    <mergeCell ref="A1130:A1131"/>
    <mergeCell ref="B1130:B1131"/>
    <mergeCell ref="C1130:C1131"/>
    <mergeCell ref="A934:A936"/>
    <mergeCell ref="B934:B936"/>
    <mergeCell ref="C934:C936"/>
    <mergeCell ref="A1095:A1096"/>
    <mergeCell ref="B1095:B1096"/>
    <mergeCell ref="C1095:C1096"/>
    <mergeCell ref="A1097:A1107"/>
    <mergeCell ref="B1097:B1107"/>
    <mergeCell ref="C1097:C1107"/>
    <mergeCell ref="A1108:A1115"/>
    <mergeCell ref="B1108:B1115"/>
    <mergeCell ref="C1108:C1115"/>
    <mergeCell ref="A911:A922"/>
    <mergeCell ref="B911:B922"/>
    <mergeCell ref="C911:C922"/>
    <mergeCell ref="A923:A924"/>
    <mergeCell ref="B923:B924"/>
    <mergeCell ref="C923:C924"/>
    <mergeCell ref="A925:A926"/>
    <mergeCell ref="B925:B926"/>
    <mergeCell ref="C925:C926"/>
    <mergeCell ref="A927:A929"/>
    <mergeCell ref="B927:B929"/>
    <mergeCell ref="C927:C929"/>
    <mergeCell ref="A897:A899"/>
    <mergeCell ref="B897:B899"/>
    <mergeCell ref="C897:C899"/>
    <mergeCell ref="A900:A904"/>
    <mergeCell ref="B900:B904"/>
    <mergeCell ref="C900:C904"/>
    <mergeCell ref="A905:A906"/>
    <mergeCell ref="B905:B906"/>
    <mergeCell ref="C905:C906"/>
    <mergeCell ref="A909:A910"/>
    <mergeCell ref="B909:B910"/>
    <mergeCell ref="C909:C910"/>
    <mergeCell ref="A880:A882"/>
    <mergeCell ref="B880:B882"/>
    <mergeCell ref="C880:C882"/>
    <mergeCell ref="A884:A885"/>
    <mergeCell ref="B884:B885"/>
    <mergeCell ref="C884:C885"/>
    <mergeCell ref="A886:A892"/>
    <mergeCell ref="B886:B892"/>
    <mergeCell ref="C886:C892"/>
    <mergeCell ref="A894:A895"/>
    <mergeCell ref="B894:B895"/>
    <mergeCell ref="C894:C895"/>
    <mergeCell ref="A862:A864"/>
    <mergeCell ref="B862:B864"/>
    <mergeCell ref="C862:C864"/>
    <mergeCell ref="A865:A872"/>
    <mergeCell ref="B865:B872"/>
    <mergeCell ref="C865:C872"/>
    <mergeCell ref="A873:A874"/>
    <mergeCell ref="B873:B874"/>
    <mergeCell ref="C873:C874"/>
    <mergeCell ref="A875:A877"/>
    <mergeCell ref="B875:B877"/>
    <mergeCell ref="C875:C877"/>
    <mergeCell ref="A843:A844"/>
    <mergeCell ref="B843:B844"/>
    <mergeCell ref="C843:C844"/>
    <mergeCell ref="A845:A846"/>
    <mergeCell ref="B845:B846"/>
    <mergeCell ref="C845:C846"/>
    <mergeCell ref="A847:A855"/>
    <mergeCell ref="B847:B855"/>
    <mergeCell ref="C847:C855"/>
    <mergeCell ref="A857:A858"/>
    <mergeCell ref="B857:B858"/>
    <mergeCell ref="C857:C858"/>
    <mergeCell ref="A833:A834"/>
    <mergeCell ref="B833:B834"/>
    <mergeCell ref="C833:C834"/>
    <mergeCell ref="A835:A838"/>
    <mergeCell ref="B835:B838"/>
    <mergeCell ref="C835:C838"/>
    <mergeCell ref="A839:A840"/>
    <mergeCell ref="B839:B840"/>
    <mergeCell ref="C839:C840"/>
    <mergeCell ref="A841:A842"/>
    <mergeCell ref="B841:B842"/>
    <mergeCell ref="C841:C842"/>
    <mergeCell ref="A816:A820"/>
    <mergeCell ref="B816:B820"/>
    <mergeCell ref="C816:C820"/>
    <mergeCell ref="A822:A827"/>
    <mergeCell ref="B822:B827"/>
    <mergeCell ref="C822:C827"/>
    <mergeCell ref="A828:A829"/>
    <mergeCell ref="B828:B829"/>
    <mergeCell ref="C828:C829"/>
    <mergeCell ref="A831:A832"/>
    <mergeCell ref="B831:B832"/>
    <mergeCell ref="C831:C832"/>
    <mergeCell ref="A804:A805"/>
    <mergeCell ref="B804:B805"/>
    <mergeCell ref="C804:C805"/>
    <mergeCell ref="A808:A809"/>
    <mergeCell ref="B808:B809"/>
    <mergeCell ref="C808:C809"/>
    <mergeCell ref="A810:A811"/>
    <mergeCell ref="B810:B811"/>
    <mergeCell ref="C810:C811"/>
    <mergeCell ref="A812:A813"/>
    <mergeCell ref="B812:B813"/>
    <mergeCell ref="C812:C813"/>
    <mergeCell ref="A777:A779"/>
    <mergeCell ref="B777:B779"/>
    <mergeCell ref="C777:C779"/>
    <mergeCell ref="A781:A782"/>
    <mergeCell ref="B781:B782"/>
    <mergeCell ref="C781:C782"/>
    <mergeCell ref="A783:A797"/>
    <mergeCell ref="B783:B797"/>
    <mergeCell ref="C783:C797"/>
    <mergeCell ref="A798:A803"/>
    <mergeCell ref="B798:B803"/>
    <mergeCell ref="C798:C803"/>
    <mergeCell ref="A761:A762"/>
    <mergeCell ref="B761:B762"/>
    <mergeCell ref="C761:C762"/>
    <mergeCell ref="A765:A766"/>
    <mergeCell ref="B765:B766"/>
    <mergeCell ref="C765:C766"/>
    <mergeCell ref="A767:A769"/>
    <mergeCell ref="B767:B769"/>
    <mergeCell ref="C767:C769"/>
    <mergeCell ref="A773:A776"/>
    <mergeCell ref="B773:B776"/>
    <mergeCell ref="C773:C776"/>
    <mergeCell ref="A746:A747"/>
    <mergeCell ref="B746:B747"/>
    <mergeCell ref="C746:C747"/>
    <mergeCell ref="A749:A750"/>
    <mergeCell ref="B749:B750"/>
    <mergeCell ref="C749:C750"/>
    <mergeCell ref="A754:A757"/>
    <mergeCell ref="B754:B757"/>
    <mergeCell ref="C754:C757"/>
    <mergeCell ref="A759:A760"/>
    <mergeCell ref="B759:B760"/>
    <mergeCell ref="C759:C760"/>
    <mergeCell ref="A734:A735"/>
    <mergeCell ref="B734:B735"/>
    <mergeCell ref="C734:C735"/>
    <mergeCell ref="A736:A737"/>
    <mergeCell ref="B736:B737"/>
    <mergeCell ref="C736:C737"/>
    <mergeCell ref="A740:A742"/>
    <mergeCell ref="B740:B742"/>
    <mergeCell ref="C740:C742"/>
    <mergeCell ref="A743:A744"/>
    <mergeCell ref="B743:B744"/>
    <mergeCell ref="C743:C744"/>
    <mergeCell ref="A674:A675"/>
    <mergeCell ref="B674:B675"/>
    <mergeCell ref="C674:C675"/>
    <mergeCell ref="A676:A677"/>
    <mergeCell ref="B676:B677"/>
    <mergeCell ref="C676:C677"/>
    <mergeCell ref="A678:A680"/>
    <mergeCell ref="B678:B680"/>
    <mergeCell ref="C678:C680"/>
    <mergeCell ref="A729:A730"/>
    <mergeCell ref="B729:B730"/>
    <mergeCell ref="C729:C730"/>
    <mergeCell ref="A651:A655"/>
    <mergeCell ref="B651:B655"/>
    <mergeCell ref="C651:C655"/>
    <mergeCell ref="A656:A657"/>
    <mergeCell ref="B656:B657"/>
    <mergeCell ref="C656:C657"/>
    <mergeCell ref="A660:A661"/>
    <mergeCell ref="B660:B661"/>
    <mergeCell ref="C660:C661"/>
    <mergeCell ref="A662:A673"/>
    <mergeCell ref="B662:B673"/>
    <mergeCell ref="C662:C673"/>
    <mergeCell ref="A635:A636"/>
    <mergeCell ref="B635:B636"/>
    <mergeCell ref="C635:C636"/>
    <mergeCell ref="A637:A643"/>
    <mergeCell ref="B637:B643"/>
    <mergeCell ref="C637:C643"/>
    <mergeCell ref="A645:A646"/>
    <mergeCell ref="B645:B646"/>
    <mergeCell ref="C645:C646"/>
    <mergeCell ref="A648:A650"/>
    <mergeCell ref="B648:B650"/>
    <mergeCell ref="C648:C650"/>
    <mergeCell ref="A616:A623"/>
    <mergeCell ref="B616:B623"/>
    <mergeCell ref="C616:C623"/>
    <mergeCell ref="A624:A625"/>
    <mergeCell ref="B624:B625"/>
    <mergeCell ref="C624:C625"/>
    <mergeCell ref="A626:A628"/>
    <mergeCell ref="B626:B628"/>
    <mergeCell ref="C626:C628"/>
    <mergeCell ref="A631:A633"/>
    <mergeCell ref="B631:B633"/>
    <mergeCell ref="C631:C633"/>
    <mergeCell ref="A596:A597"/>
    <mergeCell ref="B596:B597"/>
    <mergeCell ref="C596:C597"/>
    <mergeCell ref="A598:A606"/>
    <mergeCell ref="B598:B606"/>
    <mergeCell ref="C598:C606"/>
    <mergeCell ref="A608:A609"/>
    <mergeCell ref="B608:B609"/>
    <mergeCell ref="C608:C609"/>
    <mergeCell ref="A613:A615"/>
    <mergeCell ref="B613:B615"/>
    <mergeCell ref="C613:C615"/>
    <mergeCell ref="A586:A589"/>
    <mergeCell ref="B586:B589"/>
    <mergeCell ref="C586:C589"/>
    <mergeCell ref="A590:A591"/>
    <mergeCell ref="B590:B591"/>
    <mergeCell ref="C590:C591"/>
    <mergeCell ref="A592:A593"/>
    <mergeCell ref="B592:B593"/>
    <mergeCell ref="C592:C593"/>
    <mergeCell ref="A594:A595"/>
    <mergeCell ref="B594:B595"/>
    <mergeCell ref="C594:C595"/>
    <mergeCell ref="A573:A578"/>
    <mergeCell ref="B573:B578"/>
    <mergeCell ref="C573:C578"/>
    <mergeCell ref="A579:A580"/>
    <mergeCell ref="B579:B580"/>
    <mergeCell ref="C579:C580"/>
    <mergeCell ref="A582:A583"/>
    <mergeCell ref="B582:B583"/>
    <mergeCell ref="C582:C583"/>
    <mergeCell ref="A584:A585"/>
    <mergeCell ref="B584:B585"/>
    <mergeCell ref="C584:C585"/>
    <mergeCell ref="A559:A560"/>
    <mergeCell ref="B559:B560"/>
    <mergeCell ref="C559:C560"/>
    <mergeCell ref="A561:A562"/>
    <mergeCell ref="B561:B562"/>
    <mergeCell ref="C561:C562"/>
    <mergeCell ref="A563:A564"/>
    <mergeCell ref="B563:B564"/>
    <mergeCell ref="C563:C564"/>
    <mergeCell ref="A567:A571"/>
    <mergeCell ref="B567:B571"/>
    <mergeCell ref="C567:C571"/>
    <mergeCell ref="A532:A533"/>
    <mergeCell ref="B532:B533"/>
    <mergeCell ref="C532:C533"/>
    <mergeCell ref="A534:A548"/>
    <mergeCell ref="B534:B548"/>
    <mergeCell ref="C534:C548"/>
    <mergeCell ref="A549:A554"/>
    <mergeCell ref="B549:B554"/>
    <mergeCell ref="C549:C554"/>
    <mergeCell ref="A555:A556"/>
    <mergeCell ref="B555:B556"/>
    <mergeCell ref="C555:C556"/>
    <mergeCell ref="A498:A499"/>
    <mergeCell ref="B498:B499"/>
    <mergeCell ref="C498:C499"/>
    <mergeCell ref="A500:A502"/>
    <mergeCell ref="B500:B502"/>
    <mergeCell ref="C500:C502"/>
    <mergeCell ref="A506:A509"/>
    <mergeCell ref="B506:B509"/>
    <mergeCell ref="C506:C509"/>
    <mergeCell ref="A510:A512"/>
    <mergeCell ref="B510:B512"/>
    <mergeCell ref="C510:C512"/>
    <mergeCell ref="A482:A483"/>
    <mergeCell ref="B482:B483"/>
    <mergeCell ref="C482:C483"/>
    <mergeCell ref="A487:A490"/>
    <mergeCell ref="B487:B490"/>
    <mergeCell ref="C487:C490"/>
    <mergeCell ref="A492:A493"/>
    <mergeCell ref="B492:B493"/>
    <mergeCell ref="C492:C493"/>
    <mergeCell ref="A494:A495"/>
    <mergeCell ref="B494:B495"/>
    <mergeCell ref="C494:C495"/>
    <mergeCell ref="A469:A470"/>
    <mergeCell ref="B469:B470"/>
    <mergeCell ref="C469:C470"/>
    <mergeCell ref="A473:A475"/>
    <mergeCell ref="B473:B475"/>
    <mergeCell ref="C473:C475"/>
    <mergeCell ref="A476:A477"/>
    <mergeCell ref="B476:B477"/>
    <mergeCell ref="C476:C477"/>
    <mergeCell ref="A479:A480"/>
    <mergeCell ref="B479:B480"/>
    <mergeCell ref="C479:C480"/>
    <mergeCell ref="A244:A245"/>
    <mergeCell ref="B244:B245"/>
    <mergeCell ref="C244:C245"/>
    <mergeCell ref="A246:A247"/>
    <mergeCell ref="B246:B247"/>
    <mergeCell ref="C246:C247"/>
    <mergeCell ref="A462:A463"/>
    <mergeCell ref="B462:B463"/>
    <mergeCell ref="C462:C463"/>
    <mergeCell ref="A467:A468"/>
    <mergeCell ref="B467:B468"/>
    <mergeCell ref="C467:C468"/>
    <mergeCell ref="A226:A228"/>
    <mergeCell ref="B226:B228"/>
    <mergeCell ref="C226:C228"/>
    <mergeCell ref="A230:A232"/>
    <mergeCell ref="B230:B232"/>
    <mergeCell ref="C230:C232"/>
    <mergeCell ref="A234:A239"/>
    <mergeCell ref="B234:B239"/>
    <mergeCell ref="C234:C239"/>
    <mergeCell ref="A242:A243"/>
    <mergeCell ref="B242:B243"/>
    <mergeCell ref="C242:C243"/>
    <mergeCell ref="A213:A214"/>
    <mergeCell ref="B213:B214"/>
    <mergeCell ref="C213:C214"/>
    <mergeCell ref="A216:A218"/>
    <mergeCell ref="B216:B218"/>
    <mergeCell ref="C216:C218"/>
  </mergeCell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2515"/>
  <sheetViews>
    <sheetView workbookViewId="0">
      <selection activeCell="A4" sqref="A4"/>
    </sheetView>
  </sheetViews>
  <sheetFormatPr baseColWidth="10" defaultRowHeight="15" x14ac:dyDescent="0.25"/>
  <cols>
    <col min="1" max="1" width="46.140625" bestFit="1" customWidth="1"/>
  </cols>
  <sheetData>
    <row r="1" spans="1:5" ht="15.75" thickBot="1" x14ac:dyDescent="0.3">
      <c r="A1" s="212">
        <v>131643187</v>
      </c>
      <c r="B1" s="213">
        <v>2.0000000000000001E-4</v>
      </c>
      <c r="C1" s="213">
        <v>5.0000000000000001E-3</v>
      </c>
    </row>
    <row r="2" spans="1:5" ht="30.75" thickBot="1" x14ac:dyDescent="0.3">
      <c r="A2" s="207" t="s">
        <v>1617</v>
      </c>
      <c r="B2" s="207" t="s">
        <v>1612</v>
      </c>
      <c r="C2" s="207" t="s">
        <v>1613</v>
      </c>
      <c r="D2" s="207" t="s">
        <v>1614</v>
      </c>
      <c r="E2" s="207"/>
    </row>
    <row r="3" spans="1:5" ht="15.75" thickBot="1" x14ac:dyDescent="0.3">
      <c r="A3" s="209" t="s">
        <v>1618</v>
      </c>
      <c r="B3" s="210">
        <v>1</v>
      </c>
      <c r="C3" s="211">
        <v>6.9999999999999999E-4</v>
      </c>
      <c r="D3" s="211">
        <v>6.9999999999999999E-4</v>
      </c>
      <c r="E3" s="208"/>
    </row>
    <row r="4" spans="1:5" ht="30.75" thickBot="1" x14ac:dyDescent="0.3">
      <c r="A4" s="209" t="s">
        <v>554</v>
      </c>
      <c r="B4" s="210">
        <v>3</v>
      </c>
      <c r="C4" s="211">
        <v>2E-3</v>
      </c>
      <c r="D4" s="211">
        <v>2.7000000000000001E-3</v>
      </c>
      <c r="E4" s="208"/>
    </row>
    <row r="5" spans="1:5" ht="15.75" thickBot="1" x14ac:dyDescent="0.3">
      <c r="A5" s="209" t="s">
        <v>743</v>
      </c>
      <c r="B5" s="210">
        <v>2</v>
      </c>
      <c r="C5" s="211">
        <v>1.2999999999999999E-3</v>
      </c>
      <c r="D5" s="211">
        <v>4.0000000000000001E-3</v>
      </c>
      <c r="E5" s="208"/>
    </row>
    <row r="6" spans="1:5" ht="15.75" thickBot="1" x14ac:dyDescent="0.3">
      <c r="A6" s="209" t="s">
        <v>837</v>
      </c>
      <c r="B6" s="210">
        <v>2</v>
      </c>
      <c r="C6" s="211">
        <v>1.2999999999999999E-3</v>
      </c>
      <c r="D6" s="211">
        <v>5.3E-3</v>
      </c>
      <c r="E6" s="208"/>
    </row>
    <row r="7" spans="1:5" ht="15.75" thickBot="1" x14ac:dyDescent="0.3">
      <c r="A7" s="209" t="s">
        <v>142</v>
      </c>
      <c r="B7" s="210">
        <v>1</v>
      </c>
      <c r="C7" s="211">
        <v>6.9999999999999999E-4</v>
      </c>
      <c r="D7" s="211">
        <v>6.0000000000000001E-3</v>
      </c>
      <c r="E7" s="208"/>
    </row>
    <row r="8" spans="1:5" ht="15.75" thickBot="1" x14ac:dyDescent="0.3">
      <c r="A8" s="209" t="s">
        <v>123</v>
      </c>
      <c r="B8" s="210">
        <v>18</v>
      </c>
      <c r="C8" s="211">
        <v>1.2E-2</v>
      </c>
      <c r="D8" s="211">
        <v>1.7999999999999999E-2</v>
      </c>
      <c r="E8" s="208"/>
    </row>
    <row r="9" spans="1:5" ht="30.75" thickBot="1" x14ac:dyDescent="0.3">
      <c r="A9" s="209" t="s">
        <v>472</v>
      </c>
      <c r="B9" s="210">
        <v>1</v>
      </c>
      <c r="C9" s="211">
        <v>6.9999999999999999E-4</v>
      </c>
      <c r="D9" s="211">
        <v>1.8599999999999998E-2</v>
      </c>
      <c r="E9" s="208"/>
    </row>
    <row r="10" spans="1:5" ht="30.75" thickBot="1" x14ac:dyDescent="0.3">
      <c r="A10" s="209" t="s">
        <v>566</v>
      </c>
      <c r="B10" s="210">
        <v>1</v>
      </c>
      <c r="C10" s="211">
        <v>6.9999999999999999E-4</v>
      </c>
      <c r="D10" s="211">
        <v>1.9300000000000001E-2</v>
      </c>
      <c r="E10" s="208"/>
    </row>
    <row r="11" spans="1:5" ht="15.75" thickBot="1" x14ac:dyDescent="0.3">
      <c r="A11" s="209" t="s">
        <v>576</v>
      </c>
      <c r="B11" s="210">
        <v>1</v>
      </c>
      <c r="C11" s="211">
        <v>6.9999999999999999E-4</v>
      </c>
      <c r="D11" s="211">
        <v>1.9900000000000001E-2</v>
      </c>
      <c r="E11" s="208"/>
    </row>
    <row r="12" spans="1:5" ht="15.75" thickBot="1" x14ac:dyDescent="0.3">
      <c r="A12" s="209" t="s">
        <v>588</v>
      </c>
      <c r="B12" s="210">
        <v>1</v>
      </c>
      <c r="C12" s="211">
        <v>6.9999999999999999E-4</v>
      </c>
      <c r="D12" s="211">
        <v>2.06E-2</v>
      </c>
      <c r="E12" s="208"/>
    </row>
    <row r="13" spans="1:5" ht="30.75" thickBot="1" x14ac:dyDescent="0.3">
      <c r="A13" s="209" t="s">
        <v>353</v>
      </c>
      <c r="B13" s="210">
        <v>2</v>
      </c>
      <c r="C13" s="211">
        <v>1.2999999999999999E-3</v>
      </c>
      <c r="D13" s="211">
        <v>2.1899999999999999E-2</v>
      </c>
      <c r="E13" s="208"/>
    </row>
    <row r="14" spans="1:5" ht="15.75" thickBot="1" x14ac:dyDescent="0.3">
      <c r="A14" s="209" t="s">
        <v>597</v>
      </c>
      <c r="B14" s="210">
        <v>1</v>
      </c>
      <c r="C14" s="211">
        <v>6.9999999999999999E-4</v>
      </c>
      <c r="D14" s="211">
        <v>2.2599999999999999E-2</v>
      </c>
      <c r="E14" s="208"/>
    </row>
    <row r="15" spans="1:5" ht="30.75" thickBot="1" x14ac:dyDescent="0.3">
      <c r="A15" s="209" t="s">
        <v>600</v>
      </c>
      <c r="B15" s="210">
        <v>4</v>
      </c>
      <c r="C15" s="211">
        <v>2.7000000000000001E-3</v>
      </c>
      <c r="D15" s="211">
        <v>2.53E-2</v>
      </c>
      <c r="E15" s="208"/>
    </row>
    <row r="16" spans="1:5" ht="30.75" thickBot="1" x14ac:dyDescent="0.3">
      <c r="A16" s="209" t="s">
        <v>605</v>
      </c>
      <c r="B16" s="210">
        <v>1</v>
      </c>
      <c r="C16" s="211">
        <v>6.9999999999999999E-4</v>
      </c>
      <c r="D16" s="211">
        <v>2.5899999999999999E-2</v>
      </c>
      <c r="E16" s="208"/>
    </row>
    <row r="17" spans="1:5" ht="15.75" thickBot="1" x14ac:dyDescent="0.3">
      <c r="A17" s="209" t="s">
        <v>1619</v>
      </c>
      <c r="B17" s="210">
        <v>1</v>
      </c>
      <c r="C17" s="211">
        <v>6.9999999999999999E-4</v>
      </c>
      <c r="D17" s="211">
        <v>2.6599999999999999E-2</v>
      </c>
      <c r="E17" s="208"/>
    </row>
    <row r="18" spans="1:5" ht="30.75" thickBot="1" x14ac:dyDescent="0.3">
      <c r="A18" s="209" t="s">
        <v>39</v>
      </c>
      <c r="B18" s="210">
        <v>2</v>
      </c>
      <c r="C18" s="211">
        <v>1.2999999999999999E-3</v>
      </c>
      <c r="D18" s="211">
        <v>2.7900000000000001E-2</v>
      </c>
      <c r="E18" s="208"/>
    </row>
    <row r="19" spans="1:5" ht="45.75" thickBot="1" x14ac:dyDescent="0.3">
      <c r="A19" s="209" t="s">
        <v>1620</v>
      </c>
      <c r="B19" s="210">
        <v>1</v>
      </c>
      <c r="C19" s="211">
        <v>6.9999999999999999E-4</v>
      </c>
      <c r="D19" s="211">
        <v>2.86E-2</v>
      </c>
      <c r="E19" s="208"/>
    </row>
    <row r="20" spans="1:5" ht="30.75" thickBot="1" x14ac:dyDescent="0.3">
      <c r="A20" s="209" t="s">
        <v>619</v>
      </c>
      <c r="B20" s="210">
        <v>14</v>
      </c>
      <c r="C20" s="211">
        <v>9.2999999999999992E-3</v>
      </c>
      <c r="D20" s="211">
        <v>3.7900000000000003E-2</v>
      </c>
      <c r="E20" s="208"/>
    </row>
    <row r="21" spans="1:5" ht="15.75" thickBot="1" x14ac:dyDescent="0.3">
      <c r="A21" s="209" t="s">
        <v>483</v>
      </c>
      <c r="B21" s="210">
        <v>12</v>
      </c>
      <c r="C21" s="211">
        <v>8.0000000000000002E-3</v>
      </c>
      <c r="D21" s="211">
        <v>4.5900000000000003E-2</v>
      </c>
      <c r="E21" s="208"/>
    </row>
    <row r="22" spans="1:5" ht="15.75" thickBot="1" x14ac:dyDescent="0.3">
      <c r="A22" s="209" t="s">
        <v>145</v>
      </c>
      <c r="B22" s="210">
        <v>1</v>
      </c>
      <c r="C22" s="211">
        <v>6.9999999999999999E-4</v>
      </c>
      <c r="D22" s="211">
        <v>4.65E-2</v>
      </c>
      <c r="E22" s="208"/>
    </row>
    <row r="23" spans="1:5" ht="15.75" thickBot="1" x14ac:dyDescent="0.3">
      <c r="A23" s="209" t="s">
        <v>640</v>
      </c>
      <c r="B23" s="210">
        <v>2</v>
      </c>
      <c r="C23" s="211">
        <v>1.2999999999999999E-3</v>
      </c>
      <c r="D23" s="211">
        <v>4.7899999999999998E-2</v>
      </c>
      <c r="E23" s="208"/>
    </row>
    <row r="24" spans="1:5" ht="15.75" thickBot="1" x14ac:dyDescent="0.3">
      <c r="A24" s="209" t="s">
        <v>647</v>
      </c>
      <c r="B24" s="210">
        <v>1</v>
      </c>
      <c r="C24" s="211">
        <v>6.9999999999999999E-4</v>
      </c>
      <c r="D24" s="211">
        <v>4.8500000000000001E-2</v>
      </c>
      <c r="E24" s="208"/>
    </row>
    <row r="25" spans="1:5" ht="15.75" thickBot="1" x14ac:dyDescent="0.3">
      <c r="A25" s="209" t="s">
        <v>649</v>
      </c>
      <c r="B25" s="210">
        <v>1</v>
      </c>
      <c r="C25" s="211">
        <v>6.9999999999999999E-4</v>
      </c>
      <c r="D25" s="211">
        <v>4.9200000000000001E-2</v>
      </c>
      <c r="E25" s="208"/>
    </row>
    <row r="26" spans="1:5" ht="15.75" thickBot="1" x14ac:dyDescent="0.3">
      <c r="A26" s="209" t="s">
        <v>650</v>
      </c>
      <c r="B26" s="210">
        <v>1</v>
      </c>
      <c r="C26" s="211">
        <v>6.9999999999999999E-4</v>
      </c>
      <c r="D26" s="211">
        <v>4.99E-2</v>
      </c>
      <c r="E26" s="208"/>
    </row>
    <row r="27" spans="1:5" ht="15.75" thickBot="1" x14ac:dyDescent="0.3">
      <c r="A27" s="209" t="s">
        <v>652</v>
      </c>
      <c r="B27" s="210">
        <v>2</v>
      </c>
      <c r="C27" s="211">
        <v>1.2999999999999999E-3</v>
      </c>
      <c r="D27" s="211">
        <v>5.1200000000000002E-2</v>
      </c>
      <c r="E27" s="208"/>
    </row>
    <row r="28" spans="1:5" ht="30.75" thickBot="1" x14ac:dyDescent="0.3">
      <c r="A28" s="209" t="s">
        <v>656</v>
      </c>
      <c r="B28" s="210">
        <v>2</v>
      </c>
      <c r="C28" s="211">
        <v>1.2999999999999999E-3</v>
      </c>
      <c r="D28" s="211">
        <v>5.2499999999999998E-2</v>
      </c>
      <c r="E28" s="208"/>
    </row>
    <row r="29" spans="1:5" ht="15.75" thickBot="1" x14ac:dyDescent="0.3">
      <c r="A29" s="209" t="s">
        <v>568</v>
      </c>
      <c r="B29" s="210">
        <v>2</v>
      </c>
      <c r="C29" s="211">
        <v>1.2999999999999999E-3</v>
      </c>
      <c r="D29" s="211">
        <v>5.3900000000000003E-2</v>
      </c>
      <c r="E29" s="208"/>
    </row>
    <row r="30" spans="1:5" ht="30.75" thickBot="1" x14ac:dyDescent="0.3">
      <c r="A30" s="209" t="s">
        <v>1621</v>
      </c>
      <c r="B30" s="210">
        <v>2</v>
      </c>
      <c r="C30" s="211">
        <v>1.2999999999999999E-3</v>
      </c>
      <c r="D30" s="211">
        <v>5.5199999999999999E-2</v>
      </c>
      <c r="E30" s="208"/>
    </row>
    <row r="31" spans="1:5" ht="30.75" thickBot="1" x14ac:dyDescent="0.3">
      <c r="A31" s="209" t="s">
        <v>662</v>
      </c>
      <c r="B31" s="210">
        <v>1</v>
      </c>
      <c r="C31" s="211">
        <v>6.9999999999999999E-4</v>
      </c>
      <c r="D31" s="211">
        <v>5.5899999999999998E-2</v>
      </c>
      <c r="E31" s="208"/>
    </row>
    <row r="32" spans="1:5" ht="15.75" thickBot="1" x14ac:dyDescent="0.3">
      <c r="A32" s="209" t="s">
        <v>670</v>
      </c>
      <c r="B32" s="210">
        <v>2</v>
      </c>
      <c r="C32" s="211">
        <v>1.2999999999999999E-3</v>
      </c>
      <c r="D32" s="211">
        <v>5.7200000000000001E-2</v>
      </c>
      <c r="E32" s="208"/>
    </row>
    <row r="33" spans="1:5" ht="15.75" thickBot="1" x14ac:dyDescent="0.3">
      <c r="A33" s="209" t="s">
        <v>675</v>
      </c>
      <c r="B33" s="210">
        <v>2</v>
      </c>
      <c r="C33" s="211">
        <v>1.2999999999999999E-3</v>
      </c>
      <c r="D33" s="211">
        <v>5.8500000000000003E-2</v>
      </c>
      <c r="E33" s="208"/>
    </row>
    <row r="34" spans="1:5" ht="30.75" thickBot="1" x14ac:dyDescent="0.3">
      <c r="A34" s="209" t="s">
        <v>682</v>
      </c>
      <c r="B34" s="210">
        <v>1</v>
      </c>
      <c r="C34" s="211">
        <v>6.9999999999999999E-4</v>
      </c>
      <c r="D34" s="211">
        <v>5.9200000000000003E-2</v>
      </c>
      <c r="E34" s="208"/>
    </row>
    <row r="35" spans="1:5" ht="15.75" thickBot="1" x14ac:dyDescent="0.3">
      <c r="A35" s="209" t="s">
        <v>691</v>
      </c>
      <c r="B35" s="210">
        <v>2</v>
      </c>
      <c r="C35" s="211">
        <v>1.2999999999999999E-3</v>
      </c>
      <c r="D35" s="211">
        <v>6.0499999999999998E-2</v>
      </c>
      <c r="E35" s="208"/>
    </row>
    <row r="36" spans="1:5" ht="15.75" thickBot="1" x14ac:dyDescent="0.3">
      <c r="A36" s="209" t="s">
        <v>692</v>
      </c>
      <c r="B36" s="210">
        <v>1</v>
      </c>
      <c r="C36" s="211">
        <v>6.9999999999999999E-4</v>
      </c>
      <c r="D36" s="211">
        <v>6.1199999999999997E-2</v>
      </c>
      <c r="E36" s="208"/>
    </row>
    <row r="37" spans="1:5" ht="15.75" thickBot="1" x14ac:dyDescent="0.3">
      <c r="A37" s="209" t="s">
        <v>1622</v>
      </c>
      <c r="B37" s="210">
        <v>3</v>
      </c>
      <c r="C37" s="211">
        <v>2E-3</v>
      </c>
      <c r="D37" s="211">
        <v>6.3200000000000006E-2</v>
      </c>
      <c r="E37" s="208"/>
    </row>
    <row r="38" spans="1:5" ht="15.75" thickBot="1" x14ac:dyDescent="0.3">
      <c r="A38" s="209" t="s">
        <v>695</v>
      </c>
      <c r="B38" s="210">
        <v>2</v>
      </c>
      <c r="C38" s="211">
        <v>1.2999999999999999E-3</v>
      </c>
      <c r="D38" s="211">
        <v>6.4500000000000002E-2</v>
      </c>
      <c r="E38" s="208"/>
    </row>
    <row r="39" spans="1:5" ht="15.75" thickBot="1" x14ac:dyDescent="0.3">
      <c r="A39" s="209" t="s">
        <v>688</v>
      </c>
      <c r="B39" s="210">
        <v>1</v>
      </c>
      <c r="C39" s="211">
        <v>6.9999999999999999E-4</v>
      </c>
      <c r="D39" s="211">
        <v>6.5199999999999994E-2</v>
      </c>
      <c r="E39" s="208"/>
    </row>
    <row r="40" spans="1:5" ht="15.75" thickBot="1" x14ac:dyDescent="0.3">
      <c r="A40" s="209" t="s">
        <v>689</v>
      </c>
      <c r="B40" s="210">
        <v>1</v>
      </c>
      <c r="C40" s="211">
        <v>6.9999999999999999E-4</v>
      </c>
      <c r="D40" s="211">
        <v>6.5799999999999997E-2</v>
      </c>
      <c r="E40" s="208"/>
    </row>
    <row r="41" spans="1:5" ht="30.75" thickBot="1" x14ac:dyDescent="0.3">
      <c r="A41" s="209" t="s">
        <v>698</v>
      </c>
      <c r="B41" s="210">
        <v>3</v>
      </c>
      <c r="C41" s="211">
        <v>2E-3</v>
      </c>
      <c r="D41" s="211">
        <v>6.7799999999999999E-2</v>
      </c>
      <c r="E41" s="208"/>
    </row>
    <row r="42" spans="1:5" ht="30.75" thickBot="1" x14ac:dyDescent="0.3">
      <c r="A42" s="209" t="s">
        <v>702</v>
      </c>
      <c r="B42" s="210">
        <v>1</v>
      </c>
      <c r="C42" s="211">
        <v>6.9999999999999999E-4</v>
      </c>
      <c r="D42" s="211">
        <v>6.8500000000000005E-2</v>
      </c>
      <c r="E42" s="208"/>
    </row>
    <row r="43" spans="1:5" ht="15.75" thickBot="1" x14ac:dyDescent="0.3">
      <c r="A43" s="209" t="s">
        <v>73</v>
      </c>
      <c r="B43" s="210">
        <v>2</v>
      </c>
      <c r="C43" s="211">
        <v>1.2999999999999999E-3</v>
      </c>
      <c r="D43" s="211">
        <v>6.9800000000000001E-2</v>
      </c>
      <c r="E43" s="208"/>
    </row>
    <row r="44" spans="1:5" ht="15.75" thickBot="1" x14ac:dyDescent="0.3">
      <c r="A44" s="209" t="s">
        <v>705</v>
      </c>
      <c r="B44" s="210">
        <v>2</v>
      </c>
      <c r="C44" s="211">
        <v>1.2999999999999999E-3</v>
      </c>
      <c r="D44" s="211">
        <v>7.1099999999999997E-2</v>
      </c>
      <c r="E44" s="208"/>
    </row>
    <row r="45" spans="1:5" ht="15.75" thickBot="1" x14ac:dyDescent="0.3">
      <c r="A45" s="209" t="s">
        <v>710</v>
      </c>
      <c r="B45" s="210">
        <v>8</v>
      </c>
      <c r="C45" s="211">
        <v>5.3E-3</v>
      </c>
      <c r="D45" s="211">
        <v>7.6499999999999999E-2</v>
      </c>
      <c r="E45" s="208"/>
    </row>
    <row r="46" spans="1:5" ht="15.75" thickBot="1" x14ac:dyDescent="0.3">
      <c r="A46" s="209" t="s">
        <v>1195</v>
      </c>
      <c r="B46" s="210">
        <v>1</v>
      </c>
      <c r="C46" s="211">
        <v>6.9999999999999999E-4</v>
      </c>
      <c r="D46" s="211">
        <v>7.7100000000000002E-2</v>
      </c>
      <c r="E46" s="208"/>
    </row>
    <row r="47" spans="1:5" ht="15.75" thickBot="1" x14ac:dyDescent="0.3">
      <c r="A47" s="209" t="s">
        <v>1197</v>
      </c>
      <c r="B47" s="210">
        <v>1</v>
      </c>
      <c r="C47" s="211">
        <v>6.9999999999999999E-4</v>
      </c>
      <c r="D47" s="211">
        <v>7.7799999999999994E-2</v>
      </c>
      <c r="E47" s="208"/>
    </row>
    <row r="48" spans="1:5" ht="15.75" thickBot="1" x14ac:dyDescent="0.3">
      <c r="A48" s="209" t="s">
        <v>697</v>
      </c>
      <c r="B48" s="210">
        <v>1</v>
      </c>
      <c r="C48" s="211">
        <v>6.9999999999999999E-4</v>
      </c>
      <c r="D48" s="211">
        <v>7.85E-2</v>
      </c>
      <c r="E48" s="208"/>
    </row>
    <row r="49" spans="1:5" ht="15.75" thickBot="1" x14ac:dyDescent="0.3">
      <c r="A49" s="209" t="s">
        <v>1623</v>
      </c>
      <c r="B49" s="210">
        <v>2</v>
      </c>
      <c r="C49" s="211">
        <v>1.2999999999999999E-3</v>
      </c>
      <c r="D49" s="211">
        <v>7.9799999999999996E-2</v>
      </c>
      <c r="E49" s="208"/>
    </row>
    <row r="50" spans="1:5" ht="30.75" thickBot="1" x14ac:dyDescent="0.3">
      <c r="A50" s="209" t="s">
        <v>728</v>
      </c>
      <c r="B50" s="210">
        <v>1</v>
      </c>
      <c r="C50" s="211">
        <v>6.9999999999999999E-4</v>
      </c>
      <c r="D50" s="211">
        <v>8.0500000000000002E-2</v>
      </c>
      <c r="E50" s="208"/>
    </row>
    <row r="51" spans="1:5" ht="45.75" thickBot="1" x14ac:dyDescent="0.3">
      <c r="A51" s="209" t="s">
        <v>730</v>
      </c>
      <c r="B51" s="210">
        <v>6</v>
      </c>
      <c r="C51" s="211">
        <v>4.0000000000000001E-3</v>
      </c>
      <c r="D51" s="211">
        <v>8.4400000000000003E-2</v>
      </c>
      <c r="E51" s="208"/>
    </row>
    <row r="52" spans="1:5" ht="45.75" thickBot="1" x14ac:dyDescent="0.3">
      <c r="A52" s="209" t="s">
        <v>754</v>
      </c>
      <c r="B52" s="210">
        <v>3</v>
      </c>
      <c r="C52" s="211">
        <v>2E-3</v>
      </c>
      <c r="D52" s="211">
        <v>8.6400000000000005E-2</v>
      </c>
      <c r="E52" s="208"/>
    </row>
    <row r="53" spans="1:5" ht="15.75" thickBot="1" x14ac:dyDescent="0.3">
      <c r="A53" s="209" t="s">
        <v>778</v>
      </c>
      <c r="B53" s="210">
        <v>2</v>
      </c>
      <c r="C53" s="211">
        <v>1.2999999999999999E-3</v>
      </c>
      <c r="D53" s="211">
        <v>8.7800000000000003E-2</v>
      </c>
      <c r="E53" s="208"/>
    </row>
    <row r="54" spans="1:5" ht="15.75" thickBot="1" x14ac:dyDescent="0.3">
      <c r="A54" s="209" t="s">
        <v>71</v>
      </c>
      <c r="B54" s="210">
        <v>1</v>
      </c>
      <c r="C54" s="211">
        <v>6.9999999999999999E-4</v>
      </c>
      <c r="D54" s="211">
        <v>8.8400000000000006E-2</v>
      </c>
      <c r="E54" s="208"/>
    </row>
    <row r="55" spans="1:5" ht="15.75" thickBot="1" x14ac:dyDescent="0.3">
      <c r="A55" s="209" t="s">
        <v>736</v>
      </c>
      <c r="B55" s="210">
        <v>2</v>
      </c>
      <c r="C55" s="211">
        <v>1.2999999999999999E-3</v>
      </c>
      <c r="D55" s="211">
        <v>8.9800000000000005E-2</v>
      </c>
      <c r="E55" s="208"/>
    </row>
    <row r="56" spans="1:5" ht="30.75" thickBot="1" x14ac:dyDescent="0.3">
      <c r="A56" s="209" t="s">
        <v>748</v>
      </c>
      <c r="B56" s="210">
        <v>2</v>
      </c>
      <c r="C56" s="211">
        <v>1.2999999999999999E-3</v>
      </c>
      <c r="D56" s="211">
        <v>9.11E-2</v>
      </c>
      <c r="E56" s="208"/>
    </row>
    <row r="57" spans="1:5" ht="30.75" thickBot="1" x14ac:dyDescent="0.3">
      <c r="A57" s="209" t="s">
        <v>756</v>
      </c>
      <c r="B57" s="210">
        <v>1</v>
      </c>
      <c r="C57" s="211">
        <v>6.9999999999999999E-4</v>
      </c>
      <c r="D57" s="211">
        <v>9.1800000000000007E-2</v>
      </c>
      <c r="E57" s="208"/>
    </row>
    <row r="58" spans="1:5" ht="30.75" thickBot="1" x14ac:dyDescent="0.3">
      <c r="A58" s="209" t="s">
        <v>758</v>
      </c>
      <c r="B58" s="210">
        <v>1</v>
      </c>
      <c r="C58" s="211">
        <v>6.9999999999999999E-4</v>
      </c>
      <c r="D58" s="211">
        <v>9.2399999999999996E-2</v>
      </c>
      <c r="E58" s="208"/>
    </row>
    <row r="59" spans="1:5" ht="30.75" thickBot="1" x14ac:dyDescent="0.3">
      <c r="A59" s="209" t="s">
        <v>783</v>
      </c>
      <c r="B59" s="210">
        <v>2</v>
      </c>
      <c r="C59" s="211">
        <v>1.2999999999999999E-3</v>
      </c>
      <c r="D59" s="211">
        <v>9.3799999999999994E-2</v>
      </c>
      <c r="E59" s="208"/>
    </row>
    <row r="60" spans="1:5" ht="15.75" thickBot="1" x14ac:dyDescent="0.3">
      <c r="A60" s="209" t="s">
        <v>761</v>
      </c>
      <c r="B60" s="210">
        <v>2</v>
      </c>
      <c r="C60" s="211">
        <v>1.2999999999999999E-3</v>
      </c>
      <c r="D60" s="211">
        <v>9.5100000000000004E-2</v>
      </c>
      <c r="E60" s="208"/>
    </row>
    <row r="61" spans="1:5" ht="30.75" thickBot="1" x14ac:dyDescent="0.3">
      <c r="A61" s="209" t="s">
        <v>61</v>
      </c>
      <c r="B61" s="210">
        <v>5</v>
      </c>
      <c r="C61" s="211">
        <v>3.3E-3</v>
      </c>
      <c r="D61" s="211">
        <v>9.8400000000000001E-2</v>
      </c>
      <c r="E61" s="208"/>
    </row>
    <row r="62" spans="1:5" ht="30.75" thickBot="1" x14ac:dyDescent="0.3">
      <c r="A62" s="209" t="s">
        <v>356</v>
      </c>
      <c r="B62" s="210">
        <v>59</v>
      </c>
      <c r="C62" s="211">
        <v>3.9199999999999999E-2</v>
      </c>
      <c r="D62" s="211">
        <v>0.1376</v>
      </c>
      <c r="E62" s="208"/>
    </row>
    <row r="63" spans="1:5" ht="30.75" thickBot="1" x14ac:dyDescent="0.3">
      <c r="A63" s="209" t="s">
        <v>420</v>
      </c>
      <c r="B63" s="210">
        <v>159</v>
      </c>
      <c r="C63" s="211">
        <v>0.1057</v>
      </c>
      <c r="D63" s="211">
        <v>0.24340000000000001</v>
      </c>
      <c r="E63" s="208"/>
    </row>
    <row r="64" spans="1:5" ht="30.75" thickBot="1" x14ac:dyDescent="0.3">
      <c r="A64" s="209" t="s">
        <v>893</v>
      </c>
      <c r="B64" s="210">
        <v>21</v>
      </c>
      <c r="C64" s="211">
        <v>1.4E-2</v>
      </c>
      <c r="D64" s="211">
        <v>0.25729999999999997</v>
      </c>
      <c r="E64" s="208"/>
    </row>
    <row r="65" spans="1:5" ht="30.75" thickBot="1" x14ac:dyDescent="0.3">
      <c r="A65" s="209" t="s">
        <v>902</v>
      </c>
      <c r="B65" s="210">
        <v>1</v>
      </c>
      <c r="C65" s="211">
        <v>6.9999999999999999E-4</v>
      </c>
      <c r="D65" s="211">
        <v>0.25800000000000001</v>
      </c>
      <c r="E65" s="208"/>
    </row>
    <row r="66" spans="1:5" ht="15.75" thickBot="1" x14ac:dyDescent="0.3">
      <c r="A66" s="209" t="s">
        <v>27</v>
      </c>
      <c r="B66" s="210">
        <v>36</v>
      </c>
      <c r="C66" s="211">
        <v>2.3900000000000001E-2</v>
      </c>
      <c r="D66" s="211">
        <v>0.28189999999999998</v>
      </c>
      <c r="E66" s="208"/>
    </row>
    <row r="67" spans="1:5" ht="15.75" thickBot="1" x14ac:dyDescent="0.3">
      <c r="A67" s="209" t="s">
        <v>791</v>
      </c>
      <c r="B67" s="210">
        <v>3</v>
      </c>
      <c r="C67" s="211">
        <v>2E-3</v>
      </c>
      <c r="D67" s="211">
        <v>0.28389999999999999</v>
      </c>
      <c r="E67" s="208"/>
    </row>
    <row r="68" spans="1:5" ht="15.75" thickBot="1" x14ac:dyDescent="0.3">
      <c r="A68" s="209" t="s">
        <v>849</v>
      </c>
      <c r="B68" s="210">
        <v>1</v>
      </c>
      <c r="C68" s="211">
        <v>6.9999999999999999E-4</v>
      </c>
      <c r="D68" s="211">
        <v>0.28460000000000002</v>
      </c>
      <c r="E68" s="208"/>
    </row>
    <row r="69" spans="1:5" ht="15.75" thickBot="1" x14ac:dyDescent="0.3">
      <c r="A69" s="209" t="s">
        <v>170</v>
      </c>
      <c r="B69" s="210">
        <v>110</v>
      </c>
      <c r="C69" s="211">
        <v>7.3099999999999998E-2</v>
      </c>
      <c r="D69" s="211">
        <v>0.35770000000000002</v>
      </c>
      <c r="E69" s="208"/>
    </row>
    <row r="70" spans="1:5" ht="15.75" thickBot="1" x14ac:dyDescent="0.3">
      <c r="A70" s="209" t="s">
        <v>907</v>
      </c>
      <c r="B70" s="210">
        <v>2</v>
      </c>
      <c r="C70" s="211">
        <v>1.2999999999999999E-3</v>
      </c>
      <c r="D70" s="211">
        <v>0.35899999999999999</v>
      </c>
      <c r="E70" s="208"/>
    </row>
    <row r="71" spans="1:5" ht="15.75" thickBot="1" x14ac:dyDescent="0.3">
      <c r="A71" s="209" t="s">
        <v>908</v>
      </c>
      <c r="B71" s="210">
        <v>4</v>
      </c>
      <c r="C71" s="211">
        <v>2.7000000000000001E-3</v>
      </c>
      <c r="D71" s="211">
        <v>0.36170000000000002</v>
      </c>
      <c r="E71" s="208"/>
    </row>
    <row r="72" spans="1:5" ht="15.75" thickBot="1" x14ac:dyDescent="0.3">
      <c r="A72" s="209" t="s">
        <v>67</v>
      </c>
      <c r="B72" s="210">
        <v>11</v>
      </c>
      <c r="C72" s="211">
        <v>7.3000000000000001E-3</v>
      </c>
      <c r="D72" s="211">
        <v>0.36899999999999999</v>
      </c>
      <c r="E72" s="208"/>
    </row>
    <row r="73" spans="1:5" ht="15.75" thickBot="1" x14ac:dyDescent="0.3">
      <c r="A73" s="209" t="s">
        <v>102</v>
      </c>
      <c r="B73" s="210">
        <v>1</v>
      </c>
      <c r="C73" s="211">
        <v>6.9999999999999999E-4</v>
      </c>
      <c r="D73" s="211">
        <v>0.36969999999999997</v>
      </c>
      <c r="E73" s="208"/>
    </row>
    <row r="74" spans="1:5" ht="30.75" thickBot="1" x14ac:dyDescent="0.3">
      <c r="A74" s="209" t="s">
        <v>277</v>
      </c>
      <c r="B74" s="210">
        <v>1</v>
      </c>
      <c r="C74" s="211">
        <v>6.9999999999999999E-4</v>
      </c>
      <c r="D74" s="211">
        <v>0.37030000000000002</v>
      </c>
      <c r="E74" s="208"/>
    </row>
    <row r="75" spans="1:5" ht="30.75" thickBot="1" x14ac:dyDescent="0.3">
      <c r="A75" s="209" t="s">
        <v>910</v>
      </c>
      <c r="B75" s="210">
        <v>2</v>
      </c>
      <c r="C75" s="211">
        <v>1.2999999999999999E-3</v>
      </c>
      <c r="D75" s="211">
        <v>0.37169999999999997</v>
      </c>
      <c r="E75" s="208"/>
    </row>
    <row r="76" spans="1:5" ht="15.75" thickBot="1" x14ac:dyDescent="0.3">
      <c r="A76" s="209" t="s">
        <v>855</v>
      </c>
      <c r="B76" s="210">
        <v>1</v>
      </c>
      <c r="C76" s="211">
        <v>6.9999999999999999E-4</v>
      </c>
      <c r="D76" s="211">
        <v>0.37230000000000002</v>
      </c>
      <c r="E76" s="208"/>
    </row>
    <row r="77" spans="1:5" ht="15.75" thickBot="1" x14ac:dyDescent="0.3">
      <c r="A77" s="209" t="s">
        <v>857</v>
      </c>
      <c r="B77" s="210">
        <v>11</v>
      </c>
      <c r="C77" s="211">
        <v>7.3000000000000001E-3</v>
      </c>
      <c r="D77" s="211">
        <v>0.37969999999999998</v>
      </c>
      <c r="E77" s="208"/>
    </row>
    <row r="78" spans="1:5" ht="60.75" thickBot="1" x14ac:dyDescent="0.3">
      <c r="A78" s="209" t="s">
        <v>904</v>
      </c>
      <c r="B78" s="210">
        <v>2</v>
      </c>
      <c r="C78" s="211">
        <v>1.2999999999999999E-3</v>
      </c>
      <c r="D78" s="211">
        <v>0.38100000000000001</v>
      </c>
      <c r="E78" s="208"/>
    </row>
    <row r="79" spans="1:5" ht="45.75" thickBot="1" x14ac:dyDescent="0.3">
      <c r="A79" s="209" t="s">
        <v>905</v>
      </c>
      <c r="B79" s="210">
        <v>1</v>
      </c>
      <c r="C79" s="211">
        <v>6.9999999999999999E-4</v>
      </c>
      <c r="D79" s="211">
        <v>0.38159999999999999</v>
      </c>
      <c r="E79" s="208"/>
    </row>
    <row r="80" spans="1:5" ht="15.75" thickBot="1" x14ac:dyDescent="0.3">
      <c r="A80" s="209" t="s">
        <v>98</v>
      </c>
      <c r="B80" s="210">
        <v>1</v>
      </c>
      <c r="C80" s="211">
        <v>6.9999999999999999E-4</v>
      </c>
      <c r="D80" s="211">
        <v>0.38229999999999997</v>
      </c>
      <c r="E80" s="208"/>
    </row>
    <row r="81" spans="1:5" ht="15.75" thickBot="1" x14ac:dyDescent="0.3">
      <c r="A81" s="209" t="s">
        <v>912</v>
      </c>
      <c r="B81" s="210">
        <v>4</v>
      </c>
      <c r="C81" s="211">
        <v>2.7000000000000001E-3</v>
      </c>
      <c r="D81" s="211">
        <v>0.38500000000000001</v>
      </c>
      <c r="E81" s="208"/>
    </row>
    <row r="82" spans="1:5" ht="15.75" thickBot="1" x14ac:dyDescent="0.3">
      <c r="A82" s="209" t="s">
        <v>431</v>
      </c>
      <c r="B82" s="210">
        <v>8</v>
      </c>
      <c r="C82" s="211">
        <v>5.3E-3</v>
      </c>
      <c r="D82" s="211">
        <v>0.39029999999999998</v>
      </c>
      <c r="E82" s="208"/>
    </row>
    <row r="83" spans="1:5" ht="15.75" thickBot="1" x14ac:dyDescent="0.3">
      <c r="A83" s="209" t="s">
        <v>913</v>
      </c>
      <c r="B83" s="210">
        <v>1</v>
      </c>
      <c r="C83" s="211">
        <v>6.9999999999999999E-4</v>
      </c>
      <c r="D83" s="211">
        <v>0.39100000000000001</v>
      </c>
      <c r="E83" s="208"/>
    </row>
    <row r="84" spans="1:5" ht="15.75" thickBot="1" x14ac:dyDescent="0.3">
      <c r="A84" s="209" t="s">
        <v>16</v>
      </c>
      <c r="B84" s="210">
        <v>2</v>
      </c>
      <c r="C84" s="211">
        <v>1.2999999999999999E-3</v>
      </c>
      <c r="D84" s="211">
        <v>0.39229999999999998</v>
      </c>
      <c r="E84" s="208"/>
    </row>
    <row r="85" spans="1:5" ht="15.75" thickBot="1" x14ac:dyDescent="0.3">
      <c r="A85" s="209" t="s">
        <v>914</v>
      </c>
      <c r="B85" s="210">
        <v>3</v>
      </c>
      <c r="C85" s="211">
        <v>2E-3</v>
      </c>
      <c r="D85" s="211">
        <v>0.39429999999999998</v>
      </c>
      <c r="E85" s="208"/>
    </row>
    <row r="86" spans="1:5" ht="45.75" thickBot="1" x14ac:dyDescent="0.3">
      <c r="A86" s="209" t="s">
        <v>915</v>
      </c>
      <c r="B86" s="210">
        <v>1</v>
      </c>
      <c r="C86" s="211">
        <v>6.9999999999999999E-4</v>
      </c>
      <c r="D86" s="211">
        <v>0.39489999999999997</v>
      </c>
      <c r="E86" s="208"/>
    </row>
    <row r="87" spans="1:5" ht="30.75" thickBot="1" x14ac:dyDescent="0.3">
      <c r="A87" s="209" t="s">
        <v>916</v>
      </c>
      <c r="B87" s="210">
        <v>1</v>
      </c>
      <c r="C87" s="211">
        <v>6.9999999999999999E-4</v>
      </c>
      <c r="D87" s="211">
        <v>0.39560000000000001</v>
      </c>
      <c r="E87" s="208"/>
    </row>
    <row r="88" spans="1:5" ht="30.75" thickBot="1" x14ac:dyDescent="0.3">
      <c r="A88" s="209" t="s">
        <v>917</v>
      </c>
      <c r="B88" s="210">
        <v>4</v>
      </c>
      <c r="C88" s="211">
        <v>2.7000000000000001E-3</v>
      </c>
      <c r="D88" s="211">
        <v>0.39829999999999999</v>
      </c>
      <c r="E88" s="208"/>
    </row>
    <row r="89" spans="1:5" ht="30.75" thickBot="1" x14ac:dyDescent="0.3">
      <c r="A89" s="209" t="s">
        <v>918</v>
      </c>
      <c r="B89" s="210">
        <v>2</v>
      </c>
      <c r="C89" s="211">
        <v>1.2999999999999999E-3</v>
      </c>
      <c r="D89" s="211">
        <v>0.39960000000000001</v>
      </c>
      <c r="E89" s="208"/>
    </row>
    <row r="90" spans="1:5" ht="30.75" thickBot="1" x14ac:dyDescent="0.3">
      <c r="A90" s="209" t="s">
        <v>919</v>
      </c>
      <c r="B90" s="210">
        <v>1</v>
      </c>
      <c r="C90" s="211">
        <v>6.9999999999999999E-4</v>
      </c>
      <c r="D90" s="211">
        <v>0.40029999999999999</v>
      </c>
      <c r="E90" s="208"/>
    </row>
    <row r="91" spans="1:5" ht="45.75" thickBot="1" x14ac:dyDescent="0.3">
      <c r="A91" s="209" t="s">
        <v>31</v>
      </c>
      <c r="B91" s="210">
        <v>39</v>
      </c>
      <c r="C91" s="211">
        <v>2.5899999999999999E-2</v>
      </c>
      <c r="D91" s="211">
        <v>0.42620000000000002</v>
      </c>
      <c r="E91" s="208"/>
    </row>
    <row r="92" spans="1:5" ht="45.75" thickBot="1" x14ac:dyDescent="0.3">
      <c r="A92" s="209" t="s">
        <v>341</v>
      </c>
      <c r="B92" s="210">
        <v>7</v>
      </c>
      <c r="C92" s="211">
        <v>4.7000000000000002E-3</v>
      </c>
      <c r="D92" s="211">
        <v>0.43090000000000001</v>
      </c>
      <c r="E92" s="208"/>
    </row>
    <row r="93" spans="1:5" ht="45.75" thickBot="1" x14ac:dyDescent="0.3">
      <c r="A93" s="209" t="s">
        <v>24</v>
      </c>
      <c r="B93" s="210">
        <v>7</v>
      </c>
      <c r="C93" s="211">
        <v>4.7000000000000002E-3</v>
      </c>
      <c r="D93" s="211">
        <v>0.4355</v>
      </c>
      <c r="E93" s="208"/>
    </row>
    <row r="94" spans="1:5" ht="30.75" thickBot="1" x14ac:dyDescent="0.3">
      <c r="A94" s="209" t="s">
        <v>864</v>
      </c>
      <c r="B94" s="210">
        <v>2</v>
      </c>
      <c r="C94" s="211">
        <v>1.2999999999999999E-3</v>
      </c>
      <c r="D94" s="211">
        <v>0.43680000000000002</v>
      </c>
      <c r="E94" s="208"/>
    </row>
    <row r="95" spans="1:5" ht="30.75" thickBot="1" x14ac:dyDescent="0.3">
      <c r="A95" s="209" t="s">
        <v>867</v>
      </c>
      <c r="B95" s="210">
        <v>6</v>
      </c>
      <c r="C95" s="211">
        <v>4.0000000000000001E-3</v>
      </c>
      <c r="D95" s="211">
        <v>0.44080000000000003</v>
      </c>
      <c r="E95" s="208"/>
    </row>
    <row r="96" spans="1:5" ht="30.75" thickBot="1" x14ac:dyDescent="0.3">
      <c r="A96" s="209" t="s">
        <v>873</v>
      </c>
      <c r="B96" s="210">
        <v>2</v>
      </c>
      <c r="C96" s="211">
        <v>1.2999999999999999E-3</v>
      </c>
      <c r="D96" s="211">
        <v>0.44219999999999998</v>
      </c>
      <c r="E96" s="208"/>
    </row>
    <row r="97" spans="1:5" ht="15.75" thickBot="1" x14ac:dyDescent="0.3">
      <c r="A97" s="209" t="s">
        <v>875</v>
      </c>
      <c r="B97" s="210">
        <v>8</v>
      </c>
      <c r="C97" s="211">
        <v>5.3E-3</v>
      </c>
      <c r="D97" s="211">
        <v>0.44750000000000001</v>
      </c>
      <c r="E97" s="208"/>
    </row>
    <row r="98" spans="1:5" ht="15.75" thickBot="1" x14ac:dyDescent="0.3">
      <c r="A98" s="209" t="s">
        <v>909</v>
      </c>
      <c r="B98" s="210">
        <v>16</v>
      </c>
      <c r="C98" s="211">
        <v>1.06E-2</v>
      </c>
      <c r="D98" s="211">
        <v>0.45810000000000001</v>
      </c>
      <c r="E98" s="208"/>
    </row>
    <row r="99" spans="1:5" ht="15.75" thickBot="1" x14ac:dyDescent="0.3">
      <c r="A99" s="209" t="s">
        <v>1624</v>
      </c>
      <c r="B99" s="210">
        <v>1</v>
      </c>
      <c r="C99" s="211">
        <v>6.9999999999999999E-4</v>
      </c>
      <c r="D99" s="211">
        <v>0.45879999999999999</v>
      </c>
      <c r="E99" s="208"/>
    </row>
    <row r="100" spans="1:5" ht="30.75" thickBot="1" x14ac:dyDescent="0.3">
      <c r="A100" s="209" t="s">
        <v>1222</v>
      </c>
      <c r="B100" s="210">
        <v>6</v>
      </c>
      <c r="C100" s="211">
        <v>4.0000000000000001E-3</v>
      </c>
      <c r="D100" s="211">
        <v>0.46279999999999999</v>
      </c>
      <c r="E100" s="208"/>
    </row>
    <row r="101" spans="1:5" ht="15.75" thickBot="1" x14ac:dyDescent="0.3">
      <c r="A101" s="209" t="s">
        <v>331</v>
      </c>
      <c r="B101" s="210">
        <v>1</v>
      </c>
      <c r="C101" s="211">
        <v>6.9999999999999999E-4</v>
      </c>
      <c r="D101" s="211">
        <v>0.46339999999999998</v>
      </c>
      <c r="E101" s="208"/>
    </row>
    <row r="102" spans="1:5" ht="15.75" thickBot="1" x14ac:dyDescent="0.3">
      <c r="A102" s="209" t="s">
        <v>920</v>
      </c>
      <c r="B102" s="210">
        <v>2</v>
      </c>
      <c r="C102" s="211">
        <v>1.2999999999999999E-3</v>
      </c>
      <c r="D102" s="211">
        <v>0.46479999999999999</v>
      </c>
      <c r="E102" s="208"/>
    </row>
    <row r="103" spans="1:5" ht="30.75" thickBot="1" x14ac:dyDescent="0.3">
      <c r="A103" s="209" t="s">
        <v>921</v>
      </c>
      <c r="B103" s="210">
        <v>2</v>
      </c>
      <c r="C103" s="211">
        <v>1.2999999999999999E-3</v>
      </c>
      <c r="D103" s="211">
        <v>0.46610000000000001</v>
      </c>
      <c r="E103" s="208"/>
    </row>
    <row r="104" spans="1:5" ht="30.75" thickBot="1" x14ac:dyDescent="0.3">
      <c r="A104" s="209" t="s">
        <v>922</v>
      </c>
      <c r="B104" s="210">
        <v>2</v>
      </c>
      <c r="C104" s="211">
        <v>1.2999999999999999E-3</v>
      </c>
      <c r="D104" s="211">
        <v>0.46739999999999998</v>
      </c>
      <c r="E104" s="208"/>
    </row>
    <row r="105" spans="1:5" ht="15.75" thickBot="1" x14ac:dyDescent="0.3">
      <c r="A105" s="209" t="s">
        <v>906</v>
      </c>
      <c r="B105" s="210">
        <v>23</v>
      </c>
      <c r="C105" s="211">
        <v>1.5299999999999999E-2</v>
      </c>
      <c r="D105" s="211">
        <v>0.48270000000000002</v>
      </c>
      <c r="E105" s="208"/>
    </row>
    <row r="106" spans="1:5" ht="15.75" thickBot="1" x14ac:dyDescent="0.3">
      <c r="A106" s="209" t="s">
        <v>20</v>
      </c>
      <c r="B106" s="210">
        <v>84</v>
      </c>
      <c r="C106" s="211">
        <v>5.5899999999999998E-2</v>
      </c>
      <c r="D106" s="211">
        <v>0.53859999999999997</v>
      </c>
      <c r="E106" s="208"/>
    </row>
    <row r="107" spans="1:5" ht="30.75" thickBot="1" x14ac:dyDescent="0.3">
      <c r="A107" s="209" t="s">
        <v>279</v>
      </c>
      <c r="B107" s="210">
        <v>16</v>
      </c>
      <c r="C107" s="211">
        <v>1.06E-2</v>
      </c>
      <c r="D107" s="211">
        <v>0.54920000000000002</v>
      </c>
      <c r="E107" s="208"/>
    </row>
    <row r="108" spans="1:5" ht="30.75" thickBot="1" x14ac:dyDescent="0.3">
      <c r="A108" s="209" t="s">
        <v>310</v>
      </c>
      <c r="B108" s="210">
        <v>2</v>
      </c>
      <c r="C108" s="211">
        <v>1.2999999999999999E-3</v>
      </c>
      <c r="D108" s="211">
        <v>0.55049999999999999</v>
      </c>
      <c r="E108" s="208"/>
    </row>
    <row r="109" spans="1:5" ht="30.75" thickBot="1" x14ac:dyDescent="0.3">
      <c r="A109" s="209" t="s">
        <v>318</v>
      </c>
      <c r="B109" s="210">
        <v>4</v>
      </c>
      <c r="C109" s="211">
        <v>2.7000000000000001E-3</v>
      </c>
      <c r="D109" s="211">
        <v>0.55320000000000003</v>
      </c>
      <c r="E109" s="208"/>
    </row>
    <row r="110" spans="1:5" ht="30.75" thickBot="1" x14ac:dyDescent="0.3">
      <c r="A110" s="209" t="s">
        <v>325</v>
      </c>
      <c r="B110" s="210">
        <v>4</v>
      </c>
      <c r="C110" s="211">
        <v>2.7000000000000001E-3</v>
      </c>
      <c r="D110" s="211">
        <v>0.55589999999999995</v>
      </c>
      <c r="E110" s="208"/>
    </row>
    <row r="111" spans="1:5" ht="30.75" thickBot="1" x14ac:dyDescent="0.3">
      <c r="A111" s="209" t="s">
        <v>552</v>
      </c>
      <c r="B111" s="210">
        <v>2</v>
      </c>
      <c r="C111" s="211">
        <v>1.2999999999999999E-3</v>
      </c>
      <c r="D111" s="211">
        <v>0.55720000000000003</v>
      </c>
      <c r="E111" s="208"/>
    </row>
    <row r="112" spans="1:5" ht="30.75" thickBot="1" x14ac:dyDescent="0.3">
      <c r="A112" s="209" t="s">
        <v>561</v>
      </c>
      <c r="B112" s="210">
        <v>1</v>
      </c>
      <c r="C112" s="211">
        <v>6.9999999999999999E-4</v>
      </c>
      <c r="D112" s="211">
        <v>0.55779999999999996</v>
      </c>
      <c r="E112" s="208"/>
    </row>
    <row r="113" spans="1:5" ht="30.75" thickBot="1" x14ac:dyDescent="0.3">
      <c r="A113" s="209" t="s">
        <v>573</v>
      </c>
      <c r="B113" s="210">
        <v>2</v>
      </c>
      <c r="C113" s="211">
        <v>1.2999999999999999E-3</v>
      </c>
      <c r="D113" s="211">
        <v>0.55920000000000003</v>
      </c>
      <c r="E113" s="208"/>
    </row>
    <row r="114" spans="1:5" ht="30.75" thickBot="1" x14ac:dyDescent="0.3">
      <c r="A114" s="209" t="s">
        <v>583</v>
      </c>
      <c r="B114" s="210">
        <v>8</v>
      </c>
      <c r="C114" s="211">
        <v>5.3E-3</v>
      </c>
      <c r="D114" s="211">
        <v>0.5645</v>
      </c>
      <c r="E114" s="208"/>
    </row>
    <row r="115" spans="1:5" ht="30.75" thickBot="1" x14ac:dyDescent="0.3">
      <c r="A115" s="209" t="s">
        <v>923</v>
      </c>
      <c r="B115" s="210">
        <v>9</v>
      </c>
      <c r="C115" s="211">
        <v>6.0000000000000001E-3</v>
      </c>
      <c r="D115" s="211">
        <v>0.57050000000000001</v>
      </c>
      <c r="E115" s="208"/>
    </row>
    <row r="116" spans="1:5" ht="30.75" thickBot="1" x14ac:dyDescent="0.3">
      <c r="A116" s="209" t="s">
        <v>926</v>
      </c>
      <c r="B116" s="210">
        <v>2</v>
      </c>
      <c r="C116" s="211">
        <v>1.2999999999999999E-3</v>
      </c>
      <c r="D116" s="211">
        <v>0.57179999999999997</v>
      </c>
      <c r="E116" s="208"/>
    </row>
    <row r="117" spans="1:5" ht="30.75" thickBot="1" x14ac:dyDescent="0.3">
      <c r="A117" s="209" t="s">
        <v>926</v>
      </c>
      <c r="B117" s="210">
        <v>4</v>
      </c>
      <c r="C117" s="211">
        <v>2.7000000000000001E-3</v>
      </c>
      <c r="D117" s="211">
        <v>0.57450000000000001</v>
      </c>
      <c r="E117" s="208"/>
    </row>
    <row r="118" spans="1:5" ht="30.75" thickBot="1" x14ac:dyDescent="0.3">
      <c r="A118" s="209" t="s">
        <v>929</v>
      </c>
      <c r="B118" s="210">
        <v>5</v>
      </c>
      <c r="C118" s="211">
        <v>3.3E-3</v>
      </c>
      <c r="D118" s="211">
        <v>0.57779999999999998</v>
      </c>
      <c r="E118" s="208"/>
    </row>
    <row r="119" spans="1:5" ht="15.75" thickBot="1" x14ac:dyDescent="0.3">
      <c r="A119" s="209" t="s">
        <v>127</v>
      </c>
      <c r="B119" s="210">
        <v>1</v>
      </c>
      <c r="C119" s="211">
        <v>6.9999999999999999E-4</v>
      </c>
      <c r="D119" s="211">
        <v>0.57850000000000001</v>
      </c>
      <c r="E119" s="208"/>
    </row>
    <row r="120" spans="1:5" ht="15.75" thickBot="1" x14ac:dyDescent="0.3">
      <c r="A120" s="209" t="s">
        <v>1625</v>
      </c>
      <c r="B120" s="210">
        <v>1</v>
      </c>
      <c r="C120" s="211">
        <v>6.9999999999999999E-4</v>
      </c>
      <c r="D120" s="211">
        <v>0.57909999999999995</v>
      </c>
      <c r="E120" s="208"/>
    </row>
    <row r="121" spans="1:5" ht="30.75" thickBot="1" x14ac:dyDescent="0.3">
      <c r="A121" s="209" t="s">
        <v>936</v>
      </c>
      <c r="B121" s="210">
        <v>1</v>
      </c>
      <c r="C121" s="211">
        <v>6.9999999999999999E-4</v>
      </c>
      <c r="D121" s="211">
        <v>0.57979999999999998</v>
      </c>
      <c r="E121" s="208"/>
    </row>
    <row r="122" spans="1:5" ht="30.75" thickBot="1" x14ac:dyDescent="0.3">
      <c r="A122" s="209" t="s">
        <v>466</v>
      </c>
      <c r="B122" s="210">
        <v>48</v>
      </c>
      <c r="C122" s="211">
        <v>3.1899999999999998E-2</v>
      </c>
      <c r="D122" s="211">
        <v>0.61170000000000002</v>
      </c>
      <c r="E122" s="208"/>
    </row>
    <row r="123" spans="1:5" ht="30.75" thickBot="1" x14ac:dyDescent="0.3">
      <c r="A123" s="209" t="s">
        <v>162</v>
      </c>
      <c r="B123" s="210">
        <v>1</v>
      </c>
      <c r="C123" s="211">
        <v>6.9999999999999999E-4</v>
      </c>
      <c r="D123" s="211">
        <v>0.61240000000000006</v>
      </c>
      <c r="E123" s="208"/>
    </row>
    <row r="124" spans="1:5" ht="15.75" thickBot="1" x14ac:dyDescent="0.3">
      <c r="A124" s="209" t="s">
        <v>164</v>
      </c>
      <c r="B124" s="210">
        <v>1</v>
      </c>
      <c r="C124" s="211">
        <v>6.9999999999999999E-4</v>
      </c>
      <c r="D124" s="211">
        <v>0.61299999999999999</v>
      </c>
      <c r="E124" s="208"/>
    </row>
    <row r="125" spans="1:5" ht="15.75" thickBot="1" x14ac:dyDescent="0.3">
      <c r="A125" s="209" t="s">
        <v>940</v>
      </c>
      <c r="B125" s="210">
        <v>1</v>
      </c>
      <c r="C125" s="211">
        <v>6.9999999999999999E-4</v>
      </c>
      <c r="D125" s="211">
        <v>0.61370000000000002</v>
      </c>
      <c r="E125" s="208"/>
    </row>
    <row r="126" spans="1:5" ht="30.75" thickBot="1" x14ac:dyDescent="0.3">
      <c r="A126" s="209" t="s">
        <v>942</v>
      </c>
      <c r="B126" s="210">
        <v>1</v>
      </c>
      <c r="C126" s="211">
        <v>6.9999999999999999E-4</v>
      </c>
      <c r="D126" s="211">
        <v>0.61439999999999995</v>
      </c>
      <c r="E126" s="208"/>
    </row>
    <row r="127" spans="1:5" ht="30.75" thickBot="1" x14ac:dyDescent="0.3">
      <c r="A127" s="209" t="s">
        <v>944</v>
      </c>
      <c r="B127" s="210">
        <v>1</v>
      </c>
      <c r="C127" s="211">
        <v>6.9999999999999999E-4</v>
      </c>
      <c r="D127" s="211">
        <v>0.61499999999999999</v>
      </c>
      <c r="E127" s="208"/>
    </row>
    <row r="128" spans="1:5" ht="30.75" thickBot="1" x14ac:dyDescent="0.3">
      <c r="A128" s="209" t="s">
        <v>950</v>
      </c>
      <c r="B128" s="210">
        <v>1</v>
      </c>
      <c r="C128" s="211">
        <v>6.9999999999999999E-4</v>
      </c>
      <c r="D128" s="211">
        <v>0.61570000000000003</v>
      </c>
      <c r="E128" s="208"/>
    </row>
    <row r="129" spans="1:5" ht="30.75" thickBot="1" x14ac:dyDescent="0.3">
      <c r="A129" s="209" t="s">
        <v>952</v>
      </c>
      <c r="B129" s="210">
        <v>1</v>
      </c>
      <c r="C129" s="211">
        <v>6.9999999999999999E-4</v>
      </c>
      <c r="D129" s="211">
        <v>0.61639999999999995</v>
      </c>
      <c r="E129" s="208"/>
    </row>
    <row r="130" spans="1:5" ht="15.75" thickBot="1" x14ac:dyDescent="0.3">
      <c r="A130" s="209" t="s">
        <v>956</v>
      </c>
      <c r="B130" s="210">
        <v>1</v>
      </c>
      <c r="C130" s="211">
        <v>6.9999999999999999E-4</v>
      </c>
      <c r="D130" s="211">
        <v>0.61699999999999999</v>
      </c>
      <c r="E130" s="208"/>
    </row>
    <row r="131" spans="1:5" ht="45.75" thickBot="1" x14ac:dyDescent="0.3">
      <c r="A131" s="209" t="s">
        <v>964</v>
      </c>
      <c r="B131" s="210">
        <v>3</v>
      </c>
      <c r="C131" s="211">
        <v>2E-3</v>
      </c>
      <c r="D131" s="211">
        <v>0.61899999999999999</v>
      </c>
      <c r="E131" s="208"/>
    </row>
    <row r="132" spans="1:5" ht="15.75" thickBot="1" x14ac:dyDescent="0.3">
      <c r="A132" s="209" t="s">
        <v>986</v>
      </c>
      <c r="B132" s="210">
        <v>2</v>
      </c>
      <c r="C132" s="211">
        <v>1.2999999999999999E-3</v>
      </c>
      <c r="D132" s="211">
        <v>0.62029999999999996</v>
      </c>
      <c r="E132" s="208"/>
    </row>
    <row r="133" spans="1:5" ht="15.75" thickBot="1" x14ac:dyDescent="0.3">
      <c r="A133" s="209" t="s">
        <v>63</v>
      </c>
      <c r="B133" s="210">
        <v>2</v>
      </c>
      <c r="C133" s="211">
        <v>1.2999999999999999E-3</v>
      </c>
      <c r="D133" s="211">
        <v>0.62170000000000003</v>
      </c>
      <c r="E133" s="208"/>
    </row>
    <row r="134" spans="1:5" ht="15.75" thickBot="1" x14ac:dyDescent="0.3">
      <c r="A134" s="209" t="s">
        <v>990</v>
      </c>
      <c r="B134" s="210">
        <v>2</v>
      </c>
      <c r="C134" s="211">
        <v>1.2999999999999999E-3</v>
      </c>
      <c r="D134" s="211">
        <v>0.623</v>
      </c>
      <c r="E134" s="208"/>
    </row>
    <row r="135" spans="1:5" ht="30.75" thickBot="1" x14ac:dyDescent="0.3">
      <c r="A135" s="209" t="s">
        <v>993</v>
      </c>
      <c r="B135" s="210">
        <v>1</v>
      </c>
      <c r="C135" s="211">
        <v>6.9999999999999999E-4</v>
      </c>
      <c r="D135" s="211">
        <v>0.62370000000000003</v>
      </c>
      <c r="E135" s="208"/>
    </row>
    <row r="136" spans="1:5" ht="15.75" thickBot="1" x14ac:dyDescent="0.3">
      <c r="A136" s="209" t="s">
        <v>969</v>
      </c>
      <c r="B136" s="210">
        <v>2</v>
      </c>
      <c r="C136" s="211">
        <v>1.2999999999999999E-3</v>
      </c>
      <c r="D136" s="211">
        <v>0.625</v>
      </c>
      <c r="E136" s="208"/>
    </row>
    <row r="137" spans="1:5" ht="15.75" thickBot="1" x14ac:dyDescent="0.3">
      <c r="A137" s="209" t="s">
        <v>994</v>
      </c>
      <c r="B137" s="210">
        <v>4</v>
      </c>
      <c r="C137" s="211">
        <v>2.7000000000000001E-3</v>
      </c>
      <c r="D137" s="211">
        <v>0.62770000000000004</v>
      </c>
      <c r="E137" s="208"/>
    </row>
    <row r="138" spans="1:5" ht="30.75" thickBot="1" x14ac:dyDescent="0.3">
      <c r="A138" s="209" t="s">
        <v>999</v>
      </c>
      <c r="B138" s="210">
        <v>2</v>
      </c>
      <c r="C138" s="211">
        <v>1.2999999999999999E-3</v>
      </c>
      <c r="D138" s="211">
        <v>0.629</v>
      </c>
      <c r="E138" s="208"/>
    </row>
    <row r="139" spans="1:5" ht="15.75" thickBot="1" x14ac:dyDescent="0.3">
      <c r="A139" s="209" t="s">
        <v>1001</v>
      </c>
      <c r="B139" s="210">
        <v>1</v>
      </c>
      <c r="C139" s="211">
        <v>6.9999999999999999E-4</v>
      </c>
      <c r="D139" s="211">
        <v>0.62970000000000004</v>
      </c>
      <c r="E139" s="208"/>
    </row>
    <row r="140" spans="1:5" ht="15.75" thickBot="1" x14ac:dyDescent="0.3">
      <c r="A140" s="209" t="s">
        <v>95</v>
      </c>
      <c r="B140" s="210">
        <v>2</v>
      </c>
      <c r="C140" s="211">
        <v>1.2999999999999999E-3</v>
      </c>
      <c r="D140" s="211">
        <v>0.63100000000000001</v>
      </c>
      <c r="E140" s="208"/>
    </row>
    <row r="141" spans="1:5" ht="15.75" thickBot="1" x14ac:dyDescent="0.3">
      <c r="A141" s="209" t="s">
        <v>119</v>
      </c>
      <c r="B141" s="210">
        <v>1</v>
      </c>
      <c r="C141" s="211">
        <v>6.9999999999999999E-4</v>
      </c>
      <c r="D141" s="211">
        <v>0.63160000000000005</v>
      </c>
      <c r="E141" s="208"/>
    </row>
    <row r="142" spans="1:5" ht="60.75" thickBot="1" x14ac:dyDescent="0.3">
      <c r="A142" s="209" t="s">
        <v>1002</v>
      </c>
      <c r="B142" s="210">
        <v>1</v>
      </c>
      <c r="C142" s="211">
        <v>6.9999999999999999E-4</v>
      </c>
      <c r="D142" s="211">
        <v>0.63229999999999997</v>
      </c>
      <c r="E142" s="208"/>
    </row>
    <row r="143" spans="1:5" ht="45.75" thickBot="1" x14ac:dyDescent="0.3">
      <c r="A143" s="209" t="s">
        <v>1003</v>
      </c>
      <c r="B143" s="210">
        <v>2</v>
      </c>
      <c r="C143" s="211">
        <v>1.2999999999999999E-3</v>
      </c>
      <c r="D143" s="211">
        <v>0.63360000000000005</v>
      </c>
      <c r="E143" s="208"/>
    </row>
    <row r="144" spans="1:5" ht="15.75" thickBot="1" x14ac:dyDescent="0.3">
      <c r="A144" s="209" t="s">
        <v>165</v>
      </c>
      <c r="B144" s="210">
        <v>1</v>
      </c>
      <c r="C144" s="211">
        <v>6.9999999999999999E-4</v>
      </c>
      <c r="D144" s="211">
        <v>0.63429999999999997</v>
      </c>
      <c r="E144" s="208"/>
    </row>
    <row r="145" spans="1:5" ht="15.75" thickBot="1" x14ac:dyDescent="0.3">
      <c r="A145" s="209" t="s">
        <v>1008</v>
      </c>
      <c r="B145" s="210">
        <v>1</v>
      </c>
      <c r="C145" s="211">
        <v>6.9999999999999999E-4</v>
      </c>
      <c r="D145" s="211">
        <v>0.63500000000000001</v>
      </c>
      <c r="E145" s="208"/>
    </row>
    <row r="146" spans="1:5" ht="15.75" thickBot="1" x14ac:dyDescent="0.3">
      <c r="A146" s="209" t="s">
        <v>1009</v>
      </c>
      <c r="B146" s="210">
        <v>1</v>
      </c>
      <c r="C146" s="211">
        <v>6.9999999999999999E-4</v>
      </c>
      <c r="D146" s="211">
        <v>0.63560000000000005</v>
      </c>
      <c r="E146" s="208"/>
    </row>
    <row r="147" spans="1:5" ht="15.75" thickBot="1" x14ac:dyDescent="0.3">
      <c r="A147" s="209" t="s">
        <v>83</v>
      </c>
      <c r="B147" s="210">
        <v>2</v>
      </c>
      <c r="C147" s="211">
        <v>1.2999999999999999E-3</v>
      </c>
      <c r="D147" s="211">
        <v>0.63700000000000001</v>
      </c>
      <c r="E147" s="208"/>
    </row>
    <row r="148" spans="1:5" ht="30.75" thickBot="1" x14ac:dyDescent="0.3">
      <c r="A148" s="209" t="s">
        <v>1011</v>
      </c>
      <c r="B148" s="210">
        <v>4</v>
      </c>
      <c r="C148" s="211">
        <v>2.7000000000000001E-3</v>
      </c>
      <c r="D148" s="211">
        <v>0.63959999999999995</v>
      </c>
      <c r="E148" s="208"/>
    </row>
    <row r="149" spans="1:5" ht="30.75" thickBot="1" x14ac:dyDescent="0.3">
      <c r="A149" s="209" t="s">
        <v>1016</v>
      </c>
      <c r="B149" s="210">
        <v>1</v>
      </c>
      <c r="C149" s="211">
        <v>6.9999999999999999E-4</v>
      </c>
      <c r="D149" s="211">
        <v>0.64029999999999998</v>
      </c>
      <c r="E149" s="208"/>
    </row>
    <row r="150" spans="1:5" ht="15.75" thickBot="1" x14ac:dyDescent="0.3">
      <c r="A150" s="209" t="s">
        <v>280</v>
      </c>
      <c r="B150" s="210">
        <v>1</v>
      </c>
      <c r="C150" s="211">
        <v>6.9999999999999999E-4</v>
      </c>
      <c r="D150" s="211">
        <v>0.64100000000000001</v>
      </c>
      <c r="E150" s="208"/>
    </row>
    <row r="151" spans="1:5" ht="15.75" thickBot="1" x14ac:dyDescent="0.3">
      <c r="A151" s="209" t="s">
        <v>1019</v>
      </c>
      <c r="B151" s="210">
        <v>9</v>
      </c>
      <c r="C151" s="211">
        <v>6.0000000000000001E-3</v>
      </c>
      <c r="D151" s="211">
        <v>0.64690000000000003</v>
      </c>
      <c r="E151" s="208"/>
    </row>
    <row r="152" spans="1:5" ht="15.75" thickBot="1" x14ac:dyDescent="0.3">
      <c r="A152" s="209" t="s">
        <v>92</v>
      </c>
      <c r="B152" s="210">
        <v>1</v>
      </c>
      <c r="C152" s="211">
        <v>6.9999999999999999E-4</v>
      </c>
      <c r="D152" s="211">
        <v>0.64759999999999995</v>
      </c>
      <c r="E152" s="208"/>
    </row>
    <row r="153" spans="1:5" ht="15.75" thickBot="1" x14ac:dyDescent="0.3">
      <c r="A153" s="209" t="s">
        <v>1033</v>
      </c>
      <c r="B153" s="210">
        <v>2</v>
      </c>
      <c r="C153" s="211">
        <v>1.2999999999999999E-3</v>
      </c>
      <c r="D153" s="211">
        <v>0.64890000000000003</v>
      </c>
      <c r="E153" s="208"/>
    </row>
    <row r="154" spans="1:5" ht="30.75" thickBot="1" x14ac:dyDescent="0.3">
      <c r="A154" s="209" t="s">
        <v>469</v>
      </c>
      <c r="B154" s="210">
        <v>1</v>
      </c>
      <c r="C154" s="211">
        <v>6.9999999999999999E-4</v>
      </c>
      <c r="D154" s="211">
        <v>0.64959999999999996</v>
      </c>
      <c r="E154" s="208"/>
    </row>
    <row r="155" spans="1:5" ht="15.75" thickBot="1" x14ac:dyDescent="0.3">
      <c r="A155" s="209" t="s">
        <v>1040</v>
      </c>
      <c r="B155" s="210">
        <v>4</v>
      </c>
      <c r="C155" s="211">
        <v>2.7000000000000001E-3</v>
      </c>
      <c r="D155" s="211">
        <v>0.65229999999999999</v>
      </c>
      <c r="E155" s="208"/>
    </row>
    <row r="156" spans="1:5" ht="15.75" thickBot="1" x14ac:dyDescent="0.3">
      <c r="A156" s="209" t="s">
        <v>159</v>
      </c>
      <c r="B156" s="210">
        <v>1</v>
      </c>
      <c r="C156" s="211">
        <v>6.9999999999999999E-4</v>
      </c>
      <c r="D156" s="211">
        <v>0.65290000000000004</v>
      </c>
      <c r="E156" s="208"/>
    </row>
    <row r="157" spans="1:5" ht="30.75" thickBot="1" x14ac:dyDescent="0.3">
      <c r="A157" s="209" t="s">
        <v>1052</v>
      </c>
      <c r="B157" s="210">
        <v>2</v>
      </c>
      <c r="C157" s="211">
        <v>1.2999999999999999E-3</v>
      </c>
      <c r="D157" s="211">
        <v>0.65429999999999999</v>
      </c>
      <c r="E157" s="208"/>
    </row>
    <row r="158" spans="1:5" ht="30.75" thickBot="1" x14ac:dyDescent="0.3">
      <c r="A158" s="209" t="s">
        <v>931</v>
      </c>
      <c r="B158" s="210">
        <v>6</v>
      </c>
      <c r="C158" s="211">
        <v>4.0000000000000001E-3</v>
      </c>
      <c r="D158" s="211">
        <v>0.65820000000000001</v>
      </c>
      <c r="E158" s="208"/>
    </row>
    <row r="159" spans="1:5" ht="15.75" thickBot="1" x14ac:dyDescent="0.3">
      <c r="A159" s="209" t="s">
        <v>570</v>
      </c>
      <c r="B159" s="210">
        <v>18</v>
      </c>
      <c r="C159" s="211">
        <v>1.2E-2</v>
      </c>
      <c r="D159" s="211">
        <v>0.67020000000000002</v>
      </c>
      <c r="E159" s="208"/>
    </row>
    <row r="160" spans="1:5" ht="15.75" thickBot="1" x14ac:dyDescent="0.3">
      <c r="A160" s="209" t="s">
        <v>1065</v>
      </c>
      <c r="B160" s="210">
        <v>6</v>
      </c>
      <c r="C160" s="211">
        <v>4.0000000000000001E-3</v>
      </c>
      <c r="D160" s="211">
        <v>0.67420000000000002</v>
      </c>
      <c r="E160" s="208"/>
    </row>
    <row r="161" spans="1:5" ht="45.75" thickBot="1" x14ac:dyDescent="0.3">
      <c r="A161" s="209" t="s">
        <v>1088</v>
      </c>
      <c r="B161" s="210">
        <v>2</v>
      </c>
      <c r="C161" s="211">
        <v>1.2999999999999999E-3</v>
      </c>
      <c r="D161" s="211">
        <v>0.67549999999999999</v>
      </c>
      <c r="E161" s="208"/>
    </row>
    <row r="162" spans="1:5" ht="15.75" thickBot="1" x14ac:dyDescent="0.3">
      <c r="A162" s="209" t="s">
        <v>1327</v>
      </c>
      <c r="B162" s="210">
        <v>1</v>
      </c>
      <c r="C162" s="211">
        <v>6.9999999999999999E-4</v>
      </c>
      <c r="D162" s="211">
        <v>0.67620000000000002</v>
      </c>
      <c r="E162" s="208"/>
    </row>
    <row r="163" spans="1:5" ht="30.75" thickBot="1" x14ac:dyDescent="0.3">
      <c r="A163" s="209" t="s">
        <v>1091</v>
      </c>
      <c r="B163" s="210">
        <v>2</v>
      </c>
      <c r="C163" s="211">
        <v>1.2999999999999999E-3</v>
      </c>
      <c r="D163" s="211">
        <v>0.67749999999999999</v>
      </c>
      <c r="E163" s="208"/>
    </row>
    <row r="164" spans="1:5" ht="15.75" thickBot="1" x14ac:dyDescent="0.3">
      <c r="A164" s="209" t="s">
        <v>139</v>
      </c>
      <c r="B164" s="210">
        <v>22</v>
      </c>
      <c r="C164" s="211">
        <v>1.46E-2</v>
      </c>
      <c r="D164" s="211">
        <v>0.69220000000000004</v>
      </c>
      <c r="E164" s="208"/>
    </row>
    <row r="165" spans="1:5" ht="15.75" thickBot="1" x14ac:dyDescent="0.3">
      <c r="A165" s="209" t="s">
        <v>1096</v>
      </c>
      <c r="B165" s="210">
        <v>2</v>
      </c>
      <c r="C165" s="211">
        <v>1.2999999999999999E-3</v>
      </c>
      <c r="D165" s="211">
        <v>0.69350000000000001</v>
      </c>
      <c r="E165" s="208"/>
    </row>
    <row r="166" spans="1:5" ht="15.75" thickBot="1" x14ac:dyDescent="0.3">
      <c r="A166" s="209" t="s">
        <v>1100</v>
      </c>
      <c r="B166" s="210">
        <v>4</v>
      </c>
      <c r="C166" s="211">
        <v>2.7000000000000001E-3</v>
      </c>
      <c r="D166" s="211">
        <v>0.69610000000000005</v>
      </c>
      <c r="E166" s="208"/>
    </row>
    <row r="167" spans="1:5" ht="15.75" thickBot="1" x14ac:dyDescent="0.3">
      <c r="A167" s="209" t="s">
        <v>1101</v>
      </c>
      <c r="B167" s="210">
        <v>2</v>
      </c>
      <c r="C167" s="211">
        <v>1.2999999999999999E-3</v>
      </c>
      <c r="D167" s="211">
        <v>0.69750000000000001</v>
      </c>
      <c r="E167" s="208"/>
    </row>
    <row r="168" spans="1:5" ht="15.75" thickBot="1" x14ac:dyDescent="0.3">
      <c r="A168" s="209" t="s">
        <v>33</v>
      </c>
      <c r="B168" s="210">
        <v>1</v>
      </c>
      <c r="C168" s="211">
        <v>6.9999999999999999E-4</v>
      </c>
      <c r="D168" s="211">
        <v>0.69810000000000005</v>
      </c>
      <c r="E168" s="208"/>
    </row>
    <row r="169" spans="1:5" ht="30.75" thickBot="1" x14ac:dyDescent="0.3">
      <c r="A169" s="209" t="s">
        <v>1059</v>
      </c>
      <c r="B169" s="210">
        <v>1</v>
      </c>
      <c r="C169" s="211">
        <v>6.9999999999999999E-4</v>
      </c>
      <c r="D169" s="211">
        <v>0.69879999999999998</v>
      </c>
      <c r="E169" s="208"/>
    </row>
    <row r="170" spans="1:5" ht="30.75" thickBot="1" x14ac:dyDescent="0.3">
      <c r="A170" s="209" t="s">
        <v>933</v>
      </c>
      <c r="B170" s="210">
        <v>3</v>
      </c>
      <c r="C170" s="211">
        <v>2E-3</v>
      </c>
      <c r="D170" s="211">
        <v>0.70079999999999998</v>
      </c>
      <c r="E170" s="208"/>
    </row>
    <row r="171" spans="1:5" ht="30.75" thickBot="1" x14ac:dyDescent="0.3">
      <c r="A171" s="209" t="s">
        <v>934</v>
      </c>
      <c r="B171" s="210">
        <v>1</v>
      </c>
      <c r="C171" s="211">
        <v>6.9999999999999999E-4</v>
      </c>
      <c r="D171" s="211">
        <v>0.70150000000000001</v>
      </c>
      <c r="E171" s="208"/>
    </row>
    <row r="172" spans="1:5" ht="30.75" thickBot="1" x14ac:dyDescent="0.3">
      <c r="A172" s="209" t="s">
        <v>1056</v>
      </c>
      <c r="B172" s="210">
        <v>1</v>
      </c>
      <c r="C172" s="211">
        <v>6.9999999999999999E-4</v>
      </c>
      <c r="D172" s="211">
        <v>0.70209999999999995</v>
      </c>
      <c r="E172" s="208"/>
    </row>
    <row r="173" spans="1:5" ht="30.75" thickBot="1" x14ac:dyDescent="0.3">
      <c r="A173" s="209" t="s">
        <v>1058</v>
      </c>
      <c r="B173" s="210">
        <v>1</v>
      </c>
      <c r="C173" s="211">
        <v>6.9999999999999999E-4</v>
      </c>
      <c r="D173" s="211">
        <v>0.70279999999999998</v>
      </c>
      <c r="E173" s="208"/>
    </row>
    <row r="174" spans="1:5" ht="30.75" thickBot="1" x14ac:dyDescent="0.3">
      <c r="A174" s="209" t="s">
        <v>1059</v>
      </c>
      <c r="B174" s="210">
        <v>9</v>
      </c>
      <c r="C174" s="211">
        <v>6.0000000000000001E-3</v>
      </c>
      <c r="D174" s="211">
        <v>0.70879999999999999</v>
      </c>
      <c r="E174" s="208"/>
    </row>
    <row r="175" spans="1:5" ht="30.75" thickBot="1" x14ac:dyDescent="0.3">
      <c r="A175" s="209" t="s">
        <v>1157</v>
      </c>
      <c r="B175" s="210">
        <v>1</v>
      </c>
      <c r="C175" s="211">
        <v>6.9999999999999999E-4</v>
      </c>
      <c r="D175" s="211">
        <v>0.70940000000000003</v>
      </c>
      <c r="E175" s="208"/>
    </row>
    <row r="176" spans="1:5" ht="30.75" thickBot="1" x14ac:dyDescent="0.3">
      <c r="A176" s="209" t="s">
        <v>1160</v>
      </c>
      <c r="B176" s="210">
        <v>11</v>
      </c>
      <c r="C176" s="211">
        <v>7.3000000000000001E-3</v>
      </c>
      <c r="D176" s="211">
        <v>0.71679999999999999</v>
      </c>
      <c r="E176" s="208"/>
    </row>
    <row r="177" spans="1:5" ht="30.75" thickBot="1" x14ac:dyDescent="0.3">
      <c r="A177" s="209" t="s">
        <v>1176</v>
      </c>
      <c r="B177" s="210">
        <v>1</v>
      </c>
      <c r="C177" s="211">
        <v>6.9999999999999999E-4</v>
      </c>
      <c r="D177" s="211">
        <v>0.71740000000000004</v>
      </c>
      <c r="E177" s="208"/>
    </row>
    <row r="178" spans="1:5" ht="30.75" thickBot="1" x14ac:dyDescent="0.3">
      <c r="A178" s="209" t="s">
        <v>1178</v>
      </c>
      <c r="B178" s="210">
        <v>9</v>
      </c>
      <c r="C178" s="211">
        <v>6.0000000000000001E-3</v>
      </c>
      <c r="D178" s="211">
        <v>0.72340000000000004</v>
      </c>
      <c r="E178" s="208"/>
    </row>
    <row r="179" spans="1:5" ht="30.75" thickBot="1" x14ac:dyDescent="0.3">
      <c r="A179" s="209" t="s">
        <v>1192</v>
      </c>
      <c r="B179" s="210">
        <v>3</v>
      </c>
      <c r="C179" s="211">
        <v>2E-3</v>
      </c>
      <c r="D179" s="211">
        <v>0.72540000000000004</v>
      </c>
      <c r="E179" s="208"/>
    </row>
    <row r="180" spans="1:5" ht="30.75" thickBot="1" x14ac:dyDescent="0.3">
      <c r="A180" s="209" t="s">
        <v>1202</v>
      </c>
      <c r="B180" s="210">
        <v>3</v>
      </c>
      <c r="C180" s="211">
        <v>2E-3</v>
      </c>
      <c r="D180" s="211">
        <v>0.72740000000000005</v>
      </c>
      <c r="E180" s="208"/>
    </row>
    <row r="181" spans="1:5" ht="15.75" thickBot="1" x14ac:dyDescent="0.3">
      <c r="A181" s="209" t="s">
        <v>167</v>
      </c>
      <c r="B181" s="210">
        <v>1</v>
      </c>
      <c r="C181" s="211">
        <v>6.9999999999999999E-4</v>
      </c>
      <c r="D181" s="211">
        <v>0.72809999999999997</v>
      </c>
      <c r="E181" s="208"/>
    </row>
    <row r="182" spans="1:5" ht="15.75" thickBot="1" x14ac:dyDescent="0.3">
      <c r="A182" s="209" t="s">
        <v>1252</v>
      </c>
      <c r="B182" s="210">
        <v>1</v>
      </c>
      <c r="C182" s="211">
        <v>6.9999999999999999E-4</v>
      </c>
      <c r="D182" s="211">
        <v>0.72870000000000001</v>
      </c>
      <c r="E182" s="208"/>
    </row>
    <row r="183" spans="1:5" ht="15.75" thickBot="1" x14ac:dyDescent="0.3">
      <c r="A183" s="209" t="s">
        <v>1254</v>
      </c>
      <c r="B183" s="210">
        <v>1</v>
      </c>
      <c r="C183" s="211">
        <v>6.9999999999999999E-4</v>
      </c>
      <c r="D183" s="211">
        <v>0.72940000000000005</v>
      </c>
      <c r="E183" s="208"/>
    </row>
    <row r="184" spans="1:5" ht="15.75" thickBot="1" x14ac:dyDescent="0.3">
      <c r="A184" s="209" t="s">
        <v>1256</v>
      </c>
      <c r="B184" s="210">
        <v>1</v>
      </c>
      <c r="C184" s="211">
        <v>6.9999999999999999E-4</v>
      </c>
      <c r="D184" s="211">
        <v>0.73009999999999997</v>
      </c>
      <c r="E184" s="208"/>
    </row>
    <row r="185" spans="1:5" ht="30.75" thickBot="1" x14ac:dyDescent="0.3">
      <c r="A185" s="209" t="s">
        <v>1258</v>
      </c>
      <c r="B185" s="210">
        <v>2</v>
      </c>
      <c r="C185" s="211">
        <v>1.2999999999999999E-3</v>
      </c>
      <c r="D185" s="211">
        <v>0.73140000000000005</v>
      </c>
      <c r="E185" s="208"/>
    </row>
    <row r="186" spans="1:5" ht="15.75" thickBot="1" x14ac:dyDescent="0.3">
      <c r="A186" s="209" t="s">
        <v>1261</v>
      </c>
      <c r="B186" s="210">
        <v>1</v>
      </c>
      <c r="C186" s="211">
        <v>6.9999999999999999E-4</v>
      </c>
      <c r="D186" s="211">
        <v>0.73199999999999998</v>
      </c>
      <c r="E186" s="208"/>
    </row>
    <row r="187" spans="1:5" ht="30.75" thickBot="1" x14ac:dyDescent="0.3">
      <c r="A187" s="209" t="s">
        <v>1263</v>
      </c>
      <c r="B187" s="210">
        <v>7</v>
      </c>
      <c r="C187" s="211">
        <v>4.7000000000000002E-3</v>
      </c>
      <c r="D187" s="211">
        <v>0.73670000000000002</v>
      </c>
      <c r="E187" s="208"/>
    </row>
    <row r="188" spans="1:5" ht="30.75" thickBot="1" x14ac:dyDescent="0.3">
      <c r="A188" s="209" t="s">
        <v>1271</v>
      </c>
      <c r="B188" s="210">
        <v>6</v>
      </c>
      <c r="C188" s="211">
        <v>4.0000000000000001E-3</v>
      </c>
      <c r="D188" s="211">
        <v>0.74070000000000003</v>
      </c>
      <c r="E188" s="208"/>
    </row>
    <row r="189" spans="1:5" ht="30.75" thickBot="1" x14ac:dyDescent="0.3">
      <c r="A189" s="209" t="s">
        <v>1278</v>
      </c>
      <c r="B189" s="210">
        <v>1</v>
      </c>
      <c r="C189" s="211">
        <v>6.9999999999999999E-4</v>
      </c>
      <c r="D189" s="211">
        <v>0.74139999999999995</v>
      </c>
      <c r="E189" s="208"/>
    </row>
    <row r="190" spans="1:5" ht="15.75" thickBot="1" x14ac:dyDescent="0.3">
      <c r="A190" s="209" t="s">
        <v>1280</v>
      </c>
      <c r="B190" s="210">
        <v>1</v>
      </c>
      <c r="C190" s="211">
        <v>6.9999999999999999E-4</v>
      </c>
      <c r="D190" s="211">
        <v>0.74199999999999999</v>
      </c>
      <c r="E190" s="208"/>
    </row>
    <row r="191" spans="1:5" ht="15.75" thickBot="1" x14ac:dyDescent="0.3">
      <c r="A191" s="209" t="s">
        <v>1282</v>
      </c>
      <c r="B191" s="210">
        <v>1</v>
      </c>
      <c r="C191" s="211">
        <v>6.9999999999999999E-4</v>
      </c>
      <c r="D191" s="211">
        <v>0.74270000000000003</v>
      </c>
      <c r="E191" s="208"/>
    </row>
    <row r="192" spans="1:5" ht="15.75" thickBot="1" x14ac:dyDescent="0.3">
      <c r="A192" s="209" t="s">
        <v>1284</v>
      </c>
      <c r="B192" s="210">
        <v>2</v>
      </c>
      <c r="C192" s="211">
        <v>1.2999999999999999E-3</v>
      </c>
      <c r="D192" s="211">
        <v>0.74399999999999999</v>
      </c>
      <c r="E192" s="208"/>
    </row>
    <row r="193" spans="1:5" ht="30.75" thickBot="1" x14ac:dyDescent="0.3">
      <c r="A193" s="209" t="s">
        <v>1287</v>
      </c>
      <c r="B193" s="210">
        <v>1</v>
      </c>
      <c r="C193" s="211">
        <v>6.9999999999999999E-4</v>
      </c>
      <c r="D193" s="211">
        <v>0.74470000000000003</v>
      </c>
      <c r="E193" s="208"/>
    </row>
    <row r="194" spans="1:5" ht="15.75" thickBot="1" x14ac:dyDescent="0.3">
      <c r="A194" s="209" t="s">
        <v>1626</v>
      </c>
      <c r="B194" s="210">
        <v>1</v>
      </c>
      <c r="C194" s="211">
        <v>6.9999999999999999E-4</v>
      </c>
      <c r="D194" s="211">
        <v>0.74529999999999996</v>
      </c>
      <c r="E194" s="208"/>
    </row>
    <row r="195" spans="1:5" ht="15.75" thickBot="1" x14ac:dyDescent="0.3">
      <c r="A195" s="209" t="s">
        <v>580</v>
      </c>
      <c r="B195" s="210">
        <v>5</v>
      </c>
      <c r="C195" s="211">
        <v>3.3E-3</v>
      </c>
      <c r="D195" s="211">
        <v>0.74870000000000003</v>
      </c>
      <c r="E195" s="208"/>
    </row>
    <row r="196" spans="1:5" ht="45.75" thickBot="1" x14ac:dyDescent="0.3">
      <c r="A196" s="209" t="s">
        <v>1289</v>
      </c>
      <c r="B196" s="210">
        <v>1</v>
      </c>
      <c r="C196" s="211">
        <v>6.9999999999999999E-4</v>
      </c>
      <c r="D196" s="211">
        <v>0.74929999999999997</v>
      </c>
      <c r="E196" s="208"/>
    </row>
    <row r="197" spans="1:5" ht="15.75" thickBot="1" x14ac:dyDescent="0.3">
      <c r="A197" s="209" t="s">
        <v>55</v>
      </c>
      <c r="B197" s="210">
        <v>3</v>
      </c>
      <c r="C197" s="211">
        <v>2E-3</v>
      </c>
      <c r="D197" s="211">
        <v>0.75129999999999997</v>
      </c>
      <c r="E197" s="208"/>
    </row>
    <row r="198" spans="1:5" ht="30.75" thickBot="1" x14ac:dyDescent="0.3">
      <c r="A198" s="209" t="s">
        <v>1291</v>
      </c>
      <c r="B198" s="210">
        <v>22</v>
      </c>
      <c r="C198" s="211">
        <v>1.46E-2</v>
      </c>
      <c r="D198" s="211">
        <v>0.76600000000000001</v>
      </c>
      <c r="E198" s="208"/>
    </row>
    <row r="199" spans="1:5" ht="15.75" thickBot="1" x14ac:dyDescent="0.3">
      <c r="A199" s="209" t="s">
        <v>1302</v>
      </c>
      <c r="B199" s="210">
        <v>1</v>
      </c>
      <c r="C199" s="211">
        <v>6.9999999999999999E-4</v>
      </c>
      <c r="D199" s="211">
        <v>0.76659999999999995</v>
      </c>
      <c r="E199" s="208"/>
    </row>
    <row r="200" spans="1:5" ht="15.75" thickBot="1" x14ac:dyDescent="0.3">
      <c r="A200" s="209" t="s">
        <v>971</v>
      </c>
      <c r="B200" s="210">
        <v>3</v>
      </c>
      <c r="C200" s="211">
        <v>2E-3</v>
      </c>
      <c r="D200" s="211">
        <v>0.76859999999999995</v>
      </c>
      <c r="E200" s="208"/>
    </row>
    <row r="201" spans="1:5" ht="30.75" thickBot="1" x14ac:dyDescent="0.3">
      <c r="A201" s="209" t="s">
        <v>974</v>
      </c>
      <c r="B201" s="210">
        <v>6</v>
      </c>
      <c r="C201" s="211">
        <v>4.0000000000000001E-3</v>
      </c>
      <c r="D201" s="211">
        <v>0.77259999999999995</v>
      </c>
      <c r="E201" s="208"/>
    </row>
    <row r="202" spans="1:5" ht="15.75" thickBot="1" x14ac:dyDescent="0.3">
      <c r="A202" s="209" t="s">
        <v>1304</v>
      </c>
      <c r="B202" s="210">
        <v>2</v>
      </c>
      <c r="C202" s="211">
        <v>1.2999999999999999E-3</v>
      </c>
      <c r="D202" s="211">
        <v>0.77390000000000003</v>
      </c>
      <c r="E202" s="208"/>
    </row>
    <row r="203" spans="1:5" ht="15.75" thickBot="1" x14ac:dyDescent="0.3">
      <c r="A203" s="209" t="s">
        <v>1307</v>
      </c>
      <c r="B203" s="210">
        <v>13</v>
      </c>
      <c r="C203" s="211">
        <v>8.6E-3</v>
      </c>
      <c r="D203" s="211">
        <v>0.78259999999999996</v>
      </c>
      <c r="E203" s="208"/>
    </row>
    <row r="204" spans="1:5" ht="15.75" thickBot="1" x14ac:dyDescent="0.3">
      <c r="A204" s="209" t="s">
        <v>1208</v>
      </c>
      <c r="B204" s="210">
        <v>8</v>
      </c>
      <c r="C204" s="211">
        <v>5.3E-3</v>
      </c>
      <c r="D204" s="211">
        <v>0.78790000000000004</v>
      </c>
      <c r="E204" s="208"/>
    </row>
    <row r="205" spans="1:5" ht="15.75" thickBot="1" x14ac:dyDescent="0.3">
      <c r="A205" s="209" t="s">
        <v>1329</v>
      </c>
      <c r="B205" s="210">
        <v>7</v>
      </c>
      <c r="C205" s="211">
        <v>4.7000000000000002E-3</v>
      </c>
      <c r="D205" s="211">
        <v>0.79259999999999997</v>
      </c>
      <c r="E205" s="208"/>
    </row>
    <row r="206" spans="1:5" ht="15.75" thickBot="1" x14ac:dyDescent="0.3">
      <c r="A206" s="209" t="s">
        <v>74</v>
      </c>
      <c r="B206" s="210">
        <v>4</v>
      </c>
      <c r="C206" s="211">
        <v>2.7000000000000001E-3</v>
      </c>
      <c r="D206" s="211">
        <v>0.79520000000000002</v>
      </c>
      <c r="E206" s="208"/>
    </row>
    <row r="207" spans="1:5" ht="30.75" thickBot="1" x14ac:dyDescent="0.3">
      <c r="A207" s="209" t="s">
        <v>1337</v>
      </c>
      <c r="B207" s="210">
        <v>2</v>
      </c>
      <c r="C207" s="211">
        <v>1.2999999999999999E-3</v>
      </c>
      <c r="D207" s="211">
        <v>0.79649999999999999</v>
      </c>
      <c r="E207" s="208"/>
    </row>
    <row r="208" spans="1:5" ht="30.75" thickBot="1" x14ac:dyDescent="0.3">
      <c r="A208" s="209" t="s">
        <v>1340</v>
      </c>
      <c r="B208" s="210">
        <v>1</v>
      </c>
      <c r="C208" s="211">
        <v>6.9999999999999999E-4</v>
      </c>
      <c r="D208" s="211">
        <v>0.79720000000000002</v>
      </c>
      <c r="E208" s="208"/>
    </row>
    <row r="209" spans="1:5" ht="30.75" thickBot="1" x14ac:dyDescent="0.3">
      <c r="A209" s="209" t="s">
        <v>1342</v>
      </c>
      <c r="B209" s="210">
        <v>2</v>
      </c>
      <c r="C209" s="211">
        <v>1.2999999999999999E-3</v>
      </c>
      <c r="D209" s="211">
        <v>0.79849999999999999</v>
      </c>
      <c r="E209" s="208"/>
    </row>
    <row r="210" spans="1:5" ht="15.75" thickBot="1" x14ac:dyDescent="0.3">
      <c r="A210" s="209" t="s">
        <v>1345</v>
      </c>
      <c r="B210" s="210">
        <v>2</v>
      </c>
      <c r="C210" s="211">
        <v>1.2999999999999999E-3</v>
      </c>
      <c r="D210" s="211">
        <v>0.79990000000000006</v>
      </c>
      <c r="E210" s="208"/>
    </row>
    <row r="211" spans="1:5" ht="15.75" thickBot="1" x14ac:dyDescent="0.3">
      <c r="A211" s="209" t="s">
        <v>1348</v>
      </c>
      <c r="B211" s="210">
        <v>2</v>
      </c>
      <c r="C211" s="211">
        <v>1.2999999999999999E-3</v>
      </c>
      <c r="D211" s="211">
        <v>0.80120000000000002</v>
      </c>
      <c r="E211" s="208"/>
    </row>
    <row r="212" spans="1:5" ht="45.75" thickBot="1" x14ac:dyDescent="0.3">
      <c r="A212" s="209" t="s">
        <v>1351</v>
      </c>
      <c r="B212" s="210">
        <v>1</v>
      </c>
      <c r="C212" s="211">
        <v>6.9999999999999999E-4</v>
      </c>
      <c r="D212" s="211">
        <v>0.80189999999999995</v>
      </c>
      <c r="E212" s="208"/>
    </row>
    <row r="213" spans="1:5" ht="15.75" thickBot="1" x14ac:dyDescent="0.3">
      <c r="A213" s="209" t="s">
        <v>1353</v>
      </c>
      <c r="B213" s="210">
        <v>1</v>
      </c>
      <c r="C213" s="211">
        <v>6.9999999999999999E-4</v>
      </c>
      <c r="D213" s="211">
        <v>0.80249999999999999</v>
      </c>
      <c r="E213" s="208"/>
    </row>
    <row r="214" spans="1:5" ht="15.75" thickBot="1" x14ac:dyDescent="0.3">
      <c r="A214" s="209" t="s">
        <v>1355</v>
      </c>
      <c r="B214" s="210">
        <v>4</v>
      </c>
      <c r="C214" s="211">
        <v>2.7000000000000001E-3</v>
      </c>
      <c r="D214" s="211">
        <v>0.80520000000000003</v>
      </c>
      <c r="E214" s="208"/>
    </row>
    <row r="215" spans="1:5" ht="15.75" thickBot="1" x14ac:dyDescent="0.3">
      <c r="A215" s="209" t="s">
        <v>121</v>
      </c>
      <c r="B215" s="210">
        <v>1</v>
      </c>
      <c r="C215" s="211">
        <v>6.9999999999999999E-4</v>
      </c>
      <c r="D215" s="211">
        <v>0.80589999999999995</v>
      </c>
      <c r="E215" s="208"/>
    </row>
    <row r="216" spans="1:5" ht="30.75" thickBot="1" x14ac:dyDescent="0.3">
      <c r="A216" s="209" t="s">
        <v>591</v>
      </c>
      <c r="B216" s="210">
        <v>2</v>
      </c>
      <c r="C216" s="211">
        <v>1.2999999999999999E-3</v>
      </c>
      <c r="D216" s="211">
        <v>0.80720000000000003</v>
      </c>
      <c r="E216" s="208"/>
    </row>
    <row r="217" spans="1:5" ht="15.75" thickBot="1" x14ac:dyDescent="0.3">
      <c r="A217" s="209" t="s">
        <v>1361</v>
      </c>
      <c r="B217" s="210">
        <v>2</v>
      </c>
      <c r="C217" s="211">
        <v>1.2999999999999999E-3</v>
      </c>
      <c r="D217" s="211">
        <v>0.8085</v>
      </c>
      <c r="E217" s="208"/>
    </row>
    <row r="218" spans="1:5" ht="15.75" thickBot="1" x14ac:dyDescent="0.3">
      <c r="A218" s="209" t="s">
        <v>1364</v>
      </c>
      <c r="B218" s="210">
        <v>1</v>
      </c>
      <c r="C218" s="211">
        <v>6.9999999999999999E-4</v>
      </c>
      <c r="D218" s="211">
        <v>0.80920000000000003</v>
      </c>
      <c r="E218" s="208"/>
    </row>
    <row r="219" spans="1:5" ht="45.75" thickBot="1" x14ac:dyDescent="0.3">
      <c r="A219" s="209" t="s">
        <v>1366</v>
      </c>
      <c r="B219" s="210">
        <v>1</v>
      </c>
      <c r="C219" s="211">
        <v>6.9999999999999999E-4</v>
      </c>
      <c r="D219" s="211">
        <v>0.80979999999999996</v>
      </c>
      <c r="E219" s="208"/>
    </row>
    <row r="220" spans="1:5" ht="30.75" thickBot="1" x14ac:dyDescent="0.3">
      <c r="A220" s="209" t="s">
        <v>1368</v>
      </c>
      <c r="B220" s="210">
        <v>1</v>
      </c>
      <c r="C220" s="211">
        <v>6.9999999999999999E-4</v>
      </c>
      <c r="D220" s="211">
        <v>0.8105</v>
      </c>
      <c r="E220" s="208"/>
    </row>
    <row r="221" spans="1:5" ht="15.75" thickBot="1" x14ac:dyDescent="0.3">
      <c r="A221" s="209" t="s">
        <v>345</v>
      </c>
      <c r="B221" s="210">
        <v>2</v>
      </c>
      <c r="C221" s="211">
        <v>1.2999999999999999E-3</v>
      </c>
      <c r="D221" s="211">
        <v>0.81179999999999997</v>
      </c>
      <c r="E221" s="208"/>
    </row>
    <row r="222" spans="1:5" ht="30.75" thickBot="1" x14ac:dyDescent="0.3">
      <c r="A222" s="209" t="s">
        <v>1371</v>
      </c>
      <c r="B222" s="210">
        <v>1</v>
      </c>
      <c r="C222" s="211">
        <v>6.9999999999999999E-4</v>
      </c>
      <c r="D222" s="211">
        <v>0.8125</v>
      </c>
      <c r="E222" s="208"/>
    </row>
    <row r="223" spans="1:5" ht="15.75" thickBot="1" x14ac:dyDescent="0.3">
      <c r="A223" s="209" t="s">
        <v>75</v>
      </c>
      <c r="B223" s="210">
        <v>12</v>
      </c>
      <c r="C223" s="211">
        <v>8.0000000000000002E-3</v>
      </c>
      <c r="D223" s="211">
        <v>0.82050000000000001</v>
      </c>
      <c r="E223" s="208"/>
    </row>
    <row r="224" spans="1:5" ht="15.75" thickBot="1" x14ac:dyDescent="0.3">
      <c r="A224" s="209" t="s">
        <v>5</v>
      </c>
      <c r="B224" s="210">
        <v>1</v>
      </c>
      <c r="C224" s="211">
        <v>6.9999999999999999E-4</v>
      </c>
      <c r="D224" s="211">
        <v>0.82110000000000005</v>
      </c>
      <c r="E224" s="208"/>
    </row>
    <row r="225" spans="1:5" ht="30.75" thickBot="1" x14ac:dyDescent="0.3">
      <c r="A225" s="209" t="s">
        <v>1383</v>
      </c>
      <c r="B225" s="210">
        <v>1</v>
      </c>
      <c r="C225" s="211">
        <v>6.9999999999999999E-4</v>
      </c>
      <c r="D225" s="211">
        <v>0.82179999999999997</v>
      </c>
      <c r="E225" s="208"/>
    </row>
    <row r="226" spans="1:5" ht="15.75" thickBot="1" x14ac:dyDescent="0.3">
      <c r="A226" s="209" t="s">
        <v>114</v>
      </c>
      <c r="B226" s="210">
        <v>1</v>
      </c>
      <c r="C226" s="211">
        <v>6.9999999999999999E-4</v>
      </c>
      <c r="D226" s="211">
        <v>0.82250000000000001</v>
      </c>
      <c r="E226" s="208"/>
    </row>
    <row r="227" spans="1:5" ht="15.75" thickBot="1" x14ac:dyDescent="0.3">
      <c r="A227" s="209" t="s">
        <v>85</v>
      </c>
      <c r="B227" s="210">
        <v>2</v>
      </c>
      <c r="C227" s="211">
        <v>1.2999999999999999E-3</v>
      </c>
      <c r="D227" s="211">
        <v>0.82379999999999998</v>
      </c>
      <c r="E227" s="208"/>
    </row>
    <row r="228" spans="1:5" ht="15.75" thickBot="1" x14ac:dyDescent="0.3">
      <c r="A228" s="209" t="s">
        <v>1385</v>
      </c>
      <c r="B228" s="210">
        <v>6</v>
      </c>
      <c r="C228" s="211">
        <v>4.0000000000000001E-3</v>
      </c>
      <c r="D228" s="211">
        <v>0.82779999999999998</v>
      </c>
      <c r="E228" s="208"/>
    </row>
    <row r="229" spans="1:5" ht="15.75" thickBot="1" x14ac:dyDescent="0.3">
      <c r="A229" s="209" t="s">
        <v>454</v>
      </c>
      <c r="B229" s="210">
        <v>9</v>
      </c>
      <c r="C229" s="211">
        <v>6.0000000000000001E-3</v>
      </c>
      <c r="D229" s="211">
        <v>0.83379999999999999</v>
      </c>
      <c r="E229" s="208"/>
    </row>
    <row r="230" spans="1:5" ht="15.75" thickBot="1" x14ac:dyDescent="0.3">
      <c r="A230" s="209" t="s">
        <v>289</v>
      </c>
      <c r="B230" s="210">
        <v>6</v>
      </c>
      <c r="C230" s="211">
        <v>4.0000000000000001E-3</v>
      </c>
      <c r="D230" s="211">
        <v>0.83779999999999999</v>
      </c>
      <c r="E230" s="208"/>
    </row>
    <row r="231" spans="1:5" ht="15.75" thickBot="1" x14ac:dyDescent="0.3">
      <c r="A231" s="209" t="s">
        <v>1392</v>
      </c>
      <c r="B231" s="210">
        <v>7</v>
      </c>
      <c r="C231" s="211">
        <v>4.7000000000000002E-3</v>
      </c>
      <c r="D231" s="211">
        <v>0.84240000000000004</v>
      </c>
      <c r="E231" s="208"/>
    </row>
    <row r="232" spans="1:5" ht="30.75" thickBot="1" x14ac:dyDescent="0.3">
      <c r="A232" s="209" t="s">
        <v>1410</v>
      </c>
      <c r="B232" s="210">
        <v>1</v>
      </c>
      <c r="C232" s="211">
        <v>6.9999999999999999E-4</v>
      </c>
      <c r="D232" s="211">
        <v>0.84309999999999996</v>
      </c>
      <c r="E232" s="208"/>
    </row>
    <row r="233" spans="1:5" ht="15.75" thickBot="1" x14ac:dyDescent="0.3">
      <c r="A233" s="209" t="s">
        <v>1627</v>
      </c>
      <c r="B233" s="210">
        <v>1</v>
      </c>
      <c r="C233" s="211">
        <v>6.9999999999999999E-4</v>
      </c>
      <c r="D233" s="211">
        <v>0.84379999999999999</v>
      </c>
      <c r="E233" s="208"/>
    </row>
    <row r="234" spans="1:5" ht="15.75" thickBot="1" x14ac:dyDescent="0.3">
      <c r="A234" s="209" t="s">
        <v>1231</v>
      </c>
      <c r="B234" s="210">
        <v>3</v>
      </c>
      <c r="C234" s="211">
        <v>2E-3</v>
      </c>
      <c r="D234" s="211">
        <v>0.84570000000000001</v>
      </c>
      <c r="E234" s="208"/>
    </row>
    <row r="235" spans="1:5" ht="15.75" thickBot="1" x14ac:dyDescent="0.3">
      <c r="A235" s="209" t="s">
        <v>1235</v>
      </c>
      <c r="B235" s="210">
        <v>1</v>
      </c>
      <c r="C235" s="211">
        <v>6.9999999999999999E-4</v>
      </c>
      <c r="D235" s="211">
        <v>0.84640000000000004</v>
      </c>
      <c r="E235" s="208"/>
    </row>
    <row r="236" spans="1:5" ht="15.75" thickBot="1" x14ac:dyDescent="0.3">
      <c r="A236" s="209" t="s">
        <v>1237</v>
      </c>
      <c r="B236" s="210">
        <v>1</v>
      </c>
      <c r="C236" s="211">
        <v>6.9999999999999999E-4</v>
      </c>
      <c r="D236" s="211">
        <v>0.84709999999999996</v>
      </c>
      <c r="E236" s="208"/>
    </row>
    <row r="237" spans="1:5" ht="45.75" thickBot="1" x14ac:dyDescent="0.3">
      <c r="A237" s="209" t="s">
        <v>1239</v>
      </c>
      <c r="B237" s="210">
        <v>3</v>
      </c>
      <c r="C237" s="211">
        <v>2E-3</v>
      </c>
      <c r="D237" s="211">
        <v>0.84909999999999997</v>
      </c>
      <c r="E237" s="208"/>
    </row>
    <row r="238" spans="1:5" ht="30.75" thickBot="1" x14ac:dyDescent="0.3">
      <c r="A238" s="209" t="s">
        <v>1424</v>
      </c>
      <c r="B238" s="210">
        <v>2</v>
      </c>
      <c r="C238" s="211">
        <v>1.2999999999999999E-3</v>
      </c>
      <c r="D238" s="211">
        <v>0.85040000000000004</v>
      </c>
      <c r="E238" s="208"/>
    </row>
    <row r="239" spans="1:5" ht="15.75" thickBot="1" x14ac:dyDescent="0.3">
      <c r="A239" s="209" t="s">
        <v>1535</v>
      </c>
      <c r="B239" s="210">
        <v>1</v>
      </c>
      <c r="C239" s="211">
        <v>6.9999999999999999E-4</v>
      </c>
      <c r="D239" s="211">
        <v>0.85109999999999997</v>
      </c>
      <c r="E239" s="208"/>
    </row>
    <row r="240" spans="1:5" ht="15.75" thickBot="1" x14ac:dyDescent="0.3">
      <c r="A240" s="209" t="s">
        <v>1544</v>
      </c>
      <c r="B240" s="210">
        <v>2</v>
      </c>
      <c r="C240" s="211">
        <v>1.2999999999999999E-3</v>
      </c>
      <c r="D240" s="211">
        <v>0.85240000000000005</v>
      </c>
      <c r="E240" s="208"/>
    </row>
    <row r="241" spans="1:5" ht="15.75" thickBot="1" x14ac:dyDescent="0.3">
      <c r="A241" s="209" t="s">
        <v>338</v>
      </c>
      <c r="B241" s="210">
        <v>14</v>
      </c>
      <c r="C241" s="211">
        <v>9.2999999999999992E-3</v>
      </c>
      <c r="D241" s="211">
        <v>0.86170000000000002</v>
      </c>
      <c r="E241" s="208"/>
    </row>
    <row r="242" spans="1:5" ht="15.75" thickBot="1" x14ac:dyDescent="0.3">
      <c r="A242" s="209" t="s">
        <v>87</v>
      </c>
      <c r="B242" s="210">
        <v>2</v>
      </c>
      <c r="C242" s="211">
        <v>1.2999999999999999E-3</v>
      </c>
      <c r="D242" s="211">
        <v>0.86299999999999999</v>
      </c>
      <c r="E242" s="208"/>
    </row>
    <row r="243" spans="1:5" ht="30.75" thickBot="1" x14ac:dyDescent="0.3">
      <c r="A243" s="209" t="s">
        <v>1419</v>
      </c>
      <c r="B243" s="210">
        <v>2</v>
      </c>
      <c r="C243" s="211">
        <v>1.2999999999999999E-3</v>
      </c>
      <c r="D243" s="211">
        <v>0.86439999999999995</v>
      </c>
      <c r="E243" s="208"/>
    </row>
    <row r="244" spans="1:5" ht="45.75" thickBot="1" x14ac:dyDescent="0.3">
      <c r="A244" s="209" t="s">
        <v>980</v>
      </c>
      <c r="B244" s="210">
        <v>1</v>
      </c>
      <c r="C244" s="211">
        <v>6.9999999999999999E-4</v>
      </c>
      <c r="D244" s="211">
        <v>0.86499999999999999</v>
      </c>
      <c r="E244" s="208"/>
    </row>
    <row r="245" spans="1:5" ht="30.75" thickBot="1" x14ac:dyDescent="0.3">
      <c r="A245" s="209" t="s">
        <v>983</v>
      </c>
      <c r="B245" s="210">
        <v>1</v>
      </c>
      <c r="C245" s="211">
        <v>6.9999999999999999E-4</v>
      </c>
      <c r="D245" s="211">
        <v>0.86570000000000003</v>
      </c>
      <c r="E245" s="208"/>
    </row>
    <row r="246" spans="1:5" ht="60.75" thickBot="1" x14ac:dyDescent="0.3">
      <c r="A246" s="209" t="s">
        <v>992</v>
      </c>
      <c r="B246" s="210">
        <v>1</v>
      </c>
      <c r="C246" s="211">
        <v>6.9999999999999999E-4</v>
      </c>
      <c r="D246" s="211">
        <v>0.86639999999999995</v>
      </c>
      <c r="E246" s="208"/>
    </row>
    <row r="247" spans="1:5" ht="45.75" thickBot="1" x14ac:dyDescent="0.3">
      <c r="A247" s="209" t="s">
        <v>996</v>
      </c>
      <c r="B247" s="210">
        <v>1</v>
      </c>
      <c r="C247" s="211">
        <v>6.9999999999999999E-4</v>
      </c>
      <c r="D247" s="211">
        <v>0.86699999999999999</v>
      </c>
      <c r="E247" s="208"/>
    </row>
    <row r="248" spans="1:5" ht="30.75" thickBot="1" x14ac:dyDescent="0.3">
      <c r="A248" s="209" t="s">
        <v>1005</v>
      </c>
      <c r="B248" s="210">
        <v>1</v>
      </c>
      <c r="C248" s="211">
        <v>6.9999999999999999E-4</v>
      </c>
      <c r="D248" s="211">
        <v>0.86770000000000003</v>
      </c>
      <c r="E248" s="208"/>
    </row>
    <row r="249" spans="1:5" ht="45.75" thickBot="1" x14ac:dyDescent="0.3">
      <c r="A249" s="209" t="s">
        <v>1006</v>
      </c>
      <c r="B249" s="210">
        <v>1</v>
      </c>
      <c r="C249" s="211">
        <v>6.9999999999999999E-4</v>
      </c>
      <c r="D249" s="211">
        <v>0.86839999999999995</v>
      </c>
      <c r="E249" s="208"/>
    </row>
    <row r="250" spans="1:5" ht="30.75" thickBot="1" x14ac:dyDescent="0.3">
      <c r="A250" s="209" t="s">
        <v>1024</v>
      </c>
      <c r="B250" s="210">
        <v>1</v>
      </c>
      <c r="C250" s="211">
        <v>6.9999999999999999E-4</v>
      </c>
      <c r="D250" s="211">
        <v>0.86899999999999999</v>
      </c>
      <c r="E250" s="208"/>
    </row>
    <row r="251" spans="1:5" ht="30.75" thickBot="1" x14ac:dyDescent="0.3">
      <c r="A251" s="209" t="s">
        <v>1023</v>
      </c>
      <c r="B251" s="210">
        <v>1</v>
      </c>
      <c r="C251" s="211">
        <v>6.9999999999999999E-4</v>
      </c>
      <c r="D251" s="211">
        <v>0.86970000000000003</v>
      </c>
      <c r="E251" s="208"/>
    </row>
    <row r="252" spans="1:5" ht="30.75" thickBot="1" x14ac:dyDescent="0.3">
      <c r="A252" s="209" t="s">
        <v>1026</v>
      </c>
      <c r="B252" s="210">
        <v>1</v>
      </c>
      <c r="C252" s="211">
        <v>6.9999999999999999E-4</v>
      </c>
      <c r="D252" s="211">
        <v>0.87029999999999996</v>
      </c>
      <c r="E252" s="208"/>
    </row>
    <row r="253" spans="1:5" ht="45.75" thickBot="1" x14ac:dyDescent="0.3">
      <c r="A253" s="209" t="s">
        <v>1028</v>
      </c>
      <c r="B253" s="210">
        <v>2</v>
      </c>
      <c r="C253" s="211">
        <v>1.2999999999999999E-3</v>
      </c>
      <c r="D253" s="211">
        <v>0.87170000000000003</v>
      </c>
      <c r="E253" s="208"/>
    </row>
    <row r="254" spans="1:5" ht="60.75" thickBot="1" x14ac:dyDescent="0.3">
      <c r="A254" s="209" t="s">
        <v>1032</v>
      </c>
      <c r="B254" s="210">
        <v>1</v>
      </c>
      <c r="C254" s="211">
        <v>6.9999999999999999E-4</v>
      </c>
      <c r="D254" s="211">
        <v>0.87229999999999996</v>
      </c>
      <c r="E254" s="208"/>
    </row>
    <row r="255" spans="1:5" ht="30.75" thickBot="1" x14ac:dyDescent="0.3">
      <c r="A255" s="209" t="s">
        <v>1035</v>
      </c>
      <c r="B255" s="210">
        <v>1</v>
      </c>
      <c r="C255" s="211">
        <v>6.9999999999999999E-4</v>
      </c>
      <c r="D255" s="211">
        <v>0.873</v>
      </c>
      <c r="E255" s="208"/>
    </row>
    <row r="256" spans="1:5" ht="30.75" thickBot="1" x14ac:dyDescent="0.3">
      <c r="A256" s="209" t="s">
        <v>1038</v>
      </c>
      <c r="B256" s="210">
        <v>2</v>
      </c>
      <c r="C256" s="211">
        <v>1.2999999999999999E-3</v>
      </c>
      <c r="D256" s="211">
        <v>0.87429999999999997</v>
      </c>
      <c r="E256" s="208"/>
    </row>
    <row r="257" spans="1:5" ht="15.75" thickBot="1" x14ac:dyDescent="0.3">
      <c r="A257" s="209" t="s">
        <v>1042</v>
      </c>
      <c r="B257" s="210">
        <v>8</v>
      </c>
      <c r="C257" s="211">
        <v>5.3E-3</v>
      </c>
      <c r="D257" s="211">
        <v>0.87970000000000004</v>
      </c>
      <c r="E257" s="208"/>
    </row>
    <row r="258" spans="1:5" ht="30.75" thickBot="1" x14ac:dyDescent="0.3">
      <c r="A258" s="209" t="s">
        <v>1049</v>
      </c>
      <c r="B258" s="210">
        <v>1</v>
      </c>
      <c r="C258" s="211">
        <v>6.9999999999999999E-4</v>
      </c>
      <c r="D258" s="211">
        <v>0.88029999999999997</v>
      </c>
      <c r="E258" s="208"/>
    </row>
    <row r="259" spans="1:5" ht="30.75" thickBot="1" x14ac:dyDescent="0.3">
      <c r="A259" s="209" t="s">
        <v>1050</v>
      </c>
      <c r="B259" s="210">
        <v>1</v>
      </c>
      <c r="C259" s="211">
        <v>6.9999999999999999E-4</v>
      </c>
      <c r="D259" s="211">
        <v>0.88100000000000001</v>
      </c>
      <c r="E259" s="208"/>
    </row>
    <row r="260" spans="1:5" ht="30.75" thickBot="1" x14ac:dyDescent="0.3">
      <c r="A260" s="209" t="s">
        <v>1054</v>
      </c>
      <c r="B260" s="210">
        <v>2</v>
      </c>
      <c r="C260" s="211">
        <v>1.2999999999999999E-3</v>
      </c>
      <c r="D260" s="211">
        <v>0.88229999999999997</v>
      </c>
      <c r="E260" s="208"/>
    </row>
    <row r="261" spans="1:5" ht="30.75" thickBot="1" x14ac:dyDescent="0.3">
      <c r="A261" s="209" t="s">
        <v>1067</v>
      </c>
      <c r="B261" s="210">
        <v>3</v>
      </c>
      <c r="C261" s="211">
        <v>2E-3</v>
      </c>
      <c r="D261" s="211">
        <v>0.88429999999999997</v>
      </c>
      <c r="E261" s="208"/>
    </row>
    <row r="262" spans="1:5" ht="45.75" thickBot="1" x14ac:dyDescent="0.3">
      <c r="A262" s="209" t="s">
        <v>1076</v>
      </c>
      <c r="B262" s="210">
        <v>1</v>
      </c>
      <c r="C262" s="211">
        <v>6.9999999999999999E-4</v>
      </c>
      <c r="D262" s="211">
        <v>0.88500000000000001</v>
      </c>
      <c r="E262" s="208"/>
    </row>
    <row r="263" spans="1:5" ht="45.75" thickBot="1" x14ac:dyDescent="0.3">
      <c r="A263" s="209" t="s">
        <v>1078</v>
      </c>
      <c r="B263" s="210">
        <v>8</v>
      </c>
      <c r="C263" s="211">
        <v>5.3E-3</v>
      </c>
      <c r="D263" s="211">
        <v>0.89029999999999998</v>
      </c>
      <c r="E263" s="208"/>
    </row>
    <row r="264" spans="1:5" ht="45.75" thickBot="1" x14ac:dyDescent="0.3">
      <c r="A264" s="209" t="s">
        <v>1405</v>
      </c>
      <c r="B264" s="210">
        <v>1</v>
      </c>
      <c r="C264" s="211">
        <v>6.9999999999999999E-4</v>
      </c>
      <c r="D264" s="211">
        <v>0.89100000000000001</v>
      </c>
      <c r="E264" s="208"/>
    </row>
    <row r="265" spans="1:5" ht="45.75" thickBot="1" x14ac:dyDescent="0.3">
      <c r="A265" s="209" t="s">
        <v>1413</v>
      </c>
      <c r="B265" s="210">
        <v>1</v>
      </c>
      <c r="C265" s="211">
        <v>6.9999999999999999E-4</v>
      </c>
      <c r="D265" s="211">
        <v>0.89159999999999995</v>
      </c>
      <c r="E265" s="208"/>
    </row>
    <row r="266" spans="1:5" ht="45.75" thickBot="1" x14ac:dyDescent="0.3">
      <c r="A266" s="209" t="s">
        <v>1416</v>
      </c>
      <c r="B266" s="210">
        <v>1</v>
      </c>
      <c r="C266" s="211">
        <v>6.9999999999999999E-4</v>
      </c>
      <c r="D266" s="211">
        <v>0.89229999999999998</v>
      </c>
      <c r="E266" s="208"/>
    </row>
    <row r="267" spans="1:5" ht="30.75" thickBot="1" x14ac:dyDescent="0.3">
      <c r="A267" s="209" t="s">
        <v>1431</v>
      </c>
      <c r="B267" s="210">
        <v>1</v>
      </c>
      <c r="C267" s="211">
        <v>6.9999999999999999E-4</v>
      </c>
      <c r="D267" s="211">
        <v>0.89300000000000002</v>
      </c>
      <c r="E267" s="208"/>
    </row>
    <row r="268" spans="1:5" ht="15.75" thickBot="1" x14ac:dyDescent="0.3">
      <c r="A268" s="209" t="s">
        <v>1439</v>
      </c>
      <c r="B268" s="210">
        <v>1</v>
      </c>
      <c r="C268" s="211">
        <v>6.9999999999999999E-4</v>
      </c>
      <c r="D268" s="211">
        <v>0.89359999999999995</v>
      </c>
      <c r="E268" s="208"/>
    </row>
    <row r="269" spans="1:5" ht="45.75" thickBot="1" x14ac:dyDescent="0.3">
      <c r="A269" s="209" t="s">
        <v>1440</v>
      </c>
      <c r="B269" s="210">
        <v>1</v>
      </c>
      <c r="C269" s="211">
        <v>6.9999999999999999E-4</v>
      </c>
      <c r="D269" s="211">
        <v>0.89429999999999998</v>
      </c>
      <c r="E269" s="208"/>
    </row>
    <row r="270" spans="1:5" ht="30.75" thickBot="1" x14ac:dyDescent="0.3">
      <c r="A270" s="209" t="s">
        <v>1441</v>
      </c>
      <c r="B270" s="210">
        <v>4</v>
      </c>
      <c r="C270" s="211">
        <v>2.7000000000000001E-3</v>
      </c>
      <c r="D270" s="211">
        <v>0.89690000000000003</v>
      </c>
      <c r="E270" s="208"/>
    </row>
    <row r="271" spans="1:5" ht="30.75" thickBot="1" x14ac:dyDescent="0.3">
      <c r="A271" s="209" t="s">
        <v>1426</v>
      </c>
      <c r="B271" s="210">
        <v>2</v>
      </c>
      <c r="C271" s="211">
        <v>1.2999999999999999E-3</v>
      </c>
      <c r="D271" s="211">
        <v>0.89829999999999999</v>
      </c>
      <c r="E271" s="208"/>
    </row>
    <row r="272" spans="1:5" ht="30.75" thickBot="1" x14ac:dyDescent="0.3">
      <c r="A272" s="209" t="s">
        <v>1427</v>
      </c>
      <c r="B272" s="210">
        <v>1</v>
      </c>
      <c r="C272" s="211">
        <v>6.9999999999999999E-4</v>
      </c>
      <c r="D272" s="211">
        <v>0.89890000000000003</v>
      </c>
      <c r="E272" s="208"/>
    </row>
    <row r="273" spans="1:5" ht="30.75" thickBot="1" x14ac:dyDescent="0.3">
      <c r="A273" s="209" t="s">
        <v>1526</v>
      </c>
      <c r="B273" s="210">
        <v>1</v>
      </c>
      <c r="C273" s="211">
        <v>6.9999999999999999E-4</v>
      </c>
      <c r="D273" s="211">
        <v>0.89959999999999996</v>
      </c>
      <c r="E273" s="208"/>
    </row>
    <row r="274" spans="1:5" ht="15.75" thickBot="1" x14ac:dyDescent="0.3">
      <c r="A274" s="209" t="s">
        <v>1531</v>
      </c>
      <c r="B274" s="210">
        <v>2</v>
      </c>
      <c r="C274" s="211">
        <v>1.2999999999999999E-3</v>
      </c>
      <c r="D274" s="211">
        <v>0.90090000000000003</v>
      </c>
      <c r="E274" s="208"/>
    </row>
    <row r="275" spans="1:5" ht="15.75" thickBot="1" x14ac:dyDescent="0.3">
      <c r="A275" s="209" t="s">
        <v>1541</v>
      </c>
      <c r="B275" s="210">
        <v>2</v>
      </c>
      <c r="C275" s="211">
        <v>1.2999999999999999E-3</v>
      </c>
      <c r="D275" s="211">
        <v>0.90229999999999999</v>
      </c>
      <c r="E275" s="208"/>
    </row>
    <row r="276" spans="1:5" ht="15.75" thickBot="1" x14ac:dyDescent="0.3">
      <c r="A276" s="209" t="s">
        <v>1557</v>
      </c>
      <c r="B276" s="210">
        <v>10</v>
      </c>
      <c r="C276" s="211">
        <v>6.6E-3</v>
      </c>
      <c r="D276" s="211">
        <v>0.90890000000000004</v>
      </c>
      <c r="E276" s="208"/>
    </row>
    <row r="277" spans="1:5" ht="15.75" thickBot="1" x14ac:dyDescent="0.3">
      <c r="A277" s="209" t="s">
        <v>1604</v>
      </c>
      <c r="B277" s="210">
        <v>1</v>
      </c>
      <c r="C277" s="211">
        <v>6.9999999999999999E-4</v>
      </c>
      <c r="D277" s="211">
        <v>0.90959999999999996</v>
      </c>
      <c r="E277" s="208"/>
    </row>
    <row r="278" spans="1:5" ht="30.75" thickBot="1" x14ac:dyDescent="0.3">
      <c r="A278" s="209" t="s">
        <v>1435</v>
      </c>
      <c r="B278" s="210">
        <v>1</v>
      </c>
      <c r="C278" s="211">
        <v>6.9999999999999999E-4</v>
      </c>
      <c r="D278" s="211">
        <v>0.91020000000000001</v>
      </c>
      <c r="E278" s="208"/>
    </row>
    <row r="279" spans="1:5" ht="30.75" thickBot="1" x14ac:dyDescent="0.3">
      <c r="A279" s="209" t="s">
        <v>1437</v>
      </c>
      <c r="B279" s="210">
        <v>2</v>
      </c>
      <c r="C279" s="211">
        <v>1.2999999999999999E-3</v>
      </c>
      <c r="D279" s="211">
        <v>0.91159999999999997</v>
      </c>
      <c r="E279" s="208"/>
    </row>
    <row r="280" spans="1:5" ht="15.75" thickBot="1" x14ac:dyDescent="0.3">
      <c r="A280" s="209" t="s">
        <v>1212</v>
      </c>
      <c r="B280" s="210">
        <v>6</v>
      </c>
      <c r="C280" s="211">
        <v>4.0000000000000001E-3</v>
      </c>
      <c r="D280" s="211">
        <v>0.91559999999999997</v>
      </c>
      <c r="E280" s="208"/>
    </row>
    <row r="281" spans="1:5" ht="15.75" thickBot="1" x14ac:dyDescent="0.3">
      <c r="A281" s="209" t="s">
        <v>1247</v>
      </c>
      <c r="B281" s="210">
        <v>16</v>
      </c>
      <c r="C281" s="211">
        <v>1.06E-2</v>
      </c>
      <c r="D281" s="211">
        <v>0.92620000000000002</v>
      </c>
      <c r="E281" s="208"/>
    </row>
    <row r="282" spans="1:5" ht="15.75" thickBot="1" x14ac:dyDescent="0.3">
      <c r="A282" s="209" t="s">
        <v>1444</v>
      </c>
      <c r="B282" s="210">
        <v>1</v>
      </c>
      <c r="C282" s="211">
        <v>6.9999999999999999E-4</v>
      </c>
      <c r="D282" s="211">
        <v>0.92689999999999995</v>
      </c>
      <c r="E282" s="208"/>
    </row>
    <row r="283" spans="1:5" ht="15.75" thickBot="1" x14ac:dyDescent="0.3">
      <c r="A283" s="209" t="s">
        <v>1628</v>
      </c>
      <c r="B283" s="210">
        <v>3</v>
      </c>
      <c r="C283" s="211">
        <v>2E-3</v>
      </c>
      <c r="D283" s="211">
        <v>0.92889999999999995</v>
      </c>
      <c r="E283" s="208"/>
    </row>
    <row r="284" spans="1:5" ht="15.75" thickBot="1" x14ac:dyDescent="0.3">
      <c r="A284" s="209" t="s">
        <v>1448</v>
      </c>
      <c r="B284" s="210">
        <v>1</v>
      </c>
      <c r="C284" s="211">
        <v>6.9999999999999999E-4</v>
      </c>
      <c r="D284" s="211">
        <v>0.92949999999999999</v>
      </c>
      <c r="E284" s="208"/>
    </row>
    <row r="285" spans="1:5" ht="15.75" thickBot="1" x14ac:dyDescent="0.3">
      <c r="A285" s="209" t="s">
        <v>1449</v>
      </c>
      <c r="B285" s="210">
        <v>4</v>
      </c>
      <c r="C285" s="211">
        <v>2.7000000000000001E-3</v>
      </c>
      <c r="D285" s="211">
        <v>0.93220000000000003</v>
      </c>
      <c r="E285" s="208"/>
    </row>
    <row r="286" spans="1:5" ht="15.75" thickBot="1" x14ac:dyDescent="0.3">
      <c r="A286" s="209" t="s">
        <v>76</v>
      </c>
      <c r="B286" s="210">
        <v>12</v>
      </c>
      <c r="C286" s="211">
        <v>8.0000000000000002E-3</v>
      </c>
      <c r="D286" s="211">
        <v>0.94020000000000004</v>
      </c>
      <c r="E286" s="208"/>
    </row>
    <row r="287" spans="1:5" ht="30.75" thickBot="1" x14ac:dyDescent="0.3">
      <c r="A287" s="209" t="s">
        <v>1453</v>
      </c>
      <c r="B287" s="210">
        <v>1</v>
      </c>
      <c r="C287" s="211">
        <v>6.9999999999999999E-4</v>
      </c>
      <c r="D287" s="211">
        <v>0.94079999999999997</v>
      </c>
      <c r="E287" s="208"/>
    </row>
    <row r="288" spans="1:5" ht="30.75" thickBot="1" x14ac:dyDescent="0.3">
      <c r="A288" s="209" t="s">
        <v>1455</v>
      </c>
      <c r="B288" s="210">
        <v>1</v>
      </c>
      <c r="C288" s="211">
        <v>6.9999999999999999E-4</v>
      </c>
      <c r="D288" s="211">
        <v>0.9415</v>
      </c>
      <c r="E288" s="208"/>
    </row>
    <row r="289" spans="1:5" ht="30.75" thickBot="1" x14ac:dyDescent="0.3">
      <c r="A289" s="209" t="s">
        <v>1456</v>
      </c>
      <c r="B289" s="210">
        <v>3</v>
      </c>
      <c r="C289" s="211">
        <v>2E-3</v>
      </c>
      <c r="D289" s="211">
        <v>0.94350000000000001</v>
      </c>
      <c r="E289" s="208"/>
    </row>
    <row r="290" spans="1:5" ht="15.75" thickBot="1" x14ac:dyDescent="0.3">
      <c r="A290" s="209" t="s">
        <v>1458</v>
      </c>
      <c r="B290" s="210">
        <v>3</v>
      </c>
      <c r="C290" s="211">
        <v>2E-3</v>
      </c>
      <c r="D290" s="211">
        <v>0.94550000000000001</v>
      </c>
      <c r="E290" s="208"/>
    </row>
    <row r="291" spans="1:5" ht="15.75" thickBot="1" x14ac:dyDescent="0.3">
      <c r="A291" s="209" t="s">
        <v>1459</v>
      </c>
      <c r="B291" s="210">
        <v>2</v>
      </c>
      <c r="C291" s="211">
        <v>1.2999999999999999E-3</v>
      </c>
      <c r="D291" s="211">
        <v>0.94679999999999997</v>
      </c>
      <c r="E291" s="208"/>
    </row>
    <row r="292" spans="1:5" ht="15.75" thickBot="1" x14ac:dyDescent="0.3">
      <c r="A292" s="209" t="s">
        <v>1462</v>
      </c>
      <c r="B292" s="210">
        <v>5</v>
      </c>
      <c r="C292" s="211">
        <v>3.3E-3</v>
      </c>
      <c r="D292" s="211">
        <v>0.95009999999999994</v>
      </c>
      <c r="E292" s="208"/>
    </row>
    <row r="293" spans="1:5" ht="15.75" thickBot="1" x14ac:dyDescent="0.3">
      <c r="A293" s="209" t="s">
        <v>1464</v>
      </c>
      <c r="B293" s="210">
        <v>2</v>
      </c>
      <c r="C293" s="211">
        <v>1.2999999999999999E-3</v>
      </c>
      <c r="D293" s="211">
        <v>0.95150000000000001</v>
      </c>
      <c r="E293" s="208"/>
    </row>
    <row r="294" spans="1:5" ht="15.75" thickBot="1" x14ac:dyDescent="0.3">
      <c r="A294" s="209" t="s">
        <v>1466</v>
      </c>
      <c r="B294" s="210">
        <v>2</v>
      </c>
      <c r="C294" s="211">
        <v>1.2999999999999999E-3</v>
      </c>
      <c r="D294" s="211">
        <v>0.95279999999999998</v>
      </c>
      <c r="E294" s="208"/>
    </row>
    <row r="295" spans="1:5" ht="15.75" thickBot="1" x14ac:dyDescent="0.3">
      <c r="A295" s="209" t="s">
        <v>1470</v>
      </c>
      <c r="B295" s="210">
        <v>3</v>
      </c>
      <c r="C295" s="211">
        <v>2E-3</v>
      </c>
      <c r="D295" s="211">
        <v>0.95479999999999998</v>
      </c>
      <c r="E295" s="208"/>
    </row>
    <row r="296" spans="1:5" ht="15.75" thickBot="1" x14ac:dyDescent="0.3">
      <c r="A296" s="209" t="s">
        <v>1471</v>
      </c>
      <c r="B296" s="210">
        <v>1</v>
      </c>
      <c r="C296" s="211">
        <v>6.9999999999999999E-4</v>
      </c>
      <c r="D296" s="211">
        <v>0.95550000000000002</v>
      </c>
      <c r="E296" s="208"/>
    </row>
    <row r="297" spans="1:5" ht="30.75" thickBot="1" x14ac:dyDescent="0.3">
      <c r="A297" s="209" t="s">
        <v>1629</v>
      </c>
      <c r="B297" s="210">
        <v>1</v>
      </c>
      <c r="C297" s="211">
        <v>6.9999999999999999E-4</v>
      </c>
      <c r="D297" s="211">
        <v>0.95609999999999995</v>
      </c>
      <c r="E297" s="208"/>
    </row>
    <row r="298" spans="1:5" ht="30.75" thickBot="1" x14ac:dyDescent="0.3">
      <c r="A298" s="209" t="s">
        <v>1570</v>
      </c>
      <c r="B298" s="210">
        <v>7</v>
      </c>
      <c r="C298" s="211">
        <v>4.7000000000000002E-3</v>
      </c>
      <c r="D298" s="211">
        <v>0.96079999999999999</v>
      </c>
      <c r="E298" s="208"/>
    </row>
    <row r="299" spans="1:5" ht="30.75" thickBot="1" x14ac:dyDescent="0.3">
      <c r="A299" s="209" t="s">
        <v>1472</v>
      </c>
      <c r="B299" s="210">
        <v>1</v>
      </c>
      <c r="C299" s="211">
        <v>6.9999999999999999E-4</v>
      </c>
      <c r="D299" s="211">
        <v>0.96140000000000003</v>
      </c>
      <c r="E299" s="208"/>
    </row>
    <row r="300" spans="1:5" ht="15.75" thickBot="1" x14ac:dyDescent="0.3">
      <c r="A300" s="209" t="s">
        <v>1473</v>
      </c>
      <c r="B300" s="210">
        <v>2</v>
      </c>
      <c r="C300" s="211">
        <v>1.2999999999999999E-3</v>
      </c>
      <c r="D300" s="211">
        <v>0.96279999999999999</v>
      </c>
      <c r="E300" s="208"/>
    </row>
    <row r="301" spans="1:5" ht="15.75" thickBot="1" x14ac:dyDescent="0.3">
      <c r="A301" s="209" t="s">
        <v>1478</v>
      </c>
      <c r="B301" s="210">
        <v>2</v>
      </c>
      <c r="C301" s="211">
        <v>1.2999999999999999E-3</v>
      </c>
      <c r="D301" s="211">
        <v>0.96409999999999996</v>
      </c>
      <c r="E301" s="208"/>
    </row>
    <row r="302" spans="1:5" ht="15.75" thickBot="1" x14ac:dyDescent="0.3">
      <c r="A302" s="209" t="s">
        <v>1485</v>
      </c>
      <c r="B302" s="210">
        <v>2</v>
      </c>
      <c r="C302" s="211">
        <v>1.2999999999999999E-3</v>
      </c>
      <c r="D302" s="211">
        <v>0.96540000000000004</v>
      </c>
      <c r="E302" s="208"/>
    </row>
    <row r="303" spans="1:5" ht="30.75" thickBot="1" x14ac:dyDescent="0.3">
      <c r="A303" s="209" t="s">
        <v>1492</v>
      </c>
      <c r="B303" s="210">
        <v>2</v>
      </c>
      <c r="C303" s="211">
        <v>1.2999999999999999E-3</v>
      </c>
      <c r="D303" s="211">
        <v>0.96679999999999999</v>
      </c>
      <c r="E303" s="208"/>
    </row>
    <row r="304" spans="1:5" ht="30.75" thickBot="1" x14ac:dyDescent="0.3">
      <c r="A304" s="209" t="s">
        <v>1495</v>
      </c>
      <c r="B304" s="210">
        <v>6</v>
      </c>
      <c r="C304" s="211">
        <v>4.0000000000000001E-3</v>
      </c>
      <c r="D304" s="211">
        <v>0.97070000000000001</v>
      </c>
      <c r="E304" s="208"/>
    </row>
    <row r="305" spans="1:5" ht="15.75" thickBot="1" x14ac:dyDescent="0.3">
      <c r="A305" s="209" t="s">
        <v>66</v>
      </c>
      <c r="B305" s="210">
        <v>1</v>
      </c>
      <c r="C305" s="211">
        <v>6.9999999999999999E-4</v>
      </c>
      <c r="D305" s="211">
        <v>0.97140000000000004</v>
      </c>
      <c r="E305" s="208"/>
    </row>
    <row r="306" spans="1:5" ht="15.75" thickBot="1" x14ac:dyDescent="0.3">
      <c r="A306" s="209" t="s">
        <v>65</v>
      </c>
      <c r="B306" s="210">
        <v>1</v>
      </c>
      <c r="C306" s="211">
        <v>6.9999999999999999E-4</v>
      </c>
      <c r="D306" s="211">
        <v>0.97209999999999996</v>
      </c>
      <c r="E306" s="208"/>
    </row>
    <row r="307" spans="1:5" ht="15.75" thickBot="1" x14ac:dyDescent="0.3">
      <c r="A307" s="209" t="s">
        <v>100</v>
      </c>
      <c r="B307" s="210">
        <v>1</v>
      </c>
      <c r="C307" s="211">
        <v>6.9999999999999999E-4</v>
      </c>
      <c r="D307" s="211">
        <v>0.97270000000000001</v>
      </c>
      <c r="E307" s="208"/>
    </row>
    <row r="308" spans="1:5" ht="15.75" thickBot="1" x14ac:dyDescent="0.3">
      <c r="A308" s="209" t="s">
        <v>101</v>
      </c>
      <c r="B308" s="210">
        <v>1</v>
      </c>
      <c r="C308" s="211">
        <v>6.9999999999999999E-4</v>
      </c>
      <c r="D308" s="211">
        <v>0.97340000000000004</v>
      </c>
      <c r="E308" s="208"/>
    </row>
    <row r="309" spans="1:5" ht="15.75" thickBot="1" x14ac:dyDescent="0.3">
      <c r="A309" s="209" t="s">
        <v>44</v>
      </c>
      <c r="B309" s="210">
        <v>2</v>
      </c>
      <c r="C309" s="211">
        <v>1.2999999999999999E-3</v>
      </c>
      <c r="D309" s="211">
        <v>0.97470000000000001</v>
      </c>
      <c r="E309" s="208"/>
    </row>
    <row r="310" spans="1:5" ht="45.75" thickBot="1" x14ac:dyDescent="0.3">
      <c r="A310" s="209" t="s">
        <v>1509</v>
      </c>
      <c r="B310" s="210">
        <v>7</v>
      </c>
      <c r="C310" s="211">
        <v>4.7000000000000002E-3</v>
      </c>
      <c r="D310" s="211">
        <v>0.97940000000000005</v>
      </c>
      <c r="E310" s="208"/>
    </row>
    <row r="311" spans="1:5" ht="15.75" thickBot="1" x14ac:dyDescent="0.3">
      <c r="A311" s="209" t="s">
        <v>58</v>
      </c>
      <c r="B311" s="210">
        <v>1</v>
      </c>
      <c r="C311" s="211">
        <v>6.9999999999999999E-4</v>
      </c>
      <c r="D311" s="211">
        <v>0.98009999999999997</v>
      </c>
      <c r="E311" s="208"/>
    </row>
    <row r="312" spans="1:5" ht="30.75" thickBot="1" x14ac:dyDescent="0.3">
      <c r="A312" s="209" t="s">
        <v>1548</v>
      </c>
      <c r="B312" s="210">
        <v>2</v>
      </c>
      <c r="C312" s="211">
        <v>1.2999999999999999E-3</v>
      </c>
      <c r="D312" s="211">
        <v>0.98140000000000005</v>
      </c>
      <c r="E312" s="208"/>
    </row>
    <row r="313" spans="1:5" ht="30.75" thickBot="1" x14ac:dyDescent="0.3">
      <c r="A313" s="209" t="s">
        <v>1630</v>
      </c>
      <c r="B313" s="210">
        <v>2</v>
      </c>
      <c r="C313" s="211">
        <v>1.2999999999999999E-3</v>
      </c>
      <c r="D313" s="211">
        <v>0.98270000000000002</v>
      </c>
      <c r="E313" s="208"/>
    </row>
    <row r="314" spans="1:5" ht="30.75" thickBot="1" x14ac:dyDescent="0.3">
      <c r="A314" s="209" t="s">
        <v>1567</v>
      </c>
      <c r="B314" s="210">
        <v>2</v>
      </c>
      <c r="C314" s="211">
        <v>1.2999999999999999E-3</v>
      </c>
      <c r="D314" s="211">
        <v>0.98399999999999999</v>
      </c>
      <c r="E314" s="208"/>
    </row>
    <row r="315" spans="1:5" ht="15.75" thickBot="1" x14ac:dyDescent="0.3">
      <c r="A315" s="209" t="s">
        <v>50</v>
      </c>
      <c r="B315" s="210">
        <v>2</v>
      </c>
      <c r="C315" s="211">
        <v>1.2999999999999999E-3</v>
      </c>
      <c r="D315" s="211">
        <v>0.98540000000000005</v>
      </c>
      <c r="E315" s="208"/>
    </row>
    <row r="316" spans="1:5" ht="30.75" thickBot="1" x14ac:dyDescent="0.3">
      <c r="A316" s="209" t="s">
        <v>1574</v>
      </c>
      <c r="B316" s="210">
        <v>6</v>
      </c>
      <c r="C316" s="211">
        <v>4.0000000000000001E-3</v>
      </c>
      <c r="D316" s="211">
        <v>0.98939999999999995</v>
      </c>
      <c r="E316" s="208"/>
    </row>
    <row r="317" spans="1:5" ht="45.75" thickBot="1" x14ac:dyDescent="0.3">
      <c r="A317" s="209" t="s">
        <v>1588</v>
      </c>
      <c r="B317" s="210">
        <v>2</v>
      </c>
      <c r="C317" s="211">
        <v>1.2999999999999999E-3</v>
      </c>
      <c r="D317" s="211">
        <v>0.99070000000000003</v>
      </c>
      <c r="E317" s="208"/>
    </row>
    <row r="318" spans="1:5" ht="15.75" thickBot="1" x14ac:dyDescent="0.3">
      <c r="A318" s="209" t="s">
        <v>79</v>
      </c>
      <c r="B318" s="210">
        <v>1</v>
      </c>
      <c r="C318" s="211">
        <v>6.9999999999999999E-4</v>
      </c>
      <c r="D318" s="211">
        <v>0.99139999999999995</v>
      </c>
      <c r="E318" s="208"/>
    </row>
    <row r="319" spans="1:5" ht="30.75" thickBot="1" x14ac:dyDescent="0.3">
      <c r="A319" s="209" t="s">
        <v>1589</v>
      </c>
      <c r="B319" s="210">
        <v>2</v>
      </c>
      <c r="C319" s="211">
        <v>1.2999999999999999E-3</v>
      </c>
      <c r="D319" s="211">
        <v>0.99270000000000003</v>
      </c>
      <c r="E319" s="208"/>
    </row>
    <row r="320" spans="1:5" ht="15.75" thickBot="1" x14ac:dyDescent="0.3">
      <c r="A320" s="209" t="s">
        <v>1590</v>
      </c>
      <c r="B320" s="210">
        <v>1</v>
      </c>
      <c r="C320" s="211">
        <v>6.9999999999999999E-4</v>
      </c>
      <c r="D320" s="211">
        <v>0.99339999999999995</v>
      </c>
      <c r="E320" s="208"/>
    </row>
    <row r="321" spans="1:5" ht="15.75" thickBot="1" x14ac:dyDescent="0.3">
      <c r="A321" s="209" t="s">
        <v>41</v>
      </c>
      <c r="B321" s="210">
        <v>4</v>
      </c>
      <c r="C321" s="211">
        <v>2.7000000000000001E-3</v>
      </c>
      <c r="D321" s="211">
        <v>0.996</v>
      </c>
      <c r="E321" s="208"/>
    </row>
    <row r="322" spans="1:5" ht="15.75" thickBot="1" x14ac:dyDescent="0.3">
      <c r="A322" s="209" t="s">
        <v>1591</v>
      </c>
      <c r="B322" s="210">
        <v>2</v>
      </c>
      <c r="C322" s="211">
        <v>1.2999999999999999E-3</v>
      </c>
      <c r="D322" s="211">
        <v>0.99729999999999996</v>
      </c>
      <c r="E322" s="208"/>
    </row>
    <row r="323" spans="1:5" ht="15.75" thickBot="1" x14ac:dyDescent="0.3">
      <c r="A323" s="209" t="s">
        <v>1593</v>
      </c>
      <c r="B323" s="210">
        <v>4</v>
      </c>
      <c r="C323" s="211">
        <v>2.7000000000000001E-3</v>
      </c>
      <c r="D323" s="211">
        <v>1</v>
      </c>
      <c r="E323" s="208"/>
    </row>
    <row r="324" spans="1:5" ht="15.75" thickBot="1" x14ac:dyDescent="0.3">
      <c r="A324" s="209" t="s">
        <v>1615</v>
      </c>
      <c r="B324" s="210">
        <v>1504</v>
      </c>
      <c r="C324" s="211">
        <v>1</v>
      </c>
      <c r="D324" s="211">
        <v>1</v>
      </c>
      <c r="E324" s="208"/>
    </row>
    <row r="327" spans="1:5" ht="15" customHeight="1" x14ac:dyDescent="0.25">
      <c r="A327" s="295" t="s">
        <v>1616</v>
      </c>
      <c r="B327" s="295"/>
      <c r="C327" s="295"/>
    </row>
    <row r="328" spans="1:5" x14ac:dyDescent="0.25">
      <c r="A328" s="212" t="s">
        <v>1631</v>
      </c>
      <c r="B328" s="213">
        <v>1E-4</v>
      </c>
      <c r="C328" s="213">
        <v>3.8E-3</v>
      </c>
    </row>
    <row r="329" spans="1:5" ht="30" x14ac:dyDescent="0.25">
      <c r="A329" s="212" t="s">
        <v>554</v>
      </c>
      <c r="B329" s="213">
        <v>6.9999999999999999E-4</v>
      </c>
      <c r="C329" s="213">
        <v>5.7999999999999996E-3</v>
      </c>
    </row>
    <row r="330" spans="1:5" x14ac:dyDescent="0.25">
      <c r="A330" s="212" t="s">
        <v>1632</v>
      </c>
      <c r="B330" s="213">
        <v>4.0000000000000002E-4</v>
      </c>
      <c r="C330" s="213">
        <v>4.7999999999999996E-3</v>
      </c>
    </row>
    <row r="331" spans="1:5" x14ac:dyDescent="0.25">
      <c r="A331" s="212" t="s">
        <v>1633</v>
      </c>
      <c r="B331" s="213">
        <v>4.0000000000000002E-4</v>
      </c>
      <c r="C331" s="213">
        <v>4.7999999999999996E-3</v>
      </c>
    </row>
    <row r="332" spans="1:5" x14ac:dyDescent="0.25">
      <c r="A332" s="212" t="s">
        <v>1634</v>
      </c>
      <c r="B332" s="213">
        <v>1E-4</v>
      </c>
      <c r="C332" s="213">
        <v>3.8E-3</v>
      </c>
    </row>
    <row r="333" spans="1:5" x14ac:dyDescent="0.25">
      <c r="A333" s="212" t="s">
        <v>123</v>
      </c>
      <c r="B333" s="213">
        <v>7.6E-3</v>
      </c>
      <c r="C333" s="213">
        <v>1.8800000000000001E-2</v>
      </c>
    </row>
    <row r="334" spans="1:5" ht="30" x14ac:dyDescent="0.25">
      <c r="A334" s="212" t="s">
        <v>1635</v>
      </c>
      <c r="B334" s="213">
        <v>1E-4</v>
      </c>
      <c r="C334" s="213">
        <v>3.8E-3</v>
      </c>
    </row>
    <row r="335" spans="1:5" ht="30" x14ac:dyDescent="0.25">
      <c r="A335" s="212" t="s">
        <v>566</v>
      </c>
      <c r="B335" s="213">
        <v>1E-4</v>
      </c>
      <c r="C335" s="213">
        <v>3.8E-3</v>
      </c>
    </row>
    <row r="336" spans="1:5" x14ac:dyDescent="0.25">
      <c r="A336" s="212" t="s">
        <v>576</v>
      </c>
      <c r="B336" s="213">
        <v>1E-4</v>
      </c>
      <c r="C336" s="213">
        <v>3.8E-3</v>
      </c>
    </row>
    <row r="337" spans="1:3" x14ac:dyDescent="0.25">
      <c r="A337" s="212" t="s">
        <v>588</v>
      </c>
      <c r="B337" s="213">
        <v>1E-4</v>
      </c>
      <c r="C337" s="213">
        <v>3.8E-3</v>
      </c>
    </row>
    <row r="338" spans="1:3" ht="30" x14ac:dyDescent="0.25">
      <c r="A338" s="212" t="s">
        <v>353</v>
      </c>
      <c r="B338" s="213">
        <v>4.0000000000000002E-4</v>
      </c>
      <c r="C338" s="213">
        <v>4.7999999999999996E-3</v>
      </c>
    </row>
    <row r="339" spans="1:3" x14ac:dyDescent="0.25">
      <c r="A339" s="212" t="s">
        <v>597</v>
      </c>
      <c r="B339" s="213">
        <v>1E-4</v>
      </c>
      <c r="C339" s="213">
        <v>3.8E-3</v>
      </c>
    </row>
    <row r="340" spans="1:3" ht="30" x14ac:dyDescent="0.25">
      <c r="A340" s="212" t="s">
        <v>600</v>
      </c>
      <c r="B340" s="213">
        <v>1E-3</v>
      </c>
      <c r="C340" s="213">
        <v>6.7999999999999996E-3</v>
      </c>
    </row>
    <row r="341" spans="1:3" ht="30" x14ac:dyDescent="0.25">
      <c r="A341" s="212" t="s">
        <v>1636</v>
      </c>
      <c r="B341" s="213">
        <v>1E-4</v>
      </c>
      <c r="C341" s="213">
        <v>3.8E-3</v>
      </c>
    </row>
    <row r="342" spans="1:3" x14ac:dyDescent="0.25">
      <c r="A342" s="212" t="s">
        <v>1619</v>
      </c>
      <c r="B342" s="213">
        <v>1E-4</v>
      </c>
      <c r="C342" s="213">
        <v>3.8E-3</v>
      </c>
    </row>
    <row r="343" spans="1:3" ht="30" x14ac:dyDescent="0.25">
      <c r="A343" s="212" t="s">
        <v>39</v>
      </c>
      <c r="B343" s="213">
        <v>4.0000000000000002E-4</v>
      </c>
      <c r="C343" s="213">
        <v>4.7999999999999996E-3</v>
      </c>
    </row>
    <row r="344" spans="1:3" ht="45" x14ac:dyDescent="0.25">
      <c r="A344" s="212" t="s">
        <v>1620</v>
      </c>
      <c r="B344" s="213">
        <v>1E-4</v>
      </c>
      <c r="C344" s="213">
        <v>3.8E-3</v>
      </c>
    </row>
    <row r="345" spans="1:3" ht="30" x14ac:dyDescent="0.25">
      <c r="A345" s="212" t="s">
        <v>1637</v>
      </c>
      <c r="B345" s="213">
        <v>5.5999999999999999E-3</v>
      </c>
      <c r="C345" s="213">
        <v>1.5599999999999999E-2</v>
      </c>
    </row>
    <row r="346" spans="1:3" x14ac:dyDescent="0.25">
      <c r="A346" s="212" t="s">
        <v>483</v>
      </c>
      <c r="B346" s="213">
        <v>4.5999999999999999E-3</v>
      </c>
      <c r="C346" s="213">
        <v>1.3899999999999999E-2</v>
      </c>
    </row>
    <row r="347" spans="1:3" x14ac:dyDescent="0.25">
      <c r="A347" s="212" t="s">
        <v>145</v>
      </c>
      <c r="B347" s="213">
        <v>1E-4</v>
      </c>
      <c r="C347" s="213">
        <v>3.8E-3</v>
      </c>
    </row>
    <row r="348" spans="1:3" x14ac:dyDescent="0.25">
      <c r="A348" s="212" t="s">
        <v>1638</v>
      </c>
      <c r="B348" s="213">
        <v>4.0000000000000002E-4</v>
      </c>
      <c r="C348" s="213">
        <v>4.7999999999999996E-3</v>
      </c>
    </row>
    <row r="349" spans="1:3" x14ac:dyDescent="0.25">
      <c r="A349" s="212" t="s">
        <v>647</v>
      </c>
      <c r="B349" s="213">
        <v>1E-4</v>
      </c>
      <c r="C349" s="213">
        <v>3.8E-3</v>
      </c>
    </row>
    <row r="350" spans="1:3" x14ac:dyDescent="0.25">
      <c r="A350" s="212" t="s">
        <v>649</v>
      </c>
      <c r="B350" s="213">
        <v>1E-4</v>
      </c>
      <c r="C350" s="213">
        <v>3.8E-3</v>
      </c>
    </row>
    <row r="351" spans="1:3" x14ac:dyDescent="0.25">
      <c r="A351" s="212" t="s">
        <v>650</v>
      </c>
      <c r="B351" s="213">
        <v>1E-4</v>
      </c>
      <c r="C351" s="213">
        <v>3.8E-3</v>
      </c>
    </row>
    <row r="352" spans="1:3" x14ac:dyDescent="0.25">
      <c r="A352" s="212" t="s">
        <v>650</v>
      </c>
      <c r="B352" s="213">
        <v>4.0000000000000002E-4</v>
      </c>
      <c r="C352" s="213">
        <v>4.7999999999999996E-3</v>
      </c>
    </row>
    <row r="353" spans="1:3" ht="30" x14ac:dyDescent="0.25">
      <c r="A353" s="212" t="s">
        <v>656</v>
      </c>
      <c r="B353" s="213">
        <v>4.0000000000000002E-4</v>
      </c>
      <c r="C353" s="213">
        <v>4.7999999999999996E-3</v>
      </c>
    </row>
    <row r="354" spans="1:3" x14ac:dyDescent="0.25">
      <c r="A354" s="212" t="s">
        <v>1639</v>
      </c>
      <c r="B354" s="213">
        <v>4.0000000000000002E-4</v>
      </c>
      <c r="C354" s="213">
        <v>4.7999999999999996E-3</v>
      </c>
    </row>
    <row r="355" spans="1:3" ht="30" x14ac:dyDescent="0.25">
      <c r="A355" s="212" t="s">
        <v>1621</v>
      </c>
      <c r="B355" s="213">
        <v>4.0000000000000002E-4</v>
      </c>
      <c r="C355" s="213">
        <v>4.7999999999999996E-3</v>
      </c>
    </row>
    <row r="356" spans="1:3" ht="30" x14ac:dyDescent="0.25">
      <c r="A356" s="212" t="s">
        <v>1640</v>
      </c>
      <c r="B356" s="213">
        <v>1E-4</v>
      </c>
      <c r="C356" s="213">
        <v>3.8E-3</v>
      </c>
    </row>
    <row r="357" spans="1:3" x14ac:dyDescent="0.25">
      <c r="A357" s="212" t="s">
        <v>1641</v>
      </c>
      <c r="B357" s="213">
        <v>4.0000000000000002E-4</v>
      </c>
      <c r="C357" s="213">
        <v>4.7999999999999996E-3</v>
      </c>
    </row>
    <row r="358" spans="1:3" x14ac:dyDescent="0.25">
      <c r="A358" s="212" t="s">
        <v>675</v>
      </c>
      <c r="B358" s="213">
        <v>4.0000000000000002E-4</v>
      </c>
      <c r="C358" s="213">
        <v>4.7999999999999996E-3</v>
      </c>
    </row>
    <row r="359" spans="1:3" ht="30" x14ac:dyDescent="0.25">
      <c r="A359" s="212" t="s">
        <v>682</v>
      </c>
      <c r="B359" s="213">
        <v>1E-4</v>
      </c>
      <c r="C359" s="213">
        <v>3.8E-3</v>
      </c>
    </row>
    <row r="360" spans="1:3" x14ac:dyDescent="0.25">
      <c r="A360" s="212" t="s">
        <v>691</v>
      </c>
      <c r="B360" s="213">
        <v>4.0000000000000002E-4</v>
      </c>
      <c r="C360" s="213">
        <v>4.7999999999999996E-3</v>
      </c>
    </row>
    <row r="361" spans="1:3" x14ac:dyDescent="0.25">
      <c r="A361" s="212" t="s">
        <v>692</v>
      </c>
      <c r="B361" s="213">
        <v>1E-4</v>
      </c>
      <c r="C361" s="213">
        <v>3.8E-3</v>
      </c>
    </row>
    <row r="362" spans="1:3" x14ac:dyDescent="0.25">
      <c r="A362" s="212" t="s">
        <v>695</v>
      </c>
      <c r="B362" s="213">
        <v>6.9999999999999999E-4</v>
      </c>
      <c r="C362" s="213">
        <v>5.7999999999999996E-3</v>
      </c>
    </row>
    <row r="363" spans="1:3" x14ac:dyDescent="0.25">
      <c r="A363" s="212" t="s">
        <v>695</v>
      </c>
      <c r="B363" s="213">
        <v>4.0000000000000002E-4</v>
      </c>
      <c r="C363" s="213">
        <v>4.7999999999999996E-3</v>
      </c>
    </row>
    <row r="364" spans="1:3" x14ac:dyDescent="0.25">
      <c r="A364" s="212" t="s">
        <v>688</v>
      </c>
      <c r="B364" s="213">
        <v>1E-4</v>
      </c>
      <c r="C364" s="213">
        <v>3.8E-3</v>
      </c>
    </row>
    <row r="365" spans="1:3" x14ac:dyDescent="0.25">
      <c r="A365" s="212" t="s">
        <v>689</v>
      </c>
      <c r="B365" s="213">
        <v>1E-4</v>
      </c>
      <c r="C365" s="213">
        <v>3.8E-3</v>
      </c>
    </row>
    <row r="366" spans="1:3" ht="30" x14ac:dyDescent="0.25">
      <c r="A366" s="212" t="s">
        <v>698</v>
      </c>
      <c r="B366" s="213">
        <v>6.9999999999999999E-4</v>
      </c>
      <c r="C366" s="213">
        <v>5.7999999999999996E-3</v>
      </c>
    </row>
    <row r="367" spans="1:3" ht="30" x14ac:dyDescent="0.25">
      <c r="A367" s="212" t="s">
        <v>702</v>
      </c>
      <c r="B367" s="213">
        <v>1E-4</v>
      </c>
      <c r="C367" s="213">
        <v>3.8E-3</v>
      </c>
    </row>
    <row r="368" spans="1:3" x14ac:dyDescent="0.25">
      <c r="A368" s="212" t="s">
        <v>73</v>
      </c>
      <c r="B368" s="213">
        <v>4.0000000000000002E-4</v>
      </c>
      <c r="C368" s="213">
        <v>4.7999999999999996E-3</v>
      </c>
    </row>
    <row r="369" spans="1:3" x14ac:dyDescent="0.25">
      <c r="A369" s="212" t="s">
        <v>705</v>
      </c>
      <c r="B369" s="213">
        <v>4.0000000000000002E-4</v>
      </c>
      <c r="C369" s="213">
        <v>4.7999999999999996E-3</v>
      </c>
    </row>
    <row r="370" spans="1:3" x14ac:dyDescent="0.25">
      <c r="A370" s="212" t="s">
        <v>710</v>
      </c>
      <c r="B370" s="213">
        <v>2.7000000000000001E-3</v>
      </c>
      <c r="C370" s="213">
        <v>1.0500000000000001E-2</v>
      </c>
    </row>
    <row r="371" spans="1:3" x14ac:dyDescent="0.25">
      <c r="A371" s="212" t="s">
        <v>1195</v>
      </c>
      <c r="B371" s="213">
        <v>1E-4</v>
      </c>
      <c r="C371" s="213">
        <v>3.8E-3</v>
      </c>
    </row>
    <row r="372" spans="1:3" x14ac:dyDescent="0.25">
      <c r="A372" s="212" t="s">
        <v>1197</v>
      </c>
      <c r="B372" s="213">
        <v>1E-4</v>
      </c>
      <c r="C372" s="213">
        <v>3.8E-3</v>
      </c>
    </row>
    <row r="373" spans="1:3" x14ac:dyDescent="0.25">
      <c r="A373" s="212" t="s">
        <v>697</v>
      </c>
      <c r="B373" s="213">
        <v>1E-4</v>
      </c>
      <c r="C373" s="213">
        <v>3.8E-3</v>
      </c>
    </row>
    <row r="374" spans="1:3" x14ac:dyDescent="0.25">
      <c r="A374" s="212" t="s">
        <v>1623</v>
      </c>
      <c r="B374" s="213">
        <v>4.0000000000000002E-4</v>
      </c>
      <c r="C374" s="213">
        <v>4.7999999999999996E-3</v>
      </c>
    </row>
    <row r="375" spans="1:3" ht="30" x14ac:dyDescent="0.25">
      <c r="A375" s="212" t="s">
        <v>728</v>
      </c>
      <c r="B375" s="213">
        <v>1E-4</v>
      </c>
      <c r="C375" s="213">
        <v>3.8E-3</v>
      </c>
    </row>
    <row r="376" spans="1:3" ht="45" x14ac:dyDescent="0.25">
      <c r="A376" s="212" t="s">
        <v>730</v>
      </c>
      <c r="B376" s="213">
        <v>1.8E-3</v>
      </c>
      <c r="C376" s="213">
        <v>8.6999999999999994E-3</v>
      </c>
    </row>
    <row r="377" spans="1:3" ht="45" x14ac:dyDescent="0.25">
      <c r="A377" s="212" t="s">
        <v>754</v>
      </c>
      <c r="B377" s="213">
        <v>6.9999999999999999E-4</v>
      </c>
      <c r="C377" s="213">
        <v>5.7999999999999996E-3</v>
      </c>
    </row>
    <row r="378" spans="1:3" x14ac:dyDescent="0.25">
      <c r="A378" s="212" t="s">
        <v>778</v>
      </c>
      <c r="B378" s="213">
        <v>4.0000000000000002E-4</v>
      </c>
      <c r="C378" s="213">
        <v>4.7999999999999996E-3</v>
      </c>
    </row>
    <row r="379" spans="1:3" x14ac:dyDescent="0.25">
      <c r="A379" s="212" t="s">
        <v>71</v>
      </c>
      <c r="B379" s="213">
        <v>1E-4</v>
      </c>
      <c r="C379" s="213">
        <v>3.8E-3</v>
      </c>
    </row>
    <row r="380" spans="1:3" x14ac:dyDescent="0.25">
      <c r="A380" s="212" t="s">
        <v>736</v>
      </c>
      <c r="B380" s="213">
        <v>4.0000000000000002E-4</v>
      </c>
      <c r="C380" s="213">
        <v>4.7999999999999996E-3</v>
      </c>
    </row>
    <row r="381" spans="1:3" ht="30" x14ac:dyDescent="0.25">
      <c r="A381" s="212" t="s">
        <v>1642</v>
      </c>
      <c r="B381" s="213">
        <v>4.0000000000000002E-4</v>
      </c>
      <c r="C381" s="213">
        <v>4.7999999999999996E-3</v>
      </c>
    </row>
    <row r="382" spans="1:3" ht="30" x14ac:dyDescent="0.25">
      <c r="A382" s="212" t="s">
        <v>1643</v>
      </c>
      <c r="B382" s="213">
        <v>1E-4</v>
      </c>
      <c r="C382" s="213">
        <v>3.8E-3</v>
      </c>
    </row>
    <row r="383" spans="1:3" ht="30" x14ac:dyDescent="0.25">
      <c r="A383" s="212" t="s">
        <v>1644</v>
      </c>
      <c r="B383" s="213">
        <v>1E-4</v>
      </c>
      <c r="C383" s="213">
        <v>3.8E-3</v>
      </c>
    </row>
    <row r="384" spans="1:3" ht="30" x14ac:dyDescent="0.25">
      <c r="A384" s="212" t="s">
        <v>783</v>
      </c>
      <c r="B384" s="213">
        <v>4.0000000000000002E-4</v>
      </c>
      <c r="C384" s="213">
        <v>4.7999999999999996E-3</v>
      </c>
    </row>
    <row r="385" spans="1:3" x14ac:dyDescent="0.25">
      <c r="A385" s="212" t="s">
        <v>761</v>
      </c>
      <c r="B385" s="213">
        <v>4.0000000000000002E-4</v>
      </c>
      <c r="C385" s="213">
        <v>4.7999999999999996E-3</v>
      </c>
    </row>
    <row r="386" spans="1:3" ht="30" x14ac:dyDescent="0.25">
      <c r="A386" s="212" t="s">
        <v>61</v>
      </c>
      <c r="B386" s="213">
        <v>1.4E-3</v>
      </c>
      <c r="C386" s="213">
        <v>7.7999999999999996E-3</v>
      </c>
    </row>
    <row r="387" spans="1:3" ht="30" x14ac:dyDescent="0.25">
      <c r="A387" s="212" t="s">
        <v>356</v>
      </c>
      <c r="B387" s="213">
        <v>3.0499999999999999E-2</v>
      </c>
      <c r="C387" s="213">
        <v>5.0299999999999997E-2</v>
      </c>
    </row>
    <row r="388" spans="1:3" ht="30" x14ac:dyDescent="0.25">
      <c r="A388" s="212" t="s">
        <v>420</v>
      </c>
      <c r="B388" s="213">
        <v>9.1200000000000003E-2</v>
      </c>
      <c r="C388" s="213">
        <v>0.12230000000000001</v>
      </c>
    </row>
    <row r="389" spans="1:3" ht="30" x14ac:dyDescent="0.25">
      <c r="A389" s="212" t="s">
        <v>893</v>
      </c>
      <c r="B389" s="213">
        <v>9.1999999999999998E-3</v>
      </c>
      <c r="C389" s="213">
        <v>2.1299999999999999E-2</v>
      </c>
    </row>
    <row r="390" spans="1:3" ht="30" x14ac:dyDescent="0.25">
      <c r="A390" s="212" t="s">
        <v>902</v>
      </c>
      <c r="B390" s="213">
        <v>1E-4</v>
      </c>
      <c r="C390" s="213">
        <v>3.8E-3</v>
      </c>
    </row>
    <row r="391" spans="1:3" x14ac:dyDescent="0.25">
      <c r="A391" s="212" t="s">
        <v>27</v>
      </c>
      <c r="B391" s="213">
        <v>1.7299999999999999E-2</v>
      </c>
      <c r="C391" s="213">
        <v>3.3000000000000002E-2</v>
      </c>
    </row>
    <row r="392" spans="1:3" x14ac:dyDescent="0.25">
      <c r="A392" s="212" t="s">
        <v>791</v>
      </c>
      <c r="B392" s="213">
        <v>6.9999999999999999E-4</v>
      </c>
      <c r="C392" s="213">
        <v>5.7999999999999996E-3</v>
      </c>
    </row>
    <row r="393" spans="1:3" x14ac:dyDescent="0.25">
      <c r="A393" s="212" t="s">
        <v>849</v>
      </c>
      <c r="B393" s="213">
        <v>1E-4</v>
      </c>
      <c r="C393" s="213">
        <v>3.8E-3</v>
      </c>
    </row>
    <row r="394" spans="1:3" x14ac:dyDescent="0.25">
      <c r="A394" s="212" t="s">
        <v>170</v>
      </c>
      <c r="B394" s="213">
        <v>6.0999999999999999E-2</v>
      </c>
      <c r="C394" s="213">
        <v>8.7400000000000005E-2</v>
      </c>
    </row>
    <row r="395" spans="1:3" x14ac:dyDescent="0.25">
      <c r="A395" s="212" t="s">
        <v>1645</v>
      </c>
      <c r="B395" s="213">
        <v>4.0000000000000002E-4</v>
      </c>
      <c r="C395" s="213">
        <v>4.7999999999999996E-3</v>
      </c>
    </row>
    <row r="396" spans="1:3" x14ac:dyDescent="0.25">
      <c r="A396" s="212" t="s">
        <v>908</v>
      </c>
      <c r="B396" s="213">
        <v>1E-3</v>
      </c>
      <c r="C396" s="213">
        <v>6.7999999999999996E-3</v>
      </c>
    </row>
    <row r="397" spans="1:3" x14ac:dyDescent="0.25">
      <c r="A397" s="212" t="s">
        <v>67</v>
      </c>
      <c r="B397" s="213">
        <v>4.1000000000000003E-3</v>
      </c>
      <c r="C397" s="213">
        <v>1.2999999999999999E-2</v>
      </c>
    </row>
    <row r="398" spans="1:3" x14ac:dyDescent="0.25">
      <c r="A398" s="212" t="s">
        <v>102</v>
      </c>
      <c r="B398" s="213">
        <v>1E-4</v>
      </c>
      <c r="C398" s="213">
        <v>3.8E-3</v>
      </c>
    </row>
    <row r="399" spans="1:3" ht="30" x14ac:dyDescent="0.25">
      <c r="A399" s="212" t="s">
        <v>277</v>
      </c>
      <c r="B399" s="213">
        <v>1E-4</v>
      </c>
      <c r="C399" s="213">
        <v>3.8E-3</v>
      </c>
    </row>
    <row r="400" spans="1:3" ht="30" x14ac:dyDescent="0.25">
      <c r="A400" s="212" t="s">
        <v>910</v>
      </c>
      <c r="B400" s="213">
        <v>4.0000000000000002E-4</v>
      </c>
      <c r="C400" s="213">
        <v>4.7999999999999996E-3</v>
      </c>
    </row>
    <row r="401" spans="1:3" x14ac:dyDescent="0.25">
      <c r="A401" s="212" t="s">
        <v>855</v>
      </c>
      <c r="B401" s="213">
        <v>1E-4</v>
      </c>
      <c r="C401" s="213">
        <v>3.8E-3</v>
      </c>
    </row>
    <row r="402" spans="1:3" x14ac:dyDescent="0.25">
      <c r="A402" s="212" t="s">
        <v>857</v>
      </c>
      <c r="B402" s="213">
        <v>4.1000000000000003E-3</v>
      </c>
      <c r="C402" s="213">
        <v>1.2999999999999999E-2</v>
      </c>
    </row>
    <row r="403" spans="1:3" ht="60" x14ac:dyDescent="0.25">
      <c r="A403" s="212" t="s">
        <v>904</v>
      </c>
      <c r="B403" s="213">
        <v>4.0000000000000002E-4</v>
      </c>
      <c r="C403" s="213">
        <v>4.7999999999999996E-3</v>
      </c>
    </row>
    <row r="404" spans="1:3" ht="45" x14ac:dyDescent="0.25">
      <c r="A404" s="212" t="s">
        <v>905</v>
      </c>
      <c r="B404" s="213">
        <v>1E-4</v>
      </c>
      <c r="C404" s="213">
        <v>3.8E-3</v>
      </c>
    </row>
    <row r="405" spans="1:3" x14ac:dyDescent="0.25">
      <c r="A405" s="212" t="s">
        <v>98</v>
      </c>
      <c r="B405" s="213">
        <v>1E-4</v>
      </c>
      <c r="C405" s="213">
        <v>3.8E-3</v>
      </c>
    </row>
    <row r="406" spans="1:3" x14ac:dyDescent="0.25">
      <c r="A406" s="212" t="s">
        <v>912</v>
      </c>
      <c r="B406" s="213">
        <v>1E-3</v>
      </c>
      <c r="C406" s="213">
        <v>6.7999999999999996E-3</v>
      </c>
    </row>
    <row r="407" spans="1:3" x14ac:dyDescent="0.25">
      <c r="A407" s="212" t="s">
        <v>431</v>
      </c>
      <c r="B407" s="213">
        <v>2.7000000000000001E-3</v>
      </c>
      <c r="C407" s="213">
        <v>1.0500000000000001E-2</v>
      </c>
    </row>
    <row r="408" spans="1:3" x14ac:dyDescent="0.25">
      <c r="A408" s="212" t="s">
        <v>913</v>
      </c>
      <c r="B408" s="213">
        <v>1E-4</v>
      </c>
      <c r="C408" s="213">
        <v>3.8E-3</v>
      </c>
    </row>
    <row r="409" spans="1:3" x14ac:dyDescent="0.25">
      <c r="A409" s="212" t="s">
        <v>16</v>
      </c>
      <c r="B409" s="213">
        <v>4.0000000000000002E-4</v>
      </c>
      <c r="C409" s="213">
        <v>4.7999999999999996E-3</v>
      </c>
    </row>
    <row r="410" spans="1:3" x14ac:dyDescent="0.25">
      <c r="A410" s="212" t="s">
        <v>914</v>
      </c>
      <c r="B410" s="213">
        <v>6.9999999999999999E-4</v>
      </c>
      <c r="C410" s="213">
        <v>5.7999999999999996E-3</v>
      </c>
    </row>
    <row r="411" spans="1:3" ht="45" x14ac:dyDescent="0.25">
      <c r="A411" s="212" t="s">
        <v>915</v>
      </c>
      <c r="B411" s="213">
        <v>1E-4</v>
      </c>
      <c r="C411" s="213">
        <v>3.8E-3</v>
      </c>
    </row>
    <row r="412" spans="1:3" ht="30" x14ac:dyDescent="0.25">
      <c r="A412" s="212" t="s">
        <v>916</v>
      </c>
      <c r="B412" s="213">
        <v>1E-4</v>
      </c>
      <c r="C412" s="213">
        <v>3.8E-3</v>
      </c>
    </row>
    <row r="413" spans="1:3" ht="30" x14ac:dyDescent="0.25">
      <c r="A413" s="212" t="s">
        <v>1646</v>
      </c>
      <c r="B413" s="213">
        <v>1E-3</v>
      </c>
      <c r="C413" s="213">
        <v>6.7999999999999996E-3</v>
      </c>
    </row>
    <row r="414" spans="1:3" ht="30" x14ac:dyDescent="0.25">
      <c r="A414" s="212" t="s">
        <v>918</v>
      </c>
      <c r="B414" s="213">
        <v>4.0000000000000002E-4</v>
      </c>
      <c r="C414" s="213">
        <v>4.7999999999999996E-3</v>
      </c>
    </row>
    <row r="415" spans="1:3" ht="30" x14ac:dyDescent="0.25">
      <c r="A415" s="212" t="s">
        <v>919</v>
      </c>
      <c r="B415" s="213">
        <v>1E-4</v>
      </c>
      <c r="C415" s="213">
        <v>3.8E-3</v>
      </c>
    </row>
    <row r="416" spans="1:3" ht="45" x14ac:dyDescent="0.25">
      <c r="A416" s="212" t="s">
        <v>31</v>
      </c>
      <c r="B416" s="213">
        <v>1.9E-2</v>
      </c>
      <c r="C416" s="213">
        <v>3.5299999999999998E-2</v>
      </c>
    </row>
    <row r="417" spans="1:3" ht="45" x14ac:dyDescent="0.25">
      <c r="A417" s="212" t="s">
        <v>341</v>
      </c>
      <c r="B417" s="213">
        <v>2.3E-3</v>
      </c>
      <c r="C417" s="213">
        <v>9.5999999999999992E-3</v>
      </c>
    </row>
    <row r="418" spans="1:3" ht="45" x14ac:dyDescent="0.25">
      <c r="A418" s="212" t="s">
        <v>24</v>
      </c>
      <c r="B418" s="213">
        <v>2.3E-3</v>
      </c>
      <c r="C418" s="213">
        <v>9.5999999999999992E-3</v>
      </c>
    </row>
    <row r="419" spans="1:3" ht="30" x14ac:dyDescent="0.25">
      <c r="A419" s="212" t="s">
        <v>864</v>
      </c>
      <c r="B419" s="213">
        <v>4.0000000000000002E-4</v>
      </c>
      <c r="C419" s="213">
        <v>4.7999999999999996E-3</v>
      </c>
    </row>
    <row r="420" spans="1:3" ht="30" x14ac:dyDescent="0.25">
      <c r="A420" s="212" t="s">
        <v>867</v>
      </c>
      <c r="B420" s="213">
        <v>1.8E-3</v>
      </c>
      <c r="C420" s="213">
        <v>8.6999999999999994E-3</v>
      </c>
    </row>
    <row r="421" spans="1:3" ht="30" x14ac:dyDescent="0.25">
      <c r="A421" s="212" t="s">
        <v>873</v>
      </c>
      <c r="B421" s="213">
        <v>4.0000000000000002E-4</v>
      </c>
      <c r="C421" s="213">
        <v>4.7999999999999996E-3</v>
      </c>
    </row>
    <row r="422" spans="1:3" x14ac:dyDescent="0.25">
      <c r="A422" s="212" t="s">
        <v>875</v>
      </c>
      <c r="B422" s="213">
        <v>2.7000000000000001E-3</v>
      </c>
      <c r="C422" s="213">
        <v>1.0500000000000001E-2</v>
      </c>
    </row>
    <row r="423" spans="1:3" x14ac:dyDescent="0.25">
      <c r="A423" s="212" t="s">
        <v>1647</v>
      </c>
      <c r="B423" s="213">
        <v>6.6E-3</v>
      </c>
      <c r="C423" s="213">
        <v>1.72E-2</v>
      </c>
    </row>
    <row r="424" spans="1:3" x14ac:dyDescent="0.25">
      <c r="A424" s="212" t="s">
        <v>1648</v>
      </c>
      <c r="B424" s="213">
        <v>1E-4</v>
      </c>
      <c r="C424" s="213">
        <v>3.8E-3</v>
      </c>
    </row>
    <row r="425" spans="1:3" ht="30" x14ac:dyDescent="0.25">
      <c r="A425" s="212" t="s">
        <v>1222</v>
      </c>
      <c r="B425" s="213">
        <v>1.8E-3</v>
      </c>
      <c r="C425" s="213">
        <v>8.6999999999999994E-3</v>
      </c>
    </row>
    <row r="426" spans="1:3" x14ac:dyDescent="0.25">
      <c r="A426" s="212" t="s">
        <v>331</v>
      </c>
      <c r="B426" s="213">
        <v>1E-4</v>
      </c>
      <c r="C426" s="213">
        <v>3.8E-3</v>
      </c>
    </row>
    <row r="427" spans="1:3" x14ac:dyDescent="0.25">
      <c r="A427" s="212" t="s">
        <v>920</v>
      </c>
      <c r="B427" s="213">
        <v>4.0000000000000002E-4</v>
      </c>
      <c r="C427" s="213">
        <v>4.7999999999999996E-3</v>
      </c>
    </row>
    <row r="428" spans="1:3" ht="30" x14ac:dyDescent="0.25">
      <c r="A428" s="212" t="s">
        <v>921</v>
      </c>
      <c r="B428" s="213">
        <v>4.0000000000000002E-4</v>
      </c>
      <c r="C428" s="213">
        <v>4.7999999999999996E-3</v>
      </c>
    </row>
    <row r="429" spans="1:3" ht="30" x14ac:dyDescent="0.25">
      <c r="A429" s="212" t="s">
        <v>922</v>
      </c>
      <c r="B429" s="213">
        <v>4.0000000000000002E-4</v>
      </c>
      <c r="C429" s="213">
        <v>4.7999999999999996E-3</v>
      </c>
    </row>
    <row r="430" spans="1:3" x14ac:dyDescent="0.25">
      <c r="A430" s="212" t="s">
        <v>906</v>
      </c>
      <c r="B430" s="213">
        <v>1.0200000000000001E-2</v>
      </c>
      <c r="C430" s="213">
        <v>2.2800000000000001E-2</v>
      </c>
    </row>
    <row r="431" spans="1:3" x14ac:dyDescent="0.25">
      <c r="A431" s="212" t="s">
        <v>20</v>
      </c>
      <c r="B431" s="213">
        <v>4.53E-2</v>
      </c>
      <c r="C431" s="213">
        <v>6.8599999999999994E-2</v>
      </c>
    </row>
    <row r="432" spans="1:3" ht="30" x14ac:dyDescent="0.25">
      <c r="A432" s="212" t="s">
        <v>1649</v>
      </c>
      <c r="B432" s="213">
        <v>6.6E-3</v>
      </c>
      <c r="C432" s="213">
        <v>1.72E-2</v>
      </c>
    </row>
    <row r="433" spans="1:3" ht="30" x14ac:dyDescent="0.25">
      <c r="A433" s="212" t="s">
        <v>1650</v>
      </c>
      <c r="B433" s="213">
        <v>4.0000000000000002E-4</v>
      </c>
      <c r="C433" s="213">
        <v>4.7999999999999996E-3</v>
      </c>
    </row>
    <row r="434" spans="1:3" ht="30" x14ac:dyDescent="0.25">
      <c r="A434" s="212" t="s">
        <v>1651</v>
      </c>
      <c r="B434" s="213">
        <v>1E-3</v>
      </c>
      <c r="C434" s="213">
        <v>6.7999999999999996E-3</v>
      </c>
    </row>
    <row r="435" spans="1:3" ht="30" x14ac:dyDescent="0.25">
      <c r="A435" s="212" t="s">
        <v>1652</v>
      </c>
      <c r="B435" s="213">
        <v>1E-3</v>
      </c>
      <c r="C435" s="213">
        <v>6.7999999999999996E-3</v>
      </c>
    </row>
    <row r="436" spans="1:3" ht="30" x14ac:dyDescent="0.25">
      <c r="A436" s="212" t="s">
        <v>1653</v>
      </c>
      <c r="B436" s="213">
        <v>4.0000000000000002E-4</v>
      </c>
      <c r="C436" s="213">
        <v>4.7999999999999996E-3</v>
      </c>
    </row>
    <row r="437" spans="1:3" ht="30" x14ac:dyDescent="0.25">
      <c r="A437" s="212" t="s">
        <v>561</v>
      </c>
      <c r="B437" s="213">
        <v>1E-4</v>
      </c>
      <c r="C437" s="213">
        <v>3.8E-3</v>
      </c>
    </row>
    <row r="438" spans="1:3" ht="30" x14ac:dyDescent="0.25">
      <c r="A438" s="212" t="s">
        <v>573</v>
      </c>
      <c r="B438" s="213">
        <v>4.0000000000000002E-4</v>
      </c>
      <c r="C438" s="213">
        <v>4.7999999999999996E-3</v>
      </c>
    </row>
    <row r="439" spans="1:3" ht="30" x14ac:dyDescent="0.25">
      <c r="A439" s="212" t="s">
        <v>583</v>
      </c>
      <c r="B439" s="213">
        <v>2.7000000000000001E-3</v>
      </c>
      <c r="C439" s="213">
        <v>1.0500000000000001E-2</v>
      </c>
    </row>
    <row r="440" spans="1:3" ht="30" x14ac:dyDescent="0.25">
      <c r="A440" s="212" t="s">
        <v>923</v>
      </c>
      <c r="B440" s="213">
        <v>3.2000000000000002E-3</v>
      </c>
      <c r="C440" s="213">
        <v>1.1299999999999999E-2</v>
      </c>
    </row>
    <row r="441" spans="1:3" ht="30" x14ac:dyDescent="0.25">
      <c r="A441" s="212" t="s">
        <v>926</v>
      </c>
      <c r="B441" s="213">
        <v>4.0000000000000002E-4</v>
      </c>
      <c r="C441" s="213">
        <v>4.7999999999999996E-3</v>
      </c>
    </row>
    <row r="442" spans="1:3" ht="30" x14ac:dyDescent="0.25">
      <c r="A442" s="212" t="s">
        <v>926</v>
      </c>
      <c r="B442" s="213">
        <v>1E-3</v>
      </c>
      <c r="C442" s="213">
        <v>6.7999999999999996E-3</v>
      </c>
    </row>
    <row r="443" spans="1:3" ht="30" x14ac:dyDescent="0.25">
      <c r="A443" s="212" t="s">
        <v>929</v>
      </c>
      <c r="B443" s="213">
        <v>1.4E-3</v>
      </c>
      <c r="C443" s="213">
        <v>7.7999999999999996E-3</v>
      </c>
    </row>
    <row r="444" spans="1:3" x14ac:dyDescent="0.25">
      <c r="A444" s="212" t="s">
        <v>127</v>
      </c>
      <c r="B444" s="213">
        <v>1E-4</v>
      </c>
      <c r="C444" s="213">
        <v>3.8E-3</v>
      </c>
    </row>
    <row r="445" spans="1:3" x14ac:dyDescent="0.25">
      <c r="A445" s="212" t="s">
        <v>1625</v>
      </c>
      <c r="B445" s="213">
        <v>1E-4</v>
      </c>
      <c r="C445" s="213">
        <v>3.8E-3</v>
      </c>
    </row>
    <row r="446" spans="1:3" ht="30" x14ac:dyDescent="0.25">
      <c r="A446" s="212" t="s">
        <v>936</v>
      </c>
      <c r="B446" s="213">
        <v>1E-4</v>
      </c>
      <c r="C446" s="213">
        <v>3.8E-3</v>
      </c>
    </row>
    <row r="447" spans="1:3" ht="30" x14ac:dyDescent="0.25">
      <c r="A447" s="212" t="s">
        <v>466</v>
      </c>
      <c r="B447" s="213">
        <v>2.4199999999999999E-2</v>
      </c>
      <c r="C447" s="213">
        <v>4.2099999999999999E-2</v>
      </c>
    </row>
    <row r="448" spans="1:3" ht="30" x14ac:dyDescent="0.25">
      <c r="A448" s="212" t="s">
        <v>162</v>
      </c>
      <c r="B448" s="213">
        <v>1E-4</v>
      </c>
      <c r="C448" s="213">
        <v>3.8E-3</v>
      </c>
    </row>
    <row r="449" spans="1:3" x14ac:dyDescent="0.25">
      <c r="A449" s="212" t="s">
        <v>1654</v>
      </c>
      <c r="B449" s="213">
        <v>1E-4</v>
      </c>
      <c r="C449" s="213">
        <v>3.8E-3</v>
      </c>
    </row>
    <row r="450" spans="1:3" x14ac:dyDescent="0.25">
      <c r="A450" s="212" t="s">
        <v>940</v>
      </c>
      <c r="B450" s="213">
        <v>1E-4</v>
      </c>
      <c r="C450" s="213">
        <v>3.8E-3</v>
      </c>
    </row>
    <row r="451" spans="1:3" ht="30" x14ac:dyDescent="0.25">
      <c r="A451" s="212" t="s">
        <v>942</v>
      </c>
      <c r="B451" s="213">
        <v>1E-4</v>
      </c>
      <c r="C451" s="213">
        <v>3.8E-3</v>
      </c>
    </row>
    <row r="452" spans="1:3" ht="30" x14ac:dyDescent="0.25">
      <c r="A452" s="212" t="s">
        <v>944</v>
      </c>
      <c r="B452" s="213">
        <v>1E-4</v>
      </c>
      <c r="C452" s="213">
        <v>3.8E-3</v>
      </c>
    </row>
    <row r="453" spans="1:3" ht="30" x14ac:dyDescent="0.25">
      <c r="A453" s="212" t="s">
        <v>950</v>
      </c>
      <c r="B453" s="213">
        <v>1E-4</v>
      </c>
      <c r="C453" s="213">
        <v>3.8E-3</v>
      </c>
    </row>
    <row r="454" spans="1:3" ht="30" x14ac:dyDescent="0.25">
      <c r="A454" s="212" t="s">
        <v>952</v>
      </c>
      <c r="B454" s="213">
        <v>1E-4</v>
      </c>
      <c r="C454" s="213">
        <v>3.8E-3</v>
      </c>
    </row>
    <row r="455" spans="1:3" x14ac:dyDescent="0.25">
      <c r="A455" s="212" t="s">
        <v>956</v>
      </c>
      <c r="B455" s="213">
        <v>1E-4</v>
      </c>
      <c r="C455" s="213">
        <v>3.8E-3</v>
      </c>
    </row>
    <row r="456" spans="1:3" ht="45" x14ac:dyDescent="0.25">
      <c r="A456" s="212" t="s">
        <v>964</v>
      </c>
      <c r="B456" s="213">
        <v>6.9999999999999999E-4</v>
      </c>
      <c r="C456" s="213">
        <v>5.7999999999999996E-3</v>
      </c>
    </row>
    <row r="457" spans="1:3" x14ac:dyDescent="0.25">
      <c r="A457" s="212" t="s">
        <v>986</v>
      </c>
      <c r="B457" s="213">
        <v>4.0000000000000002E-4</v>
      </c>
      <c r="C457" s="213">
        <v>4.7999999999999996E-3</v>
      </c>
    </row>
    <row r="458" spans="1:3" x14ac:dyDescent="0.25">
      <c r="A458" s="212" t="s">
        <v>1655</v>
      </c>
      <c r="B458" s="213">
        <v>4.0000000000000002E-4</v>
      </c>
      <c r="C458" s="213">
        <v>4.7999999999999996E-3</v>
      </c>
    </row>
    <row r="459" spans="1:3" x14ac:dyDescent="0.25">
      <c r="A459" s="212" t="s">
        <v>1656</v>
      </c>
      <c r="B459" s="213">
        <v>4.0000000000000002E-4</v>
      </c>
      <c r="C459" s="213">
        <v>4.7999999999999996E-3</v>
      </c>
    </row>
    <row r="460" spans="1:3" ht="30" x14ac:dyDescent="0.25">
      <c r="A460" s="212" t="s">
        <v>993</v>
      </c>
      <c r="B460" s="213">
        <v>1E-4</v>
      </c>
      <c r="C460" s="213">
        <v>3.8E-3</v>
      </c>
    </row>
    <row r="461" spans="1:3" x14ac:dyDescent="0.25">
      <c r="A461" s="212" t="s">
        <v>969</v>
      </c>
      <c r="B461" s="213">
        <v>4.0000000000000002E-4</v>
      </c>
      <c r="C461" s="213">
        <v>4.7999999999999996E-3</v>
      </c>
    </row>
    <row r="462" spans="1:3" x14ac:dyDescent="0.25">
      <c r="A462" s="212" t="s">
        <v>1657</v>
      </c>
      <c r="B462" s="213">
        <v>1E-3</v>
      </c>
      <c r="C462" s="213">
        <v>6.7999999999999996E-3</v>
      </c>
    </row>
    <row r="463" spans="1:3" ht="30" x14ac:dyDescent="0.25">
      <c r="A463" s="212" t="s">
        <v>1658</v>
      </c>
      <c r="B463" s="213">
        <v>4.0000000000000002E-4</v>
      </c>
      <c r="C463" s="213">
        <v>4.7999999999999996E-3</v>
      </c>
    </row>
    <row r="464" spans="1:3" x14ac:dyDescent="0.25">
      <c r="A464" s="212" t="s">
        <v>1001</v>
      </c>
      <c r="B464" s="213">
        <v>1E-4</v>
      </c>
      <c r="C464" s="213">
        <v>3.8E-3</v>
      </c>
    </row>
    <row r="465" spans="1:3" x14ac:dyDescent="0.25">
      <c r="A465" s="212" t="s">
        <v>95</v>
      </c>
      <c r="B465" s="213">
        <v>4.0000000000000002E-4</v>
      </c>
      <c r="C465" s="213">
        <v>4.7999999999999996E-3</v>
      </c>
    </row>
    <row r="466" spans="1:3" x14ac:dyDescent="0.25">
      <c r="A466" s="212" t="s">
        <v>119</v>
      </c>
      <c r="B466" s="213">
        <v>1E-4</v>
      </c>
      <c r="C466" s="213">
        <v>3.8E-3</v>
      </c>
    </row>
    <row r="467" spans="1:3" ht="60" x14ac:dyDescent="0.25">
      <c r="A467" s="212" t="s">
        <v>1002</v>
      </c>
      <c r="B467" s="213">
        <v>1E-4</v>
      </c>
      <c r="C467" s="213">
        <v>3.8E-3</v>
      </c>
    </row>
    <row r="468" spans="1:3" ht="45" x14ac:dyDescent="0.25">
      <c r="A468" s="212" t="s">
        <v>1659</v>
      </c>
      <c r="B468" s="213">
        <v>4.0000000000000002E-4</v>
      </c>
      <c r="C468" s="213">
        <v>4.7999999999999996E-3</v>
      </c>
    </row>
    <row r="469" spans="1:3" x14ac:dyDescent="0.25">
      <c r="A469" s="212" t="s">
        <v>165</v>
      </c>
      <c r="B469" s="213">
        <v>1E-4</v>
      </c>
      <c r="C469" s="213">
        <v>3.8E-3</v>
      </c>
    </row>
    <row r="470" spans="1:3" x14ac:dyDescent="0.25">
      <c r="A470" s="212" t="s">
        <v>1008</v>
      </c>
      <c r="B470" s="213">
        <v>1E-4</v>
      </c>
      <c r="C470" s="213">
        <v>3.8E-3</v>
      </c>
    </row>
    <row r="471" spans="1:3" x14ac:dyDescent="0.25">
      <c r="A471" s="212" t="s">
        <v>1009</v>
      </c>
      <c r="B471" s="213">
        <v>1E-4</v>
      </c>
      <c r="C471" s="213">
        <v>3.8E-3</v>
      </c>
    </row>
    <row r="472" spans="1:3" x14ac:dyDescent="0.25">
      <c r="A472" s="212" t="s">
        <v>83</v>
      </c>
      <c r="B472" s="213">
        <v>4.0000000000000002E-4</v>
      </c>
      <c r="C472" s="213">
        <v>4.7999999999999996E-3</v>
      </c>
    </row>
    <row r="473" spans="1:3" ht="30" x14ac:dyDescent="0.25">
      <c r="A473" s="212" t="s">
        <v>1660</v>
      </c>
      <c r="B473" s="213">
        <v>1E-3</v>
      </c>
      <c r="C473" s="213">
        <v>6.7999999999999996E-3</v>
      </c>
    </row>
    <row r="474" spans="1:3" ht="30" x14ac:dyDescent="0.25">
      <c r="A474" s="212" t="s">
        <v>1016</v>
      </c>
      <c r="B474" s="213">
        <v>1E-4</v>
      </c>
      <c r="C474" s="213">
        <v>3.8E-3</v>
      </c>
    </row>
    <row r="475" spans="1:3" x14ac:dyDescent="0.25">
      <c r="A475" s="212" t="s">
        <v>1019</v>
      </c>
      <c r="B475" s="213">
        <v>1E-4</v>
      </c>
      <c r="C475" s="213">
        <v>3.8E-3</v>
      </c>
    </row>
    <row r="476" spans="1:3" x14ac:dyDescent="0.25">
      <c r="A476" s="212" t="s">
        <v>1019</v>
      </c>
      <c r="B476" s="213">
        <v>3.2000000000000002E-3</v>
      </c>
      <c r="C476" s="213">
        <v>1.1299999999999999E-2</v>
      </c>
    </row>
    <row r="477" spans="1:3" x14ac:dyDescent="0.25">
      <c r="A477" s="212" t="s">
        <v>92</v>
      </c>
      <c r="B477" s="213">
        <v>1E-4</v>
      </c>
      <c r="C477" s="213">
        <v>3.8E-3</v>
      </c>
    </row>
    <row r="478" spans="1:3" x14ac:dyDescent="0.25">
      <c r="A478" s="212" t="s">
        <v>1661</v>
      </c>
      <c r="B478" s="213">
        <v>4.0000000000000002E-4</v>
      </c>
      <c r="C478" s="213">
        <v>4.7999999999999996E-3</v>
      </c>
    </row>
    <row r="479" spans="1:3" ht="30" x14ac:dyDescent="0.25">
      <c r="A479" s="212" t="s">
        <v>469</v>
      </c>
      <c r="B479" s="213">
        <v>1E-4</v>
      </c>
      <c r="C479" s="213">
        <v>3.8E-3</v>
      </c>
    </row>
    <row r="480" spans="1:3" x14ac:dyDescent="0.25">
      <c r="A480" s="212" t="s">
        <v>1040</v>
      </c>
      <c r="B480" s="213">
        <v>1E-3</v>
      </c>
      <c r="C480" s="213">
        <v>6.7999999999999996E-3</v>
      </c>
    </row>
    <row r="481" spans="1:3" x14ac:dyDescent="0.25">
      <c r="A481" s="212" t="s">
        <v>159</v>
      </c>
      <c r="B481" s="213">
        <v>1E-4</v>
      </c>
      <c r="C481" s="213">
        <v>3.8E-3</v>
      </c>
    </row>
    <row r="482" spans="1:3" ht="30" x14ac:dyDescent="0.25">
      <c r="A482" s="212" t="s">
        <v>1662</v>
      </c>
      <c r="B482" s="213">
        <v>4.0000000000000002E-4</v>
      </c>
      <c r="C482" s="213">
        <v>4.7999999999999996E-3</v>
      </c>
    </row>
    <row r="483" spans="1:3" ht="30" x14ac:dyDescent="0.25">
      <c r="A483" s="212" t="s">
        <v>931</v>
      </c>
      <c r="B483" s="213">
        <v>1.8E-3</v>
      </c>
      <c r="C483" s="213">
        <v>8.6999999999999994E-3</v>
      </c>
    </row>
    <row r="484" spans="1:3" x14ac:dyDescent="0.25">
      <c r="A484" s="212" t="s">
        <v>1065</v>
      </c>
      <c r="B484" s="213">
        <v>7.6E-3</v>
      </c>
      <c r="C484" s="213">
        <v>1.8800000000000001E-2</v>
      </c>
    </row>
    <row r="485" spans="1:3" x14ac:dyDescent="0.25">
      <c r="A485" s="212" t="s">
        <v>1065</v>
      </c>
      <c r="B485" s="213">
        <v>1.8E-3</v>
      </c>
      <c r="C485" s="213">
        <v>8.6999999999999994E-3</v>
      </c>
    </row>
    <row r="486" spans="1:3" ht="45" x14ac:dyDescent="0.25">
      <c r="A486" s="212" t="s">
        <v>1088</v>
      </c>
      <c r="B486" s="213">
        <v>4.0000000000000002E-4</v>
      </c>
      <c r="C486" s="213">
        <v>4.7999999999999996E-3</v>
      </c>
    </row>
    <row r="487" spans="1:3" x14ac:dyDescent="0.25">
      <c r="A487" s="212" t="s">
        <v>1327</v>
      </c>
      <c r="B487" s="213">
        <v>1E-4</v>
      </c>
      <c r="C487" s="213">
        <v>3.8E-3</v>
      </c>
    </row>
    <row r="488" spans="1:3" ht="30" x14ac:dyDescent="0.25">
      <c r="A488" s="212" t="s">
        <v>1663</v>
      </c>
      <c r="B488" s="213">
        <v>4.0000000000000002E-4</v>
      </c>
      <c r="C488" s="213">
        <v>4.7999999999999996E-3</v>
      </c>
    </row>
    <row r="489" spans="1:3" x14ac:dyDescent="0.25">
      <c r="A489" s="212" t="s">
        <v>139</v>
      </c>
      <c r="B489" s="213">
        <v>9.7000000000000003E-3</v>
      </c>
      <c r="C489" s="213">
        <v>2.1999999999999999E-2</v>
      </c>
    </row>
    <row r="490" spans="1:3" x14ac:dyDescent="0.25">
      <c r="A490" s="212" t="s">
        <v>1664</v>
      </c>
      <c r="B490" s="213">
        <v>4.0000000000000002E-4</v>
      </c>
      <c r="C490" s="213">
        <v>4.7999999999999996E-3</v>
      </c>
    </row>
    <row r="491" spans="1:3" x14ac:dyDescent="0.25">
      <c r="A491" s="212" t="s">
        <v>1665</v>
      </c>
      <c r="B491" s="213">
        <v>1E-3</v>
      </c>
      <c r="C491" s="213">
        <v>6.7999999999999996E-3</v>
      </c>
    </row>
    <row r="492" spans="1:3" x14ac:dyDescent="0.25">
      <c r="A492" s="212" t="s">
        <v>1101</v>
      </c>
      <c r="B492" s="213">
        <v>4.0000000000000002E-4</v>
      </c>
      <c r="C492" s="213">
        <v>4.7999999999999996E-3</v>
      </c>
    </row>
    <row r="493" spans="1:3" x14ac:dyDescent="0.25">
      <c r="A493" s="212" t="s">
        <v>1666</v>
      </c>
      <c r="B493" s="213">
        <v>1E-4</v>
      </c>
      <c r="C493" s="213">
        <v>3.8E-3</v>
      </c>
    </row>
    <row r="494" spans="1:3" ht="30" x14ac:dyDescent="0.25">
      <c r="A494" s="212" t="s">
        <v>1059</v>
      </c>
      <c r="B494" s="213">
        <v>1E-4</v>
      </c>
      <c r="C494" s="213">
        <v>3.8E-3</v>
      </c>
    </row>
    <row r="495" spans="1:3" ht="30" x14ac:dyDescent="0.25">
      <c r="A495" s="212" t="s">
        <v>933</v>
      </c>
      <c r="B495" s="213">
        <v>6.9999999999999999E-4</v>
      </c>
      <c r="C495" s="213">
        <v>5.7999999999999996E-3</v>
      </c>
    </row>
    <row r="496" spans="1:3" ht="30" x14ac:dyDescent="0.25">
      <c r="A496" s="212" t="s">
        <v>1667</v>
      </c>
      <c r="B496" s="213">
        <v>1E-4</v>
      </c>
      <c r="C496" s="213">
        <v>3.8E-3</v>
      </c>
    </row>
    <row r="497" spans="1:3" ht="30" x14ac:dyDescent="0.25">
      <c r="A497" s="212" t="s">
        <v>1056</v>
      </c>
      <c r="B497" s="213">
        <v>1E-4</v>
      </c>
      <c r="C497" s="213">
        <v>3.8E-3</v>
      </c>
    </row>
    <row r="498" spans="1:3" ht="30" x14ac:dyDescent="0.25">
      <c r="A498" s="212" t="s">
        <v>1668</v>
      </c>
      <c r="B498" s="213">
        <v>1E-4</v>
      </c>
      <c r="C498" s="213">
        <v>3.8E-3</v>
      </c>
    </row>
    <row r="499" spans="1:3" ht="30" x14ac:dyDescent="0.25">
      <c r="A499" s="212" t="s">
        <v>1059</v>
      </c>
      <c r="B499" s="213">
        <v>3.2000000000000002E-3</v>
      </c>
      <c r="C499" s="213">
        <v>1.1299999999999999E-2</v>
      </c>
    </row>
    <row r="500" spans="1:3" ht="30" x14ac:dyDescent="0.25">
      <c r="A500" s="212" t="s">
        <v>1157</v>
      </c>
      <c r="B500" s="213">
        <v>1E-4</v>
      </c>
      <c r="C500" s="213">
        <v>3.8E-3</v>
      </c>
    </row>
    <row r="501" spans="1:3" ht="30" x14ac:dyDescent="0.25">
      <c r="A501" s="212" t="s">
        <v>1160</v>
      </c>
      <c r="B501" s="213">
        <v>4.1000000000000003E-3</v>
      </c>
      <c r="C501" s="213">
        <v>1.2999999999999999E-2</v>
      </c>
    </row>
    <row r="502" spans="1:3" ht="30" x14ac:dyDescent="0.25">
      <c r="A502" s="212" t="s">
        <v>1176</v>
      </c>
      <c r="B502" s="213">
        <v>1E-4</v>
      </c>
      <c r="C502" s="213">
        <v>3.8E-3</v>
      </c>
    </row>
    <row r="503" spans="1:3" ht="30" x14ac:dyDescent="0.25">
      <c r="A503" s="212" t="s">
        <v>1178</v>
      </c>
      <c r="B503" s="213">
        <v>3.2000000000000002E-3</v>
      </c>
      <c r="C503" s="213">
        <v>1.1299999999999999E-2</v>
      </c>
    </row>
    <row r="504" spans="1:3" ht="30" x14ac:dyDescent="0.25">
      <c r="A504" s="212" t="s">
        <v>1192</v>
      </c>
      <c r="B504" s="213">
        <v>6.9999999999999999E-4</v>
      </c>
      <c r="C504" s="213">
        <v>5.7999999999999996E-3</v>
      </c>
    </row>
    <row r="505" spans="1:3" ht="30" x14ac:dyDescent="0.25">
      <c r="A505" s="212" t="s">
        <v>1202</v>
      </c>
      <c r="B505" s="213">
        <v>6.9999999999999999E-4</v>
      </c>
      <c r="C505" s="213">
        <v>5.7999999999999996E-3</v>
      </c>
    </row>
    <row r="506" spans="1:3" x14ac:dyDescent="0.25">
      <c r="A506" s="212" t="s">
        <v>167</v>
      </c>
      <c r="B506" s="213">
        <v>1E-4</v>
      </c>
      <c r="C506" s="213">
        <v>3.8E-3</v>
      </c>
    </row>
    <row r="507" spans="1:3" x14ac:dyDescent="0.25">
      <c r="A507" s="212" t="s">
        <v>1252</v>
      </c>
      <c r="B507" s="213">
        <v>1E-4</v>
      </c>
      <c r="C507" s="213">
        <v>3.8E-3</v>
      </c>
    </row>
    <row r="508" spans="1:3" x14ac:dyDescent="0.25">
      <c r="A508" s="212" t="s">
        <v>1254</v>
      </c>
      <c r="B508" s="213">
        <v>1E-4</v>
      </c>
      <c r="C508" s="213">
        <v>3.8E-3</v>
      </c>
    </row>
    <row r="509" spans="1:3" x14ac:dyDescent="0.25">
      <c r="A509" s="212" t="s">
        <v>1256</v>
      </c>
      <c r="B509" s="213">
        <v>1E-4</v>
      </c>
      <c r="C509" s="213">
        <v>3.8E-3</v>
      </c>
    </row>
    <row r="510" spans="1:3" ht="30" x14ac:dyDescent="0.25">
      <c r="A510" s="212" t="s">
        <v>1669</v>
      </c>
      <c r="B510" s="213">
        <v>4.0000000000000002E-4</v>
      </c>
      <c r="C510" s="213">
        <v>4.7999999999999996E-3</v>
      </c>
    </row>
    <row r="511" spans="1:3" x14ac:dyDescent="0.25">
      <c r="A511" s="212" t="s">
        <v>1261</v>
      </c>
      <c r="B511" s="213">
        <v>1E-4</v>
      </c>
      <c r="C511" s="213">
        <v>3.8E-3</v>
      </c>
    </row>
    <row r="512" spans="1:3" ht="30" x14ac:dyDescent="0.25">
      <c r="A512" s="212" t="s">
        <v>1263</v>
      </c>
      <c r="B512" s="213">
        <v>2.3E-3</v>
      </c>
      <c r="C512" s="213">
        <v>9.5999999999999992E-3</v>
      </c>
    </row>
    <row r="513" spans="1:3" ht="30" x14ac:dyDescent="0.25">
      <c r="A513" s="212" t="s">
        <v>1271</v>
      </c>
      <c r="B513" s="213">
        <v>1.8E-3</v>
      </c>
      <c r="C513" s="213">
        <v>8.6999999999999994E-3</v>
      </c>
    </row>
    <row r="514" spans="1:3" ht="30" x14ac:dyDescent="0.25">
      <c r="A514" s="212" t="s">
        <v>1278</v>
      </c>
      <c r="B514" s="213">
        <v>1E-4</v>
      </c>
      <c r="C514" s="213">
        <v>3.8E-3</v>
      </c>
    </row>
    <row r="515" spans="1:3" x14ac:dyDescent="0.25">
      <c r="A515" s="212" t="s">
        <v>1280</v>
      </c>
      <c r="B515" s="213">
        <v>1E-4</v>
      </c>
      <c r="C515" s="213">
        <v>3.8E-3</v>
      </c>
    </row>
    <row r="516" spans="1:3" x14ac:dyDescent="0.25">
      <c r="A516" s="212" t="s">
        <v>1282</v>
      </c>
      <c r="B516" s="213">
        <v>1E-4</v>
      </c>
      <c r="C516" s="213">
        <v>3.8E-3</v>
      </c>
    </row>
    <row r="517" spans="1:3" x14ac:dyDescent="0.25">
      <c r="A517" s="212" t="s">
        <v>1284</v>
      </c>
      <c r="B517" s="213">
        <v>4.0000000000000002E-4</v>
      </c>
      <c r="C517" s="213">
        <v>4.7999999999999996E-3</v>
      </c>
    </row>
    <row r="518" spans="1:3" ht="30" x14ac:dyDescent="0.25">
      <c r="A518" s="212" t="s">
        <v>1287</v>
      </c>
      <c r="B518" s="213">
        <v>1E-4</v>
      </c>
      <c r="C518" s="213">
        <v>3.8E-3</v>
      </c>
    </row>
    <row r="519" spans="1:3" x14ac:dyDescent="0.25">
      <c r="A519" s="212" t="s">
        <v>1626</v>
      </c>
      <c r="B519" s="213">
        <v>1E-4</v>
      </c>
      <c r="C519" s="213">
        <v>3.8E-3</v>
      </c>
    </row>
    <row r="520" spans="1:3" x14ac:dyDescent="0.25">
      <c r="A520" s="212" t="s">
        <v>580</v>
      </c>
      <c r="B520" s="213">
        <v>1.4E-3</v>
      </c>
      <c r="C520" s="213">
        <v>7.7999999999999996E-3</v>
      </c>
    </row>
    <row r="521" spans="1:3" ht="30" x14ac:dyDescent="0.25">
      <c r="A521" s="212" t="s">
        <v>1289</v>
      </c>
      <c r="B521" s="213">
        <v>1E-4</v>
      </c>
      <c r="C521" s="213">
        <v>3.8E-3</v>
      </c>
    </row>
    <row r="522" spans="1:3" x14ac:dyDescent="0.25">
      <c r="A522" s="212" t="s">
        <v>55</v>
      </c>
      <c r="B522" s="213">
        <v>6.9999999999999999E-4</v>
      </c>
      <c r="C522" s="213">
        <v>5.7999999999999996E-3</v>
      </c>
    </row>
    <row r="523" spans="1:3" ht="30" x14ac:dyDescent="0.25">
      <c r="A523" s="212" t="s">
        <v>1291</v>
      </c>
      <c r="B523" s="213">
        <v>9.7000000000000003E-3</v>
      </c>
      <c r="C523" s="213">
        <v>2.1999999999999999E-2</v>
      </c>
    </row>
    <row r="524" spans="1:3" x14ac:dyDescent="0.25">
      <c r="A524" s="212" t="s">
        <v>1302</v>
      </c>
      <c r="B524" s="213">
        <v>1E-4</v>
      </c>
      <c r="C524" s="213">
        <v>3.8E-3</v>
      </c>
    </row>
    <row r="525" spans="1:3" x14ac:dyDescent="0.25">
      <c r="A525" s="212" t="s">
        <v>971</v>
      </c>
      <c r="B525" s="213">
        <v>6.9999999999999999E-4</v>
      </c>
      <c r="C525" s="213">
        <v>5.7999999999999996E-3</v>
      </c>
    </row>
    <row r="526" spans="1:3" ht="30" x14ac:dyDescent="0.25">
      <c r="A526" s="212" t="s">
        <v>974</v>
      </c>
      <c r="B526" s="213">
        <v>1.8E-3</v>
      </c>
      <c r="C526" s="213">
        <v>8.6999999999999994E-3</v>
      </c>
    </row>
    <row r="527" spans="1:3" x14ac:dyDescent="0.25">
      <c r="A527" s="212" t="s">
        <v>1670</v>
      </c>
      <c r="B527" s="213">
        <v>4.0000000000000002E-4</v>
      </c>
      <c r="C527" s="213">
        <v>4.7999999999999996E-3</v>
      </c>
    </row>
    <row r="528" spans="1:3" x14ac:dyDescent="0.25">
      <c r="A528" s="212" t="s">
        <v>1307</v>
      </c>
      <c r="B528" s="213">
        <v>5.1000000000000004E-3</v>
      </c>
      <c r="C528" s="213">
        <v>1.47E-2</v>
      </c>
    </row>
    <row r="529" spans="1:3" x14ac:dyDescent="0.25">
      <c r="A529" s="212" t="s">
        <v>1208</v>
      </c>
      <c r="B529" s="213">
        <v>2.7000000000000001E-3</v>
      </c>
      <c r="C529" s="213">
        <v>1.0500000000000001E-2</v>
      </c>
    </row>
    <row r="530" spans="1:3" x14ac:dyDescent="0.25">
      <c r="A530" s="212" t="s">
        <v>1329</v>
      </c>
      <c r="B530" s="213">
        <v>2.3E-3</v>
      </c>
      <c r="C530" s="213">
        <v>9.5999999999999992E-3</v>
      </c>
    </row>
    <row r="531" spans="1:3" x14ac:dyDescent="0.25">
      <c r="A531" s="212" t="s">
        <v>74</v>
      </c>
      <c r="B531" s="213">
        <v>1E-3</v>
      </c>
      <c r="C531" s="213">
        <v>6.7999999999999996E-3</v>
      </c>
    </row>
    <row r="532" spans="1:3" ht="30" x14ac:dyDescent="0.25">
      <c r="A532" s="212" t="s">
        <v>1337</v>
      </c>
      <c r="B532" s="213">
        <v>4.0000000000000002E-4</v>
      </c>
      <c r="C532" s="213">
        <v>4.7999999999999996E-3</v>
      </c>
    </row>
    <row r="533" spans="1:3" ht="30" x14ac:dyDescent="0.25">
      <c r="A533" s="212" t="s">
        <v>1340</v>
      </c>
      <c r="B533" s="213">
        <v>1E-4</v>
      </c>
      <c r="C533" s="213">
        <v>3.8E-3</v>
      </c>
    </row>
    <row r="534" spans="1:3" ht="30" x14ac:dyDescent="0.25">
      <c r="A534" s="212" t="s">
        <v>1342</v>
      </c>
      <c r="B534" s="213">
        <v>4.0000000000000002E-4</v>
      </c>
      <c r="C534" s="213">
        <v>4.7999999999999996E-3</v>
      </c>
    </row>
    <row r="535" spans="1:3" x14ac:dyDescent="0.25">
      <c r="A535" s="212" t="s">
        <v>1345</v>
      </c>
      <c r="B535" s="213">
        <v>4.0000000000000002E-4</v>
      </c>
      <c r="C535" s="213">
        <v>4.7999999999999996E-3</v>
      </c>
    </row>
    <row r="536" spans="1:3" x14ac:dyDescent="0.25">
      <c r="A536" s="212" t="s">
        <v>1671</v>
      </c>
      <c r="B536" s="213">
        <v>4.0000000000000002E-4</v>
      </c>
      <c r="C536" s="213">
        <v>4.7999999999999996E-3</v>
      </c>
    </row>
    <row r="537" spans="1:3" ht="45" x14ac:dyDescent="0.25">
      <c r="A537" s="212" t="s">
        <v>1351</v>
      </c>
      <c r="B537" s="213">
        <v>1E-4</v>
      </c>
      <c r="C537" s="213">
        <v>3.8E-3</v>
      </c>
    </row>
    <row r="538" spans="1:3" x14ac:dyDescent="0.25">
      <c r="A538" s="212" t="s">
        <v>1353</v>
      </c>
      <c r="B538" s="213">
        <v>1E-4</v>
      </c>
      <c r="C538" s="213">
        <v>3.8E-3</v>
      </c>
    </row>
    <row r="539" spans="1:3" x14ac:dyDescent="0.25">
      <c r="A539" s="212" t="s">
        <v>1355</v>
      </c>
      <c r="B539" s="213">
        <v>1E-3</v>
      </c>
      <c r="C539" s="213">
        <v>6.7999999999999996E-3</v>
      </c>
    </row>
    <row r="540" spans="1:3" x14ac:dyDescent="0.25">
      <c r="A540" s="212" t="s">
        <v>1672</v>
      </c>
      <c r="B540" s="213">
        <v>1E-4</v>
      </c>
      <c r="C540" s="213">
        <v>3.8E-3</v>
      </c>
    </row>
    <row r="541" spans="1:3" ht="30" x14ac:dyDescent="0.25">
      <c r="A541" s="212" t="s">
        <v>1673</v>
      </c>
      <c r="B541" s="213">
        <v>4.0000000000000002E-4</v>
      </c>
      <c r="C541" s="213">
        <v>4.7999999999999996E-3</v>
      </c>
    </row>
    <row r="542" spans="1:3" x14ac:dyDescent="0.25">
      <c r="A542" s="212" t="s">
        <v>1361</v>
      </c>
      <c r="B542" s="213">
        <v>4.0000000000000002E-4</v>
      </c>
      <c r="C542" s="213">
        <v>4.7999999999999996E-3</v>
      </c>
    </row>
    <row r="543" spans="1:3" x14ac:dyDescent="0.25">
      <c r="A543" s="212" t="s">
        <v>1364</v>
      </c>
      <c r="B543" s="213">
        <v>1E-4</v>
      </c>
      <c r="C543" s="213">
        <v>3.8E-3</v>
      </c>
    </row>
    <row r="544" spans="1:3" ht="45" x14ac:dyDescent="0.25">
      <c r="A544" s="212" t="s">
        <v>1366</v>
      </c>
      <c r="B544" s="213">
        <v>1E-4</v>
      </c>
      <c r="C544" s="213">
        <v>3.8E-3</v>
      </c>
    </row>
    <row r="545" spans="1:3" ht="30" x14ac:dyDescent="0.25">
      <c r="A545" s="212" t="s">
        <v>1368</v>
      </c>
      <c r="B545" s="213">
        <v>1E-4</v>
      </c>
      <c r="C545" s="213">
        <v>3.8E-3</v>
      </c>
    </row>
    <row r="546" spans="1:3" x14ac:dyDescent="0.25">
      <c r="A546" s="212" t="s">
        <v>345</v>
      </c>
      <c r="B546" s="213">
        <v>4.0000000000000002E-4</v>
      </c>
      <c r="C546" s="213">
        <v>4.7999999999999996E-3</v>
      </c>
    </row>
    <row r="547" spans="1:3" ht="30" x14ac:dyDescent="0.25">
      <c r="A547" s="212" t="s">
        <v>1674</v>
      </c>
      <c r="B547" s="213">
        <v>1E-4</v>
      </c>
      <c r="C547" s="213">
        <v>3.8E-3</v>
      </c>
    </row>
    <row r="548" spans="1:3" x14ac:dyDescent="0.25">
      <c r="A548" s="212" t="s">
        <v>75</v>
      </c>
      <c r="B548" s="213">
        <v>4.5999999999999999E-3</v>
      </c>
      <c r="C548" s="213">
        <v>1.3899999999999999E-2</v>
      </c>
    </row>
    <row r="549" spans="1:3" x14ac:dyDescent="0.25">
      <c r="A549" s="212" t="s">
        <v>5</v>
      </c>
      <c r="B549" s="213">
        <v>1E-4</v>
      </c>
      <c r="C549" s="213">
        <v>3.8E-3</v>
      </c>
    </row>
    <row r="550" spans="1:3" ht="30" x14ac:dyDescent="0.25">
      <c r="A550" s="212" t="s">
        <v>1383</v>
      </c>
      <c r="B550" s="213">
        <v>1E-4</v>
      </c>
      <c r="C550" s="213">
        <v>3.8E-3</v>
      </c>
    </row>
    <row r="551" spans="1:3" x14ac:dyDescent="0.25">
      <c r="A551" s="212" t="s">
        <v>114</v>
      </c>
      <c r="B551" s="213">
        <v>1E-4</v>
      </c>
      <c r="C551" s="213">
        <v>3.8E-3</v>
      </c>
    </row>
    <row r="552" spans="1:3" x14ac:dyDescent="0.25">
      <c r="A552" s="212" t="s">
        <v>85</v>
      </c>
      <c r="B552" s="213">
        <v>4.0000000000000002E-4</v>
      </c>
      <c r="C552" s="213">
        <v>4.7999999999999996E-3</v>
      </c>
    </row>
    <row r="553" spans="1:3" x14ac:dyDescent="0.25">
      <c r="A553" s="212" t="s">
        <v>1675</v>
      </c>
      <c r="B553" s="213">
        <v>1.8E-3</v>
      </c>
      <c r="C553" s="213">
        <v>8.6999999999999994E-3</v>
      </c>
    </row>
    <row r="554" spans="1:3" x14ac:dyDescent="0.25">
      <c r="A554" s="212" t="s">
        <v>454</v>
      </c>
      <c r="B554" s="213">
        <v>3.2000000000000002E-3</v>
      </c>
      <c r="C554" s="213">
        <v>1.1299999999999999E-2</v>
      </c>
    </row>
    <row r="555" spans="1:3" x14ac:dyDescent="0.25">
      <c r="A555" s="212" t="s">
        <v>289</v>
      </c>
      <c r="B555" s="213">
        <v>1.8E-3</v>
      </c>
      <c r="C555" s="213">
        <v>8.6999999999999994E-3</v>
      </c>
    </row>
    <row r="556" spans="1:3" x14ac:dyDescent="0.25">
      <c r="A556" s="212" t="s">
        <v>1392</v>
      </c>
      <c r="B556" s="213">
        <v>2.3E-3</v>
      </c>
      <c r="C556" s="213">
        <v>9.5999999999999992E-3</v>
      </c>
    </row>
    <row r="557" spans="1:3" ht="30" x14ac:dyDescent="0.25">
      <c r="A557" s="212" t="s">
        <v>1410</v>
      </c>
      <c r="B557" s="213">
        <v>1E-4</v>
      </c>
      <c r="C557" s="213">
        <v>3.8E-3</v>
      </c>
    </row>
    <row r="558" spans="1:3" x14ac:dyDescent="0.25">
      <c r="A558" s="212" t="s">
        <v>1627</v>
      </c>
      <c r="B558" s="213">
        <v>1E-4</v>
      </c>
      <c r="C558" s="213">
        <v>3.8E-3</v>
      </c>
    </row>
    <row r="559" spans="1:3" x14ac:dyDescent="0.25">
      <c r="A559" s="212" t="s">
        <v>1231</v>
      </c>
      <c r="B559" s="213">
        <v>6.9999999999999999E-4</v>
      </c>
      <c r="C559" s="213">
        <v>5.7999999999999996E-3</v>
      </c>
    </row>
    <row r="560" spans="1:3" x14ac:dyDescent="0.25">
      <c r="A560" s="212" t="s">
        <v>1235</v>
      </c>
      <c r="B560" s="213">
        <v>1E-4</v>
      </c>
      <c r="C560" s="213">
        <v>3.8E-3</v>
      </c>
    </row>
    <row r="561" spans="1:3" x14ac:dyDescent="0.25">
      <c r="A561" s="212" t="s">
        <v>1237</v>
      </c>
      <c r="B561" s="213">
        <v>1E-4</v>
      </c>
      <c r="C561" s="213">
        <v>3.8E-3</v>
      </c>
    </row>
    <row r="562" spans="1:3" ht="45" x14ac:dyDescent="0.25">
      <c r="A562" s="212" t="s">
        <v>1239</v>
      </c>
      <c r="B562" s="213">
        <v>6.9999999999999999E-4</v>
      </c>
      <c r="C562" s="213">
        <v>5.7999999999999996E-3</v>
      </c>
    </row>
    <row r="563" spans="1:3" ht="30" x14ac:dyDescent="0.25">
      <c r="A563" s="212" t="s">
        <v>1424</v>
      </c>
      <c r="B563" s="213">
        <v>4.0000000000000002E-4</v>
      </c>
      <c r="C563" s="213">
        <v>4.7999999999999996E-3</v>
      </c>
    </row>
    <row r="564" spans="1:3" x14ac:dyDescent="0.25">
      <c r="A564" s="212" t="s">
        <v>1535</v>
      </c>
      <c r="B564" s="213">
        <v>1E-4</v>
      </c>
      <c r="C564" s="213">
        <v>3.8E-3</v>
      </c>
    </row>
    <row r="565" spans="1:3" x14ac:dyDescent="0.25">
      <c r="A565" s="212" t="s">
        <v>1544</v>
      </c>
      <c r="B565" s="213">
        <v>4.0000000000000002E-4</v>
      </c>
      <c r="C565" s="213">
        <v>4.7999999999999996E-3</v>
      </c>
    </row>
    <row r="566" spans="1:3" x14ac:dyDescent="0.25">
      <c r="A566" s="212" t="s">
        <v>1676</v>
      </c>
      <c r="B566" s="213">
        <v>5.5999999999999999E-3</v>
      </c>
      <c r="C566" s="213">
        <v>1.5599999999999999E-2</v>
      </c>
    </row>
    <row r="567" spans="1:3" x14ac:dyDescent="0.25">
      <c r="A567" s="212" t="s">
        <v>87</v>
      </c>
      <c r="B567" s="213">
        <v>4.0000000000000002E-4</v>
      </c>
      <c r="C567" s="213">
        <v>4.7999999999999996E-3</v>
      </c>
    </row>
    <row r="568" spans="1:3" ht="30" x14ac:dyDescent="0.25">
      <c r="A568" s="212" t="s">
        <v>1677</v>
      </c>
      <c r="B568" s="213">
        <v>4.0000000000000002E-4</v>
      </c>
      <c r="C568" s="213">
        <v>4.7999999999999996E-3</v>
      </c>
    </row>
    <row r="569" spans="1:3" ht="45" x14ac:dyDescent="0.25">
      <c r="A569" s="212" t="s">
        <v>980</v>
      </c>
      <c r="B569" s="213">
        <v>1E-4</v>
      </c>
      <c r="C569" s="213">
        <v>3.8E-3</v>
      </c>
    </row>
    <row r="570" spans="1:3" ht="30" x14ac:dyDescent="0.25">
      <c r="A570" s="212" t="s">
        <v>983</v>
      </c>
      <c r="B570" s="213">
        <v>1E-4</v>
      </c>
      <c r="C570" s="213">
        <v>3.8E-3</v>
      </c>
    </row>
    <row r="571" spans="1:3" ht="60" x14ac:dyDescent="0.25">
      <c r="A571" s="212" t="s">
        <v>992</v>
      </c>
      <c r="B571" s="213">
        <v>1E-4</v>
      </c>
      <c r="C571" s="213">
        <v>3.8E-3</v>
      </c>
    </row>
    <row r="572" spans="1:3" ht="45" x14ac:dyDescent="0.25">
      <c r="A572" s="212" t="s">
        <v>996</v>
      </c>
      <c r="B572" s="213">
        <v>1E-4</v>
      </c>
      <c r="C572" s="213">
        <v>3.8E-3</v>
      </c>
    </row>
    <row r="573" spans="1:3" ht="30" x14ac:dyDescent="0.25">
      <c r="A573" s="212" t="s">
        <v>1005</v>
      </c>
      <c r="B573" s="213">
        <v>1E-4</v>
      </c>
      <c r="C573" s="213">
        <v>3.8E-3</v>
      </c>
    </row>
    <row r="574" spans="1:3" ht="45" x14ac:dyDescent="0.25">
      <c r="A574" s="212" t="s">
        <v>1006</v>
      </c>
      <c r="B574" s="213">
        <v>1E-4</v>
      </c>
      <c r="C574" s="213">
        <v>3.8E-3</v>
      </c>
    </row>
    <row r="575" spans="1:3" ht="30" x14ac:dyDescent="0.25">
      <c r="A575" s="212" t="s">
        <v>1024</v>
      </c>
      <c r="B575" s="213">
        <v>1E-4</v>
      </c>
      <c r="C575" s="213">
        <v>3.8E-3</v>
      </c>
    </row>
    <row r="576" spans="1:3" ht="30" x14ac:dyDescent="0.25">
      <c r="A576" s="212" t="s">
        <v>1023</v>
      </c>
      <c r="B576" s="213">
        <v>1E-4</v>
      </c>
      <c r="C576" s="213">
        <v>3.8E-3</v>
      </c>
    </row>
    <row r="577" spans="1:3" ht="30" x14ac:dyDescent="0.25">
      <c r="A577" s="212" t="s">
        <v>1026</v>
      </c>
      <c r="B577" s="213">
        <v>1E-4</v>
      </c>
      <c r="C577" s="213">
        <v>3.8E-3</v>
      </c>
    </row>
    <row r="578" spans="1:3" ht="45" x14ac:dyDescent="0.25">
      <c r="A578" s="212" t="s">
        <v>1028</v>
      </c>
      <c r="B578" s="213">
        <v>4.0000000000000002E-4</v>
      </c>
      <c r="C578" s="213">
        <v>4.7999999999999996E-3</v>
      </c>
    </row>
    <row r="579" spans="1:3" ht="45" x14ac:dyDescent="0.25">
      <c r="A579" s="212" t="s">
        <v>1032</v>
      </c>
      <c r="B579" s="213">
        <v>1E-4</v>
      </c>
      <c r="C579" s="213">
        <v>3.8E-3</v>
      </c>
    </row>
    <row r="580" spans="1:3" ht="30" x14ac:dyDescent="0.25">
      <c r="A580" s="212" t="s">
        <v>1035</v>
      </c>
      <c r="B580" s="213">
        <v>1E-4</v>
      </c>
      <c r="C580" s="213">
        <v>3.8E-3</v>
      </c>
    </row>
    <row r="581" spans="1:3" ht="30" x14ac:dyDescent="0.25">
      <c r="A581" s="212" t="s">
        <v>1038</v>
      </c>
      <c r="B581" s="213">
        <v>4.0000000000000002E-4</v>
      </c>
      <c r="C581" s="213">
        <v>4.7999999999999996E-3</v>
      </c>
    </row>
    <row r="582" spans="1:3" x14ac:dyDescent="0.25">
      <c r="A582" s="212" t="s">
        <v>1042</v>
      </c>
      <c r="B582" s="213">
        <v>2.7000000000000001E-3</v>
      </c>
      <c r="C582" s="213">
        <v>1.0500000000000001E-2</v>
      </c>
    </row>
    <row r="583" spans="1:3" ht="30" x14ac:dyDescent="0.25">
      <c r="A583" s="212" t="s">
        <v>1049</v>
      </c>
      <c r="B583" s="213">
        <v>1E-4</v>
      </c>
      <c r="C583" s="213">
        <v>3.8E-3</v>
      </c>
    </row>
    <row r="584" spans="1:3" ht="30" x14ac:dyDescent="0.25">
      <c r="A584" s="212" t="s">
        <v>1050</v>
      </c>
      <c r="B584" s="213">
        <v>1E-4</v>
      </c>
      <c r="C584" s="213">
        <v>3.8E-3</v>
      </c>
    </row>
    <row r="585" spans="1:3" ht="30" x14ac:dyDescent="0.25">
      <c r="A585" s="212" t="s">
        <v>1054</v>
      </c>
      <c r="B585" s="213">
        <v>4.0000000000000002E-4</v>
      </c>
      <c r="C585" s="213">
        <v>4.7999999999999996E-3</v>
      </c>
    </row>
    <row r="586" spans="1:3" ht="30" x14ac:dyDescent="0.25">
      <c r="A586" s="212" t="s">
        <v>1067</v>
      </c>
      <c r="B586" s="213">
        <v>6.9999999999999999E-4</v>
      </c>
      <c r="C586" s="213">
        <v>5.7999999999999996E-3</v>
      </c>
    </row>
    <row r="587" spans="1:3" ht="45" x14ac:dyDescent="0.25">
      <c r="A587" s="212" t="s">
        <v>1076</v>
      </c>
      <c r="B587" s="213">
        <v>1E-4</v>
      </c>
      <c r="C587" s="213">
        <v>3.8E-3</v>
      </c>
    </row>
    <row r="588" spans="1:3" ht="45" x14ac:dyDescent="0.25">
      <c r="A588" s="212" t="s">
        <v>1078</v>
      </c>
      <c r="B588" s="213">
        <v>2.7000000000000001E-3</v>
      </c>
      <c r="C588" s="213">
        <v>1.0500000000000001E-2</v>
      </c>
    </row>
    <row r="589" spans="1:3" ht="45" x14ac:dyDescent="0.25">
      <c r="A589" s="212" t="s">
        <v>1405</v>
      </c>
      <c r="B589" s="213">
        <v>1E-4</v>
      </c>
      <c r="C589" s="213">
        <v>3.8E-3</v>
      </c>
    </row>
    <row r="590" spans="1:3" ht="45" x14ac:dyDescent="0.25">
      <c r="A590" s="212" t="s">
        <v>1413</v>
      </c>
      <c r="B590" s="213">
        <v>1E-4</v>
      </c>
      <c r="C590" s="213">
        <v>3.8E-3</v>
      </c>
    </row>
    <row r="591" spans="1:3" ht="45" x14ac:dyDescent="0.25">
      <c r="A591" s="212" t="s">
        <v>1416</v>
      </c>
      <c r="B591" s="213">
        <v>1E-4</v>
      </c>
      <c r="C591" s="213">
        <v>3.8E-3</v>
      </c>
    </row>
    <row r="592" spans="1:3" ht="30" x14ac:dyDescent="0.25">
      <c r="A592" s="212" t="s">
        <v>1431</v>
      </c>
      <c r="B592" s="213">
        <v>1E-4</v>
      </c>
      <c r="C592" s="213">
        <v>3.8E-3</v>
      </c>
    </row>
    <row r="593" spans="1:3" x14ac:dyDescent="0.25">
      <c r="A593" s="212" t="s">
        <v>1439</v>
      </c>
      <c r="B593" s="213">
        <v>1E-4</v>
      </c>
      <c r="C593" s="213">
        <v>3.8E-3</v>
      </c>
    </row>
    <row r="594" spans="1:3" ht="45" x14ac:dyDescent="0.25">
      <c r="A594" s="212" t="s">
        <v>1440</v>
      </c>
      <c r="B594" s="213">
        <v>1E-4</v>
      </c>
      <c r="C594" s="213">
        <v>3.8E-3</v>
      </c>
    </row>
    <row r="595" spans="1:3" ht="30" x14ac:dyDescent="0.25">
      <c r="A595" s="212" t="s">
        <v>1678</v>
      </c>
      <c r="B595" s="213">
        <v>1E-3</v>
      </c>
      <c r="C595" s="213">
        <v>6.7999999999999996E-3</v>
      </c>
    </row>
    <row r="596" spans="1:3" ht="30" x14ac:dyDescent="0.25">
      <c r="A596" s="212" t="s">
        <v>1679</v>
      </c>
      <c r="B596" s="213">
        <v>4.0000000000000002E-4</v>
      </c>
      <c r="C596" s="213">
        <v>4.7999999999999996E-3</v>
      </c>
    </row>
    <row r="597" spans="1:3" ht="30" x14ac:dyDescent="0.25">
      <c r="A597" s="212" t="s">
        <v>1427</v>
      </c>
      <c r="B597" s="213">
        <v>1E-4</v>
      </c>
      <c r="C597" s="213">
        <v>3.8E-3</v>
      </c>
    </row>
    <row r="598" spans="1:3" ht="30" x14ac:dyDescent="0.25">
      <c r="A598" s="212" t="s">
        <v>1526</v>
      </c>
      <c r="B598" s="213">
        <v>1E-4</v>
      </c>
      <c r="C598" s="213">
        <v>3.8E-3</v>
      </c>
    </row>
    <row r="599" spans="1:3" x14ac:dyDescent="0.25">
      <c r="A599" s="212" t="s">
        <v>1680</v>
      </c>
      <c r="B599" s="213">
        <v>4.0000000000000002E-4</v>
      </c>
      <c r="C599" s="213">
        <v>4.7999999999999996E-3</v>
      </c>
    </row>
    <row r="600" spans="1:3" x14ac:dyDescent="0.25">
      <c r="A600" s="212" t="s">
        <v>1541</v>
      </c>
      <c r="B600" s="213">
        <v>4.0000000000000002E-4</v>
      </c>
      <c r="C600" s="213">
        <v>4.7999999999999996E-3</v>
      </c>
    </row>
    <row r="601" spans="1:3" x14ac:dyDescent="0.25">
      <c r="A601" s="212" t="s">
        <v>1557</v>
      </c>
      <c r="B601" s="213">
        <v>3.5999999999999999E-3</v>
      </c>
      <c r="C601" s="213">
        <v>1.2200000000000001E-2</v>
      </c>
    </row>
    <row r="602" spans="1:3" x14ac:dyDescent="0.25">
      <c r="A602" s="212" t="s">
        <v>1604</v>
      </c>
      <c r="B602" s="213">
        <v>1E-4</v>
      </c>
      <c r="C602" s="213">
        <v>3.8E-3</v>
      </c>
    </row>
    <row r="603" spans="1:3" ht="30" x14ac:dyDescent="0.25">
      <c r="A603" s="212" t="s">
        <v>1435</v>
      </c>
      <c r="B603" s="213">
        <v>1E-4</v>
      </c>
      <c r="C603" s="213">
        <v>3.8E-3</v>
      </c>
    </row>
    <row r="604" spans="1:3" ht="30" x14ac:dyDescent="0.25">
      <c r="A604" s="212" t="s">
        <v>1437</v>
      </c>
      <c r="B604" s="213">
        <v>4.0000000000000002E-4</v>
      </c>
      <c r="C604" s="213">
        <v>4.7999999999999996E-3</v>
      </c>
    </row>
    <row r="605" spans="1:3" x14ac:dyDescent="0.25">
      <c r="A605" s="212" t="s">
        <v>1681</v>
      </c>
      <c r="B605" s="213">
        <v>1.8E-3</v>
      </c>
      <c r="C605" s="213">
        <v>8.6999999999999994E-3</v>
      </c>
    </row>
    <row r="606" spans="1:3" x14ac:dyDescent="0.25">
      <c r="A606" s="212" t="s">
        <v>1247</v>
      </c>
      <c r="B606" s="213">
        <v>6.6E-3</v>
      </c>
      <c r="C606" s="213">
        <v>1.72E-2</v>
      </c>
    </row>
    <row r="607" spans="1:3" x14ac:dyDescent="0.25">
      <c r="A607" s="212" t="s">
        <v>1444</v>
      </c>
      <c r="B607" s="213">
        <v>1E-4</v>
      </c>
      <c r="C607" s="213">
        <v>3.8E-3</v>
      </c>
    </row>
    <row r="608" spans="1:3" x14ac:dyDescent="0.25">
      <c r="A608" s="212" t="s">
        <v>1682</v>
      </c>
      <c r="B608" s="213">
        <v>6.9999999999999999E-4</v>
      </c>
      <c r="C608" s="213">
        <v>5.7999999999999996E-3</v>
      </c>
    </row>
    <row r="609" spans="1:3" x14ac:dyDescent="0.25">
      <c r="A609" s="212" t="s">
        <v>1448</v>
      </c>
      <c r="B609" s="213">
        <v>1E-4</v>
      </c>
      <c r="C609" s="213">
        <v>3.8E-3</v>
      </c>
    </row>
    <row r="610" spans="1:3" x14ac:dyDescent="0.25">
      <c r="A610" s="212" t="s">
        <v>1449</v>
      </c>
      <c r="B610" s="213">
        <v>1E-3</v>
      </c>
      <c r="C610" s="213">
        <v>6.7999999999999996E-3</v>
      </c>
    </row>
    <row r="611" spans="1:3" x14ac:dyDescent="0.25">
      <c r="A611" s="212" t="s">
        <v>76</v>
      </c>
      <c r="B611" s="213">
        <v>4.5999999999999999E-3</v>
      </c>
      <c r="C611" s="213">
        <v>1.3899999999999999E-2</v>
      </c>
    </row>
    <row r="612" spans="1:3" ht="30" x14ac:dyDescent="0.25">
      <c r="A612" s="212" t="s">
        <v>1453</v>
      </c>
      <c r="B612" s="213">
        <v>1E-4</v>
      </c>
      <c r="C612" s="213">
        <v>3.8E-3</v>
      </c>
    </row>
    <row r="613" spans="1:3" ht="30" x14ac:dyDescent="0.25">
      <c r="A613" s="212" t="s">
        <v>1455</v>
      </c>
      <c r="B613" s="213">
        <v>1E-4</v>
      </c>
      <c r="C613" s="213">
        <v>3.8E-3</v>
      </c>
    </row>
    <row r="614" spans="1:3" ht="30" x14ac:dyDescent="0.25">
      <c r="A614" s="212" t="s">
        <v>1456</v>
      </c>
      <c r="B614" s="213">
        <v>6.9999999999999999E-4</v>
      </c>
      <c r="C614" s="213">
        <v>5.7999999999999996E-3</v>
      </c>
    </row>
    <row r="615" spans="1:3" x14ac:dyDescent="0.25">
      <c r="A615" s="212" t="s">
        <v>1458</v>
      </c>
      <c r="B615" s="213">
        <v>6.9999999999999999E-4</v>
      </c>
      <c r="C615" s="213">
        <v>5.7999999999999996E-3</v>
      </c>
    </row>
    <row r="616" spans="1:3" x14ac:dyDescent="0.25">
      <c r="A616" s="212" t="s">
        <v>1458</v>
      </c>
      <c r="B616" s="213">
        <v>4.0000000000000002E-4</v>
      </c>
      <c r="C616" s="213">
        <v>4.7999999999999996E-3</v>
      </c>
    </row>
    <row r="617" spans="1:3" x14ac:dyDescent="0.25">
      <c r="A617" s="212" t="s">
        <v>1462</v>
      </c>
      <c r="B617" s="213">
        <v>1.4E-3</v>
      </c>
      <c r="C617" s="213">
        <v>7.7999999999999996E-3</v>
      </c>
    </row>
    <row r="618" spans="1:3" x14ac:dyDescent="0.25">
      <c r="A618" s="212" t="s">
        <v>1462</v>
      </c>
      <c r="B618" s="213">
        <v>4.0000000000000002E-4</v>
      </c>
      <c r="C618" s="213">
        <v>4.7999999999999996E-3</v>
      </c>
    </row>
    <row r="619" spans="1:3" x14ac:dyDescent="0.25">
      <c r="A619" s="212" t="s">
        <v>1466</v>
      </c>
      <c r="B619" s="213">
        <v>4.0000000000000002E-4</v>
      </c>
      <c r="C619" s="213">
        <v>4.7999999999999996E-3</v>
      </c>
    </row>
    <row r="620" spans="1:3" x14ac:dyDescent="0.25">
      <c r="A620" s="212" t="s">
        <v>1470</v>
      </c>
      <c r="B620" s="213">
        <v>6.9999999999999999E-4</v>
      </c>
      <c r="C620" s="213">
        <v>5.7999999999999996E-3</v>
      </c>
    </row>
    <row r="621" spans="1:3" x14ac:dyDescent="0.25">
      <c r="A621" s="212" t="s">
        <v>1471</v>
      </c>
      <c r="B621" s="213">
        <v>1E-4</v>
      </c>
      <c r="C621" s="213">
        <v>3.8E-3</v>
      </c>
    </row>
    <row r="622" spans="1:3" ht="30" x14ac:dyDescent="0.25">
      <c r="A622" s="212" t="s">
        <v>1629</v>
      </c>
      <c r="B622" s="213">
        <v>1E-4</v>
      </c>
      <c r="C622" s="213">
        <v>3.8E-3</v>
      </c>
    </row>
    <row r="623" spans="1:3" ht="30" x14ac:dyDescent="0.25">
      <c r="A623" s="212" t="s">
        <v>1683</v>
      </c>
      <c r="B623" s="213">
        <v>2.3E-3</v>
      </c>
      <c r="C623" s="213">
        <v>9.5999999999999992E-3</v>
      </c>
    </row>
    <row r="624" spans="1:3" ht="30" x14ac:dyDescent="0.25">
      <c r="A624" s="212" t="s">
        <v>1472</v>
      </c>
      <c r="B624" s="213">
        <v>1E-4</v>
      </c>
      <c r="C624" s="213">
        <v>3.8E-3</v>
      </c>
    </row>
    <row r="625" spans="1:3" x14ac:dyDescent="0.25">
      <c r="A625" s="212" t="s">
        <v>1473</v>
      </c>
      <c r="B625" s="213">
        <v>4.0000000000000002E-4</v>
      </c>
      <c r="C625" s="213">
        <v>4.7999999999999996E-3</v>
      </c>
    </row>
    <row r="626" spans="1:3" x14ac:dyDescent="0.25">
      <c r="A626" s="212" t="s">
        <v>1478</v>
      </c>
      <c r="B626" s="213">
        <v>4.0000000000000002E-4</v>
      </c>
      <c r="C626" s="213">
        <v>4.7999999999999996E-3</v>
      </c>
    </row>
    <row r="627" spans="1:3" x14ac:dyDescent="0.25">
      <c r="A627" s="212" t="s">
        <v>1485</v>
      </c>
      <c r="B627" s="213">
        <v>4.0000000000000002E-4</v>
      </c>
      <c r="C627" s="213">
        <v>4.7999999999999996E-3</v>
      </c>
    </row>
    <row r="628" spans="1:3" ht="30" x14ac:dyDescent="0.25">
      <c r="A628" s="212" t="s">
        <v>1492</v>
      </c>
      <c r="B628" s="213">
        <v>4.0000000000000002E-4</v>
      </c>
      <c r="C628" s="213">
        <v>4.7999999999999996E-3</v>
      </c>
    </row>
    <row r="629" spans="1:3" ht="30" x14ac:dyDescent="0.25">
      <c r="A629" s="212" t="s">
        <v>1495</v>
      </c>
      <c r="B629" s="213">
        <v>1.8E-3</v>
      </c>
      <c r="C629" s="213">
        <v>8.6999999999999994E-3</v>
      </c>
    </row>
    <row r="630" spans="1:3" x14ac:dyDescent="0.25">
      <c r="A630" s="212" t="s">
        <v>66</v>
      </c>
      <c r="B630" s="213">
        <v>1E-4</v>
      </c>
      <c r="C630" s="213">
        <v>3.8E-3</v>
      </c>
    </row>
    <row r="631" spans="1:3" x14ac:dyDescent="0.25">
      <c r="A631" s="212" t="s">
        <v>65</v>
      </c>
      <c r="B631" s="213">
        <v>1E-4</v>
      </c>
      <c r="C631" s="213">
        <v>3.8E-3</v>
      </c>
    </row>
    <row r="632" spans="1:3" x14ac:dyDescent="0.25">
      <c r="A632" s="212" t="s">
        <v>100</v>
      </c>
      <c r="B632" s="213">
        <v>1E-4</v>
      </c>
      <c r="C632" s="213">
        <v>3.8E-3</v>
      </c>
    </row>
    <row r="633" spans="1:3" x14ac:dyDescent="0.25">
      <c r="A633" s="212" t="s">
        <v>101</v>
      </c>
      <c r="B633" s="213">
        <v>1E-4</v>
      </c>
      <c r="C633" s="213">
        <v>3.8E-3</v>
      </c>
    </row>
    <row r="634" spans="1:3" x14ac:dyDescent="0.25">
      <c r="A634" s="212" t="s">
        <v>44</v>
      </c>
      <c r="B634" s="213">
        <v>4.0000000000000002E-4</v>
      </c>
      <c r="C634" s="213">
        <v>4.7999999999999996E-3</v>
      </c>
    </row>
    <row r="635" spans="1:3" ht="45" x14ac:dyDescent="0.25">
      <c r="A635" s="212" t="s">
        <v>1509</v>
      </c>
      <c r="B635" s="213">
        <v>2.3E-3</v>
      </c>
      <c r="C635" s="213">
        <v>9.5999999999999992E-3</v>
      </c>
    </row>
    <row r="636" spans="1:3" x14ac:dyDescent="0.25">
      <c r="A636" s="212" t="s">
        <v>58</v>
      </c>
      <c r="B636" s="213">
        <v>1E-4</v>
      </c>
      <c r="C636" s="213">
        <v>3.8E-3</v>
      </c>
    </row>
    <row r="637" spans="1:3" ht="30" x14ac:dyDescent="0.25">
      <c r="A637" s="212" t="s">
        <v>1548</v>
      </c>
      <c r="B637" s="213">
        <v>4.0000000000000002E-4</v>
      </c>
      <c r="C637" s="213">
        <v>4.7999999999999996E-3</v>
      </c>
    </row>
    <row r="638" spans="1:3" ht="30" x14ac:dyDescent="0.25">
      <c r="A638" s="212" t="s">
        <v>1684</v>
      </c>
      <c r="B638" s="213">
        <v>4.0000000000000002E-4</v>
      </c>
      <c r="C638" s="213">
        <v>4.7999999999999996E-3</v>
      </c>
    </row>
    <row r="639" spans="1:3" ht="30" x14ac:dyDescent="0.25">
      <c r="A639" s="212" t="s">
        <v>1685</v>
      </c>
      <c r="B639" s="213">
        <v>4.0000000000000002E-4</v>
      </c>
      <c r="C639" s="213">
        <v>4.7999999999999996E-3</v>
      </c>
    </row>
    <row r="640" spans="1:3" x14ac:dyDescent="0.25">
      <c r="A640" s="212" t="s">
        <v>50</v>
      </c>
      <c r="B640" s="213">
        <v>4.0000000000000002E-4</v>
      </c>
      <c r="C640" s="213">
        <v>4.7999999999999996E-3</v>
      </c>
    </row>
    <row r="641" spans="1:5" ht="30" x14ac:dyDescent="0.25">
      <c r="A641" s="212" t="s">
        <v>1574</v>
      </c>
      <c r="B641" s="213">
        <v>1.8E-3</v>
      </c>
      <c r="C641" s="213">
        <v>8.6999999999999994E-3</v>
      </c>
    </row>
    <row r="642" spans="1:5" ht="45" x14ac:dyDescent="0.25">
      <c r="A642" s="212" t="s">
        <v>1686</v>
      </c>
      <c r="B642" s="213">
        <v>4.0000000000000002E-4</v>
      </c>
      <c r="C642" s="213">
        <v>4.7999999999999996E-3</v>
      </c>
    </row>
    <row r="643" spans="1:5" x14ac:dyDescent="0.25">
      <c r="A643" s="212" t="s">
        <v>79</v>
      </c>
      <c r="B643" s="213">
        <v>1E-4</v>
      </c>
      <c r="C643" s="213">
        <v>3.8E-3</v>
      </c>
    </row>
    <row r="644" spans="1:5" ht="30" x14ac:dyDescent="0.25">
      <c r="A644" s="212" t="s">
        <v>1687</v>
      </c>
      <c r="B644" s="213">
        <v>4.0000000000000002E-4</v>
      </c>
      <c r="C644" s="213">
        <v>4.7999999999999996E-3</v>
      </c>
    </row>
    <row r="645" spans="1:5" x14ac:dyDescent="0.25">
      <c r="A645" s="212" t="s">
        <v>1590</v>
      </c>
      <c r="B645" s="213">
        <v>1E-4</v>
      </c>
      <c r="C645" s="213">
        <v>3.8E-3</v>
      </c>
    </row>
    <row r="646" spans="1:5" x14ac:dyDescent="0.25">
      <c r="A646" s="212" t="s">
        <v>41</v>
      </c>
      <c r="B646" s="213">
        <v>1E-3</v>
      </c>
      <c r="C646" s="213">
        <v>6.7999999999999996E-3</v>
      </c>
    </row>
    <row r="647" spans="1:5" x14ac:dyDescent="0.25">
      <c r="A647" s="212" t="s">
        <v>1591</v>
      </c>
      <c r="B647" s="213">
        <v>4.0000000000000002E-4</v>
      </c>
      <c r="C647" s="213">
        <v>4.7999999999999996E-3</v>
      </c>
    </row>
    <row r="648" spans="1:5" ht="15.75" thickBot="1" x14ac:dyDescent="0.3">
      <c r="A648" s="212" t="s">
        <v>1593</v>
      </c>
      <c r="B648" s="213">
        <v>1E-3</v>
      </c>
      <c r="C648" s="213">
        <v>6.7999999999999996E-3</v>
      </c>
    </row>
    <row r="649" spans="1:5" ht="30.75" thickBot="1" x14ac:dyDescent="0.3">
      <c r="A649" s="207" t="s">
        <v>1688</v>
      </c>
      <c r="B649" s="207" t="s">
        <v>1612</v>
      </c>
      <c r="C649" s="207" t="s">
        <v>1613</v>
      </c>
      <c r="D649" s="207" t="s">
        <v>1614</v>
      </c>
      <c r="E649" s="207"/>
    </row>
    <row r="650" spans="1:5" ht="15.75" thickBot="1" x14ac:dyDescent="0.3">
      <c r="A650" s="209" t="s">
        <v>17</v>
      </c>
      <c r="B650" s="210">
        <v>148</v>
      </c>
      <c r="C650" s="211">
        <v>9.8699999999999996E-2</v>
      </c>
      <c r="D650" s="211">
        <v>9.8699999999999996E-2</v>
      </c>
      <c r="E650" s="208"/>
    </row>
    <row r="651" spans="1:5" ht="15.75" thickBot="1" x14ac:dyDescent="0.3">
      <c r="A651" s="209" t="s">
        <v>124</v>
      </c>
      <c r="B651" s="210">
        <v>317</v>
      </c>
      <c r="C651" s="211">
        <v>0.21149999999999999</v>
      </c>
      <c r="D651" s="211">
        <v>0.31019999999999998</v>
      </c>
      <c r="E651" s="208"/>
    </row>
    <row r="652" spans="1:5" ht="15.75" thickBot="1" x14ac:dyDescent="0.3">
      <c r="A652" s="209" t="s">
        <v>56</v>
      </c>
      <c r="B652" s="210">
        <v>69</v>
      </c>
      <c r="C652" s="211">
        <v>4.5999999999999999E-2</v>
      </c>
      <c r="D652" s="211">
        <v>0.35620000000000002</v>
      </c>
      <c r="E652" s="208"/>
    </row>
    <row r="653" spans="1:5" ht="15.75" thickBot="1" x14ac:dyDescent="0.3">
      <c r="A653" s="209" t="s">
        <v>21</v>
      </c>
      <c r="B653" s="210">
        <v>241</v>
      </c>
      <c r="C653" s="211">
        <v>0.1608</v>
      </c>
      <c r="D653" s="211">
        <v>0.51700000000000002</v>
      </c>
      <c r="E653" s="208"/>
    </row>
    <row r="654" spans="1:5" ht="15.75" thickBot="1" x14ac:dyDescent="0.3">
      <c r="A654" s="209" t="s">
        <v>42</v>
      </c>
      <c r="B654" s="210">
        <v>254</v>
      </c>
      <c r="C654" s="211">
        <v>0.1694</v>
      </c>
      <c r="D654" s="211">
        <v>0.6865</v>
      </c>
      <c r="E654" s="208"/>
    </row>
    <row r="655" spans="1:5" ht="15.75" thickBot="1" x14ac:dyDescent="0.3">
      <c r="A655" s="209" t="s">
        <v>6</v>
      </c>
      <c r="B655" s="210">
        <v>1</v>
      </c>
      <c r="C655" s="211">
        <v>6.9999999999999999E-4</v>
      </c>
      <c r="D655" s="211">
        <v>0.68710000000000004</v>
      </c>
      <c r="E655" s="208"/>
    </row>
    <row r="656" spans="1:5" ht="15.75" thickBot="1" x14ac:dyDescent="0.3">
      <c r="A656" s="209" t="s">
        <v>272</v>
      </c>
      <c r="B656" s="210">
        <v>148</v>
      </c>
      <c r="C656" s="211">
        <v>9.8699999999999996E-2</v>
      </c>
      <c r="D656" s="211">
        <v>0.78590000000000004</v>
      </c>
      <c r="E656" s="208"/>
    </row>
    <row r="657" spans="1:5" ht="15.75" thickBot="1" x14ac:dyDescent="0.3">
      <c r="A657" s="209" t="s">
        <v>28</v>
      </c>
      <c r="B657" s="210">
        <v>321</v>
      </c>
      <c r="C657" s="211">
        <v>0.21410000000000001</v>
      </c>
      <c r="D657" s="211">
        <v>1</v>
      </c>
      <c r="E657" s="208"/>
    </row>
    <row r="658" spans="1:5" ht="15.75" thickBot="1" x14ac:dyDescent="0.3">
      <c r="A658" s="209" t="s">
        <v>1615</v>
      </c>
      <c r="B658" s="210">
        <v>1499</v>
      </c>
      <c r="C658" s="211">
        <v>1</v>
      </c>
      <c r="D658" s="211">
        <v>1</v>
      </c>
      <c r="E658" s="208"/>
    </row>
    <row r="661" spans="1:5" ht="15" customHeight="1" x14ac:dyDescent="0.25">
      <c r="A661" s="295" t="s">
        <v>1616</v>
      </c>
      <c r="B661" s="295"/>
      <c r="C661" s="295"/>
    </row>
    <row r="662" spans="1:5" x14ac:dyDescent="0.25">
      <c r="A662" s="212" t="s">
        <v>1689</v>
      </c>
      <c r="B662" s="213">
        <v>8.4599999999999995E-2</v>
      </c>
      <c r="C662" s="213">
        <v>0.1149</v>
      </c>
    </row>
    <row r="663" spans="1:5" x14ac:dyDescent="0.25">
      <c r="A663" s="212" t="s">
        <v>124</v>
      </c>
      <c r="B663" s="213">
        <v>0.19159999999999999</v>
      </c>
      <c r="C663" s="213">
        <v>0.2329</v>
      </c>
    </row>
    <row r="664" spans="1:5" x14ac:dyDescent="0.25">
      <c r="A664" s="212" t="s">
        <v>56</v>
      </c>
      <c r="B664" s="213">
        <v>3.6499999999999998E-2</v>
      </c>
      <c r="C664" s="213">
        <v>5.7799999999999997E-2</v>
      </c>
    </row>
    <row r="665" spans="1:5" x14ac:dyDescent="0.25">
      <c r="A665" s="212" t="s">
        <v>21</v>
      </c>
      <c r="B665" s="213">
        <v>0.14299999999999999</v>
      </c>
      <c r="C665" s="213">
        <v>0.1802</v>
      </c>
    </row>
    <row r="666" spans="1:5" x14ac:dyDescent="0.25">
      <c r="A666" s="212" t="s">
        <v>42</v>
      </c>
      <c r="B666" s="213">
        <v>0.15129999999999999</v>
      </c>
      <c r="C666" s="213">
        <v>0.1893</v>
      </c>
    </row>
    <row r="667" spans="1:5" x14ac:dyDescent="0.25">
      <c r="A667" s="212" t="s">
        <v>1690</v>
      </c>
      <c r="B667" s="213">
        <v>1E-4</v>
      </c>
      <c r="C667" s="213">
        <v>3.8E-3</v>
      </c>
    </row>
    <row r="668" spans="1:5" x14ac:dyDescent="0.25">
      <c r="A668" s="212" t="s">
        <v>272</v>
      </c>
      <c r="B668" s="213">
        <v>8.4599999999999995E-2</v>
      </c>
      <c r="C668" s="213">
        <v>0.1149</v>
      </c>
    </row>
    <row r="669" spans="1:5" ht="15.75" thickBot="1" x14ac:dyDescent="0.3">
      <c r="A669" s="212" t="s">
        <v>28</v>
      </c>
      <c r="B669" s="213">
        <v>0.19409999999999999</v>
      </c>
      <c r="C669" s="213">
        <v>0.2356</v>
      </c>
    </row>
    <row r="670" spans="1:5" ht="30.75" thickBot="1" x14ac:dyDescent="0.3">
      <c r="A670" s="207" t="s">
        <v>1691</v>
      </c>
      <c r="B670" s="207" t="s">
        <v>1612</v>
      </c>
      <c r="C670" s="207" t="s">
        <v>1613</v>
      </c>
      <c r="D670" s="207" t="s">
        <v>1614</v>
      </c>
      <c r="E670" s="207"/>
    </row>
    <row r="671" spans="1:5" ht="15.75" thickBot="1" x14ac:dyDescent="0.3">
      <c r="A671" s="209">
        <v>550</v>
      </c>
      <c r="B671" s="210">
        <v>10</v>
      </c>
      <c r="C671" s="211">
        <v>6.7000000000000002E-3</v>
      </c>
      <c r="D671" s="211">
        <v>6.7000000000000002E-3</v>
      </c>
      <c r="E671" s="208"/>
    </row>
    <row r="672" spans="1:5" ht="15.75" thickBot="1" x14ac:dyDescent="0.3">
      <c r="A672" s="209">
        <v>850</v>
      </c>
      <c r="B672" s="210">
        <v>21</v>
      </c>
      <c r="C672" s="211">
        <v>1.4E-2</v>
      </c>
      <c r="D672" s="211">
        <v>2.06E-2</v>
      </c>
      <c r="E672" s="208"/>
    </row>
    <row r="673" spans="1:5" ht="15.75" thickBot="1" x14ac:dyDescent="0.3">
      <c r="A673" s="209">
        <v>1100</v>
      </c>
      <c r="B673" s="210">
        <v>1</v>
      </c>
      <c r="C673" s="211">
        <v>6.9999999999999999E-4</v>
      </c>
      <c r="D673" s="211">
        <v>2.1299999999999999E-2</v>
      </c>
      <c r="E673" s="208"/>
    </row>
    <row r="674" spans="1:5" ht="15.75" thickBot="1" x14ac:dyDescent="0.3">
      <c r="A674" s="209">
        <v>1218</v>
      </c>
      <c r="B674" s="210">
        <v>7</v>
      </c>
      <c r="C674" s="211">
        <v>4.7000000000000002E-3</v>
      </c>
      <c r="D674" s="211">
        <v>2.5899999999999999E-2</v>
      </c>
      <c r="E674" s="208"/>
    </row>
    <row r="675" spans="1:5" ht="15.75" thickBot="1" x14ac:dyDescent="0.3">
      <c r="A675" s="209">
        <v>2000</v>
      </c>
      <c r="B675" s="210">
        <v>12</v>
      </c>
      <c r="C675" s="211">
        <v>8.0000000000000002E-3</v>
      </c>
      <c r="D675" s="211">
        <v>3.39E-2</v>
      </c>
      <c r="E675" s="208"/>
    </row>
    <row r="676" spans="1:5" ht="15.75" thickBot="1" x14ac:dyDescent="0.3">
      <c r="A676" s="209">
        <v>2100</v>
      </c>
      <c r="B676" s="210">
        <v>26</v>
      </c>
      <c r="C676" s="211">
        <v>1.7299999999999999E-2</v>
      </c>
      <c r="D676" s="211">
        <v>5.1200000000000002E-2</v>
      </c>
      <c r="E676" s="208"/>
    </row>
    <row r="677" spans="1:5" ht="15.75" thickBot="1" x14ac:dyDescent="0.3">
      <c r="A677" s="209">
        <v>2400</v>
      </c>
      <c r="B677" s="210">
        <v>41</v>
      </c>
      <c r="C677" s="211">
        <v>2.7300000000000001E-2</v>
      </c>
      <c r="D677" s="211">
        <v>7.85E-2</v>
      </c>
      <c r="E677" s="208"/>
    </row>
    <row r="678" spans="1:5" ht="15.75" thickBot="1" x14ac:dyDescent="0.3">
      <c r="A678" s="209">
        <v>2600</v>
      </c>
      <c r="B678" s="210">
        <v>72</v>
      </c>
      <c r="C678" s="211">
        <v>4.7899999999999998E-2</v>
      </c>
      <c r="D678" s="211">
        <v>0.12640000000000001</v>
      </c>
      <c r="E678" s="208"/>
    </row>
    <row r="679" spans="1:5" ht="15.75" thickBot="1" x14ac:dyDescent="0.3">
      <c r="A679" s="209">
        <v>3192</v>
      </c>
      <c r="B679" s="210">
        <v>4</v>
      </c>
      <c r="C679" s="211">
        <v>2.7000000000000001E-3</v>
      </c>
      <c r="D679" s="211">
        <v>0.12909999999999999</v>
      </c>
      <c r="E679" s="208"/>
    </row>
    <row r="680" spans="1:5" ht="15.75" thickBot="1" x14ac:dyDescent="0.3">
      <c r="A680" s="209">
        <v>3400</v>
      </c>
      <c r="B680" s="210">
        <v>1</v>
      </c>
      <c r="C680" s="211">
        <v>6.9999999999999999E-4</v>
      </c>
      <c r="D680" s="211">
        <v>0.12970000000000001</v>
      </c>
      <c r="E680" s="208"/>
    </row>
    <row r="681" spans="1:5" ht="15.75" thickBot="1" x14ac:dyDescent="0.3">
      <c r="A681" s="209">
        <v>3473</v>
      </c>
      <c r="B681" s="210">
        <v>9</v>
      </c>
      <c r="C681" s="211">
        <v>6.0000000000000001E-3</v>
      </c>
      <c r="D681" s="211">
        <v>0.13569999999999999</v>
      </c>
      <c r="E681" s="208"/>
    </row>
    <row r="682" spans="1:5" ht="15.75" thickBot="1" x14ac:dyDescent="0.3">
      <c r="A682" s="209">
        <v>3606</v>
      </c>
      <c r="B682" s="210">
        <v>4</v>
      </c>
      <c r="C682" s="211">
        <v>2.7000000000000001E-3</v>
      </c>
      <c r="D682" s="211">
        <v>0.1384</v>
      </c>
      <c r="E682" s="208"/>
    </row>
    <row r="683" spans="1:5" ht="15.75" thickBot="1" x14ac:dyDescent="0.3">
      <c r="A683" s="209">
        <v>3745</v>
      </c>
      <c r="B683" s="210">
        <v>17</v>
      </c>
      <c r="C683" s="211">
        <v>1.1299999999999999E-2</v>
      </c>
      <c r="D683" s="211">
        <v>0.1497</v>
      </c>
      <c r="E683" s="208"/>
    </row>
    <row r="684" spans="1:5" ht="15.75" thickBot="1" x14ac:dyDescent="0.3">
      <c r="A684" s="209">
        <v>3800</v>
      </c>
      <c r="B684" s="210">
        <v>1</v>
      </c>
      <c r="C684" s="211">
        <v>6.9999999999999999E-4</v>
      </c>
      <c r="D684" s="211">
        <v>0.15040000000000001</v>
      </c>
      <c r="E684" s="208"/>
    </row>
    <row r="685" spans="1:5" ht="15.75" thickBot="1" x14ac:dyDescent="0.3">
      <c r="A685" s="209">
        <v>3896</v>
      </c>
      <c r="B685" s="210">
        <v>1</v>
      </c>
      <c r="C685" s="211">
        <v>6.9999999999999999E-4</v>
      </c>
      <c r="D685" s="211">
        <v>0.151</v>
      </c>
      <c r="E685" s="208"/>
    </row>
    <row r="686" spans="1:5" ht="15.75" thickBot="1" x14ac:dyDescent="0.3">
      <c r="A686" s="209">
        <v>4200</v>
      </c>
      <c r="B686" s="210">
        <v>1</v>
      </c>
      <c r="C686" s="211">
        <v>6.9999999999999999E-4</v>
      </c>
      <c r="D686" s="211">
        <v>0.1517</v>
      </c>
      <c r="E686" s="208"/>
    </row>
    <row r="687" spans="1:5" ht="15.75" thickBot="1" x14ac:dyDescent="0.3">
      <c r="A687" s="209">
        <v>4435</v>
      </c>
      <c r="B687" s="210">
        <v>11</v>
      </c>
      <c r="C687" s="211">
        <v>7.3000000000000001E-3</v>
      </c>
      <c r="D687" s="211">
        <v>0.159</v>
      </c>
      <c r="E687" s="208"/>
    </row>
    <row r="688" spans="1:5" ht="15.75" thickBot="1" x14ac:dyDescent="0.3">
      <c r="A688" s="209">
        <v>4438</v>
      </c>
      <c r="B688" s="210">
        <v>4</v>
      </c>
      <c r="C688" s="211">
        <v>2.7000000000000001E-3</v>
      </c>
      <c r="D688" s="211">
        <v>0.16170000000000001</v>
      </c>
      <c r="E688" s="208"/>
    </row>
    <row r="689" spans="1:5" ht="15.75" thickBot="1" x14ac:dyDescent="0.3">
      <c r="A689" s="209">
        <v>4580</v>
      </c>
      <c r="B689" s="210">
        <v>9</v>
      </c>
      <c r="C689" s="211">
        <v>6.0000000000000001E-3</v>
      </c>
      <c r="D689" s="211">
        <v>0.16769999999999999</v>
      </c>
      <c r="E689" s="208"/>
    </row>
    <row r="690" spans="1:5" ht="15.75" thickBot="1" x14ac:dyDescent="0.3">
      <c r="A690" s="209">
        <v>4604</v>
      </c>
      <c r="B690" s="210">
        <v>4</v>
      </c>
      <c r="C690" s="211">
        <v>2.7000000000000001E-3</v>
      </c>
      <c r="D690" s="211">
        <v>0.17030000000000001</v>
      </c>
      <c r="E690" s="208"/>
    </row>
    <row r="691" spans="1:5" ht="15.75" thickBot="1" x14ac:dyDescent="0.3">
      <c r="A691" s="209">
        <v>4800</v>
      </c>
      <c r="B691" s="210">
        <v>6</v>
      </c>
      <c r="C691" s="211">
        <v>4.0000000000000001E-3</v>
      </c>
      <c r="D691" s="211">
        <v>0.17430000000000001</v>
      </c>
      <c r="E691" s="208"/>
    </row>
    <row r="692" spans="1:5" ht="15.75" thickBot="1" x14ac:dyDescent="0.3">
      <c r="A692" s="209">
        <v>5082</v>
      </c>
      <c r="B692" s="210">
        <v>7</v>
      </c>
      <c r="C692" s="211">
        <v>4.7000000000000002E-3</v>
      </c>
      <c r="D692" s="211">
        <v>0.17899999999999999</v>
      </c>
      <c r="E692" s="208"/>
    </row>
    <row r="693" spans="1:5" ht="15.75" thickBot="1" x14ac:dyDescent="0.3">
      <c r="A693" s="209">
        <v>5230</v>
      </c>
      <c r="B693" s="210">
        <v>2</v>
      </c>
      <c r="C693" s="211">
        <v>1.2999999999999999E-3</v>
      </c>
      <c r="D693" s="211">
        <v>0.18029999999999999</v>
      </c>
      <c r="E693" s="208"/>
    </row>
    <row r="694" spans="1:5" ht="15.75" thickBot="1" x14ac:dyDescent="0.3">
      <c r="A694" s="209">
        <v>5250</v>
      </c>
      <c r="B694" s="210">
        <v>3</v>
      </c>
      <c r="C694" s="211">
        <v>2E-3</v>
      </c>
      <c r="D694" s="211">
        <v>0.18229999999999999</v>
      </c>
      <c r="E694" s="208"/>
    </row>
    <row r="695" spans="1:5" ht="15.75" thickBot="1" x14ac:dyDescent="0.3">
      <c r="A695" s="209">
        <v>5481</v>
      </c>
      <c r="B695" s="210">
        <v>12</v>
      </c>
      <c r="C695" s="211">
        <v>8.0000000000000002E-3</v>
      </c>
      <c r="D695" s="211">
        <v>0.1903</v>
      </c>
      <c r="E695" s="208"/>
    </row>
    <row r="696" spans="1:5" ht="15.75" thickBot="1" x14ac:dyDescent="0.3">
      <c r="A696" s="209">
        <v>6080</v>
      </c>
      <c r="B696" s="210">
        <v>2</v>
      </c>
      <c r="C696" s="211">
        <v>1.2999999999999999E-3</v>
      </c>
      <c r="D696" s="211">
        <v>0.19159999999999999</v>
      </c>
      <c r="E696" s="208"/>
    </row>
    <row r="697" spans="1:5" ht="15.75" thickBot="1" x14ac:dyDescent="0.3">
      <c r="A697" s="209">
        <v>6384</v>
      </c>
      <c r="B697" s="210">
        <v>2</v>
      </c>
      <c r="C697" s="211">
        <v>1.2999999999999999E-3</v>
      </c>
      <c r="D697" s="211">
        <v>0.19289999999999999</v>
      </c>
      <c r="E697" s="208"/>
    </row>
    <row r="698" spans="1:5" ht="15.75" thickBot="1" x14ac:dyDescent="0.3">
      <c r="A698" s="209">
        <v>6700</v>
      </c>
      <c r="B698" s="210">
        <v>1</v>
      </c>
      <c r="C698" s="211">
        <v>6.9999999999999999E-4</v>
      </c>
      <c r="D698" s="211">
        <v>0.19359999999999999</v>
      </c>
      <c r="E698" s="208"/>
    </row>
    <row r="699" spans="1:5" ht="15.75" thickBot="1" x14ac:dyDescent="0.3">
      <c r="A699" s="209">
        <v>6958</v>
      </c>
      <c r="B699" s="210">
        <v>5</v>
      </c>
      <c r="C699" s="211">
        <v>3.3E-3</v>
      </c>
      <c r="D699" s="211">
        <v>0.19689999999999999</v>
      </c>
      <c r="E699" s="208"/>
    </row>
    <row r="700" spans="1:5" ht="15.75" thickBot="1" x14ac:dyDescent="0.3">
      <c r="A700" s="209">
        <v>6978</v>
      </c>
      <c r="B700" s="210">
        <v>2</v>
      </c>
      <c r="C700" s="211">
        <v>1.2999999999999999E-3</v>
      </c>
      <c r="D700" s="211">
        <v>0.1983</v>
      </c>
      <c r="E700" s="208"/>
    </row>
    <row r="701" spans="1:5" ht="15.75" thickBot="1" x14ac:dyDescent="0.3">
      <c r="A701" s="209">
        <v>7060</v>
      </c>
      <c r="B701" s="210">
        <v>2</v>
      </c>
      <c r="C701" s="211">
        <v>1.2999999999999999E-3</v>
      </c>
      <c r="D701" s="211">
        <v>0.1996</v>
      </c>
      <c r="E701" s="208"/>
    </row>
    <row r="702" spans="1:5" ht="15.75" thickBot="1" x14ac:dyDescent="0.3">
      <c r="A702" s="209">
        <v>7212</v>
      </c>
      <c r="B702" s="210">
        <v>10</v>
      </c>
      <c r="C702" s="211">
        <v>6.7000000000000002E-3</v>
      </c>
      <c r="D702" s="211">
        <v>0.20630000000000001</v>
      </c>
      <c r="E702" s="208"/>
    </row>
    <row r="703" spans="1:5" ht="15.75" thickBot="1" x14ac:dyDescent="0.3">
      <c r="A703" s="209">
        <v>7300</v>
      </c>
      <c r="B703" s="210">
        <v>1</v>
      </c>
      <c r="C703" s="211">
        <v>6.9999999999999999E-4</v>
      </c>
      <c r="D703" s="211">
        <v>0.2069</v>
      </c>
      <c r="E703" s="208"/>
    </row>
    <row r="704" spans="1:5" ht="15.75" thickBot="1" x14ac:dyDescent="0.3">
      <c r="A704" s="209">
        <v>7480</v>
      </c>
      <c r="B704" s="210">
        <v>1</v>
      </c>
      <c r="C704" s="211">
        <v>6.9999999999999999E-4</v>
      </c>
      <c r="D704" s="211">
        <v>0.20760000000000001</v>
      </c>
      <c r="E704" s="208"/>
    </row>
    <row r="705" spans="1:5" ht="15.75" thickBot="1" x14ac:dyDescent="0.3">
      <c r="A705" s="209">
        <v>7696</v>
      </c>
      <c r="B705" s="210">
        <v>2</v>
      </c>
      <c r="C705" s="211">
        <v>1.2999999999999999E-3</v>
      </c>
      <c r="D705" s="211">
        <v>0.2089</v>
      </c>
      <c r="E705" s="208"/>
    </row>
    <row r="706" spans="1:5" ht="15.75" thickBot="1" x14ac:dyDescent="0.3">
      <c r="A706" s="209">
        <v>8000</v>
      </c>
      <c r="B706" s="210">
        <v>1</v>
      </c>
      <c r="C706" s="211">
        <v>6.9999999999999999E-4</v>
      </c>
      <c r="D706" s="211">
        <v>0.20960000000000001</v>
      </c>
      <c r="E706" s="208"/>
    </row>
    <row r="707" spans="1:5" ht="15.75" thickBot="1" x14ac:dyDescent="0.3">
      <c r="A707" s="209">
        <v>9093</v>
      </c>
      <c r="B707" s="210">
        <v>3</v>
      </c>
      <c r="C707" s="211">
        <v>2E-3</v>
      </c>
      <c r="D707" s="211">
        <v>0.21160000000000001</v>
      </c>
      <c r="E707" s="208"/>
    </row>
    <row r="708" spans="1:5" ht="15.75" thickBot="1" x14ac:dyDescent="0.3">
      <c r="A708" s="209">
        <v>9300</v>
      </c>
      <c r="B708" s="210">
        <v>233</v>
      </c>
      <c r="C708" s="211">
        <v>0.155</v>
      </c>
      <c r="D708" s="211">
        <v>0.36659999999999998</v>
      </c>
      <c r="E708" s="208"/>
    </row>
    <row r="709" spans="1:5" ht="15.75" thickBot="1" x14ac:dyDescent="0.3">
      <c r="A709" s="209">
        <v>9371.5480000000007</v>
      </c>
      <c r="B709" s="210">
        <v>3</v>
      </c>
      <c r="C709" s="211">
        <v>2E-3</v>
      </c>
      <c r="D709" s="211">
        <v>0.36859999999999998</v>
      </c>
      <c r="E709" s="208"/>
    </row>
    <row r="710" spans="1:5" ht="15.75" thickBot="1" x14ac:dyDescent="0.3">
      <c r="A710" s="209">
        <v>9400</v>
      </c>
      <c r="B710" s="210">
        <v>14</v>
      </c>
      <c r="C710" s="211">
        <v>9.2999999999999992E-3</v>
      </c>
      <c r="D710" s="211">
        <v>0.37790000000000001</v>
      </c>
      <c r="E710" s="208"/>
    </row>
    <row r="711" spans="1:5" ht="15.75" thickBot="1" x14ac:dyDescent="0.3">
      <c r="A711" s="209">
        <v>9600</v>
      </c>
      <c r="B711" s="210">
        <v>4</v>
      </c>
      <c r="C711" s="211">
        <v>2.7000000000000001E-3</v>
      </c>
      <c r="D711" s="211">
        <v>0.38059999999999999</v>
      </c>
      <c r="E711" s="208"/>
    </row>
    <row r="712" spans="1:5" ht="15.75" thickBot="1" x14ac:dyDescent="0.3">
      <c r="A712" s="209">
        <v>9900</v>
      </c>
      <c r="B712" s="210">
        <v>1</v>
      </c>
      <c r="C712" s="211">
        <v>6.9999999999999999E-4</v>
      </c>
      <c r="D712" s="211">
        <v>0.38119999999999998</v>
      </c>
      <c r="E712" s="208"/>
    </row>
    <row r="713" spans="1:5" ht="15.75" thickBot="1" x14ac:dyDescent="0.3">
      <c r="A713" s="209">
        <v>10100</v>
      </c>
      <c r="B713" s="210">
        <v>4</v>
      </c>
      <c r="C713" s="211">
        <v>2.7000000000000001E-3</v>
      </c>
      <c r="D713" s="211">
        <v>0.38390000000000002</v>
      </c>
      <c r="E713" s="208"/>
    </row>
    <row r="714" spans="1:5" ht="15.75" thickBot="1" x14ac:dyDescent="0.3">
      <c r="A714" s="209">
        <v>10128</v>
      </c>
      <c r="B714" s="210">
        <v>10</v>
      </c>
      <c r="C714" s="211">
        <v>6.7000000000000002E-3</v>
      </c>
      <c r="D714" s="211">
        <v>0.3906</v>
      </c>
      <c r="E714" s="208"/>
    </row>
    <row r="715" spans="1:5" ht="15.75" thickBot="1" x14ac:dyDescent="0.3">
      <c r="A715" s="209">
        <v>10400</v>
      </c>
      <c r="B715" s="210">
        <v>2</v>
      </c>
      <c r="C715" s="211">
        <v>1.2999999999999999E-3</v>
      </c>
      <c r="D715" s="211">
        <v>0.39190000000000003</v>
      </c>
      <c r="E715" s="208"/>
    </row>
    <row r="716" spans="1:5" ht="15.75" thickBot="1" x14ac:dyDescent="0.3">
      <c r="A716" s="209">
        <v>10450</v>
      </c>
      <c r="B716" s="210">
        <v>1</v>
      </c>
      <c r="C716" s="211">
        <v>6.9999999999999999E-4</v>
      </c>
      <c r="D716" s="211">
        <v>0.39250000000000002</v>
      </c>
      <c r="E716" s="208"/>
    </row>
    <row r="717" spans="1:5" ht="15.75" thickBot="1" x14ac:dyDescent="0.3">
      <c r="A717" s="209">
        <v>10556</v>
      </c>
      <c r="B717" s="210">
        <v>12</v>
      </c>
      <c r="C717" s="211">
        <v>8.0000000000000002E-3</v>
      </c>
      <c r="D717" s="211">
        <v>0.40050000000000002</v>
      </c>
      <c r="E717" s="208"/>
    </row>
    <row r="718" spans="1:5" ht="15.75" thickBot="1" x14ac:dyDescent="0.3">
      <c r="A718" s="209">
        <v>10656</v>
      </c>
      <c r="B718" s="210">
        <v>1</v>
      </c>
      <c r="C718" s="211">
        <v>6.9999999999999999E-4</v>
      </c>
      <c r="D718" s="211">
        <v>0.4012</v>
      </c>
      <c r="E718" s="208"/>
    </row>
    <row r="719" spans="1:5" ht="15.75" thickBot="1" x14ac:dyDescent="0.3">
      <c r="A719" s="209">
        <v>11000</v>
      </c>
      <c r="B719" s="210">
        <v>2</v>
      </c>
      <c r="C719" s="211">
        <v>1.2999999999999999E-3</v>
      </c>
      <c r="D719" s="211">
        <v>0.40250000000000002</v>
      </c>
      <c r="E719" s="208"/>
    </row>
    <row r="720" spans="1:5" ht="15.75" thickBot="1" x14ac:dyDescent="0.3">
      <c r="A720" s="209">
        <v>11133</v>
      </c>
      <c r="B720" s="210">
        <v>2</v>
      </c>
      <c r="C720" s="211">
        <v>1.2999999999999999E-3</v>
      </c>
      <c r="D720" s="211">
        <v>0.40389999999999998</v>
      </c>
      <c r="E720" s="208"/>
    </row>
    <row r="721" spans="1:5" ht="15.75" thickBot="1" x14ac:dyDescent="0.3">
      <c r="A721" s="209">
        <v>11356</v>
      </c>
      <c r="B721" s="210">
        <v>3</v>
      </c>
      <c r="C721" s="211">
        <v>2E-3</v>
      </c>
      <c r="D721" s="211">
        <v>0.40589999999999998</v>
      </c>
      <c r="E721" s="208"/>
    </row>
    <row r="722" spans="1:5" ht="15.75" thickBot="1" x14ac:dyDescent="0.3">
      <c r="A722" s="209">
        <v>11950</v>
      </c>
      <c r="B722" s="210">
        <v>2</v>
      </c>
      <c r="C722" s="211">
        <v>1.2999999999999999E-3</v>
      </c>
      <c r="D722" s="211">
        <v>0.40720000000000001</v>
      </c>
      <c r="E722" s="208"/>
    </row>
    <row r="723" spans="1:5" ht="15.75" thickBot="1" x14ac:dyDescent="0.3">
      <c r="A723" s="209">
        <v>12200</v>
      </c>
      <c r="B723" s="210">
        <v>1</v>
      </c>
      <c r="C723" s="211">
        <v>6.9999999999999999E-4</v>
      </c>
      <c r="D723" s="211">
        <v>0.40789999999999998</v>
      </c>
      <c r="E723" s="208"/>
    </row>
    <row r="724" spans="1:5" ht="15.75" thickBot="1" x14ac:dyDescent="0.3">
      <c r="A724" s="209">
        <v>12300</v>
      </c>
      <c r="B724" s="210">
        <v>2</v>
      </c>
      <c r="C724" s="211">
        <v>1.2999999999999999E-3</v>
      </c>
      <c r="D724" s="211">
        <v>0.40920000000000001</v>
      </c>
      <c r="E724" s="208"/>
    </row>
    <row r="725" spans="1:5" ht="15.75" thickBot="1" x14ac:dyDescent="0.3">
      <c r="A725" s="209">
        <v>12427</v>
      </c>
      <c r="B725" s="210">
        <v>8</v>
      </c>
      <c r="C725" s="211">
        <v>5.3E-3</v>
      </c>
      <c r="D725" s="211">
        <v>0.41449999999999998</v>
      </c>
      <c r="E725" s="208"/>
    </row>
    <row r="726" spans="1:5" ht="15.75" thickBot="1" x14ac:dyDescent="0.3">
      <c r="A726" s="209">
        <v>12442.394</v>
      </c>
      <c r="B726" s="210">
        <v>2</v>
      </c>
      <c r="C726" s="211">
        <v>1.2999999999999999E-3</v>
      </c>
      <c r="D726" s="211">
        <v>0.4158</v>
      </c>
      <c r="E726" s="208"/>
    </row>
    <row r="727" spans="1:5" ht="15.75" thickBot="1" x14ac:dyDescent="0.3">
      <c r="A727" s="209">
        <v>12800</v>
      </c>
      <c r="B727" s="210">
        <v>4</v>
      </c>
      <c r="C727" s="211">
        <v>2.7000000000000001E-3</v>
      </c>
      <c r="D727" s="211">
        <v>0.41849999999999998</v>
      </c>
      <c r="E727" s="208"/>
    </row>
    <row r="728" spans="1:5" ht="15.75" thickBot="1" x14ac:dyDescent="0.3">
      <c r="A728" s="209">
        <v>13300</v>
      </c>
      <c r="B728" s="210">
        <v>6</v>
      </c>
      <c r="C728" s="211">
        <v>4.0000000000000001E-3</v>
      </c>
      <c r="D728" s="211">
        <v>0.42249999999999999</v>
      </c>
      <c r="E728" s="208"/>
    </row>
    <row r="729" spans="1:5" ht="15.75" thickBot="1" x14ac:dyDescent="0.3">
      <c r="A729" s="209">
        <v>13360</v>
      </c>
      <c r="B729" s="210">
        <v>2</v>
      </c>
      <c r="C729" s="211">
        <v>1.2999999999999999E-3</v>
      </c>
      <c r="D729" s="211">
        <v>0.42380000000000001</v>
      </c>
      <c r="E729" s="208"/>
    </row>
    <row r="730" spans="1:5" ht="15.75" thickBot="1" x14ac:dyDescent="0.3">
      <c r="A730" s="209">
        <v>13400</v>
      </c>
      <c r="B730" s="210">
        <v>1</v>
      </c>
      <c r="C730" s="211">
        <v>6.9999999999999999E-4</v>
      </c>
      <c r="D730" s="211">
        <v>0.42449999999999999</v>
      </c>
      <c r="E730" s="208"/>
    </row>
    <row r="731" spans="1:5" ht="15.75" thickBot="1" x14ac:dyDescent="0.3">
      <c r="A731" s="209">
        <v>13834</v>
      </c>
      <c r="B731" s="210">
        <v>2</v>
      </c>
      <c r="C731" s="211">
        <v>1.2999999999999999E-3</v>
      </c>
      <c r="D731" s="211">
        <v>0.42580000000000001</v>
      </c>
      <c r="E731" s="208"/>
    </row>
    <row r="732" spans="1:5" ht="15.75" thickBot="1" x14ac:dyDescent="0.3">
      <c r="A732" s="209">
        <v>14400</v>
      </c>
      <c r="B732" s="210">
        <v>1</v>
      </c>
      <c r="C732" s="211">
        <v>6.9999999999999999E-4</v>
      </c>
      <c r="D732" s="211">
        <v>0.42649999999999999</v>
      </c>
      <c r="E732" s="208"/>
    </row>
    <row r="733" spans="1:5" ht="15.75" thickBot="1" x14ac:dyDescent="0.3">
      <c r="A733" s="209">
        <v>14500</v>
      </c>
      <c r="B733" s="210">
        <v>2</v>
      </c>
      <c r="C733" s="211">
        <v>1.2999999999999999E-3</v>
      </c>
      <c r="D733" s="211">
        <v>0.42780000000000001</v>
      </c>
      <c r="E733" s="208"/>
    </row>
    <row r="734" spans="1:5" ht="15.75" thickBot="1" x14ac:dyDescent="0.3">
      <c r="A734" s="209">
        <v>14700</v>
      </c>
      <c r="B734" s="210">
        <v>1</v>
      </c>
      <c r="C734" s="211">
        <v>6.9999999999999999E-4</v>
      </c>
      <c r="D734" s="211">
        <v>0.42849999999999999</v>
      </c>
      <c r="E734" s="208"/>
    </row>
    <row r="735" spans="1:5" ht="15.75" thickBot="1" x14ac:dyDescent="0.3">
      <c r="A735" s="209">
        <v>15000</v>
      </c>
      <c r="B735" s="210">
        <v>2</v>
      </c>
      <c r="C735" s="211">
        <v>1.2999999999999999E-3</v>
      </c>
      <c r="D735" s="211">
        <v>0.42980000000000002</v>
      </c>
      <c r="E735" s="208"/>
    </row>
    <row r="736" spans="1:5" ht="15.75" thickBot="1" x14ac:dyDescent="0.3">
      <c r="A736" s="209">
        <v>16200</v>
      </c>
      <c r="B736" s="210">
        <v>1</v>
      </c>
      <c r="C736" s="211">
        <v>6.9999999999999999E-4</v>
      </c>
      <c r="D736" s="211">
        <v>0.43049999999999999</v>
      </c>
      <c r="E736" s="208"/>
    </row>
    <row r="737" spans="1:5" ht="15.75" thickBot="1" x14ac:dyDescent="0.3">
      <c r="A737" s="209">
        <v>16400</v>
      </c>
      <c r="B737" s="210">
        <v>2</v>
      </c>
      <c r="C737" s="211">
        <v>1.2999999999999999E-3</v>
      </c>
      <c r="D737" s="211">
        <v>0.43180000000000002</v>
      </c>
      <c r="E737" s="208"/>
    </row>
    <row r="738" spans="1:5" ht="15.75" thickBot="1" x14ac:dyDescent="0.3">
      <c r="A738" s="209">
        <v>16544</v>
      </c>
      <c r="B738" s="210">
        <v>1</v>
      </c>
      <c r="C738" s="211">
        <v>6.9999999999999999E-4</v>
      </c>
      <c r="D738" s="211">
        <v>0.4325</v>
      </c>
      <c r="E738" s="208"/>
    </row>
    <row r="739" spans="1:5" ht="15.75" thickBot="1" x14ac:dyDescent="0.3">
      <c r="A739" s="209">
        <v>17200</v>
      </c>
      <c r="B739" s="210">
        <v>2</v>
      </c>
      <c r="C739" s="211">
        <v>1.2999999999999999E-3</v>
      </c>
      <c r="D739" s="211">
        <v>0.43380000000000002</v>
      </c>
      <c r="E739" s="208"/>
    </row>
    <row r="740" spans="1:5" ht="15.75" thickBot="1" x14ac:dyDescent="0.3">
      <c r="A740" s="209">
        <v>18102</v>
      </c>
      <c r="B740" s="210">
        <v>1</v>
      </c>
      <c r="C740" s="211">
        <v>6.9999999999999999E-4</v>
      </c>
      <c r="D740" s="211">
        <v>0.4345</v>
      </c>
      <c r="E740" s="208"/>
    </row>
    <row r="741" spans="1:5" ht="15.75" thickBot="1" x14ac:dyDescent="0.3">
      <c r="A741" s="209">
        <v>18265</v>
      </c>
      <c r="B741" s="210">
        <v>3</v>
      </c>
      <c r="C741" s="211">
        <v>2E-3</v>
      </c>
      <c r="D741" s="211">
        <v>0.4365</v>
      </c>
      <c r="E741" s="208"/>
    </row>
    <row r="742" spans="1:5" ht="15.75" thickBot="1" x14ac:dyDescent="0.3">
      <c r="A742" s="209">
        <v>18300</v>
      </c>
      <c r="B742" s="210">
        <v>1</v>
      </c>
      <c r="C742" s="211">
        <v>6.9999999999999999E-4</v>
      </c>
      <c r="D742" s="211">
        <v>0.43709999999999999</v>
      </c>
      <c r="E742" s="208"/>
    </row>
    <row r="743" spans="1:5" ht="15.75" thickBot="1" x14ac:dyDescent="0.3">
      <c r="A743" s="209">
        <v>18400</v>
      </c>
      <c r="B743" s="210">
        <v>2</v>
      </c>
      <c r="C743" s="211">
        <v>1.2999999999999999E-3</v>
      </c>
      <c r="D743" s="211">
        <v>0.4385</v>
      </c>
      <c r="E743" s="208"/>
    </row>
    <row r="744" spans="1:5" ht="15.75" thickBot="1" x14ac:dyDescent="0.3">
      <c r="A744" s="209">
        <v>18422</v>
      </c>
      <c r="B744" s="210">
        <v>2</v>
      </c>
      <c r="C744" s="211">
        <v>1.2999999999999999E-3</v>
      </c>
      <c r="D744" s="211">
        <v>0.43980000000000002</v>
      </c>
      <c r="E744" s="208"/>
    </row>
    <row r="745" spans="1:5" ht="15.75" thickBot="1" x14ac:dyDescent="0.3">
      <c r="A745" s="209">
        <v>18465</v>
      </c>
      <c r="B745" s="210">
        <v>1</v>
      </c>
      <c r="C745" s="211">
        <v>6.9999999999999999E-4</v>
      </c>
      <c r="D745" s="211">
        <v>0.4405</v>
      </c>
      <c r="E745" s="208"/>
    </row>
    <row r="746" spans="1:5" ht="15.75" thickBot="1" x14ac:dyDescent="0.3">
      <c r="A746" s="209">
        <v>18652</v>
      </c>
      <c r="B746" s="210">
        <v>1</v>
      </c>
      <c r="C746" s="211">
        <v>6.9999999999999999E-4</v>
      </c>
      <c r="D746" s="211">
        <v>0.44109999999999999</v>
      </c>
      <c r="E746" s="208"/>
    </row>
    <row r="747" spans="1:5" ht="15.75" thickBot="1" x14ac:dyDescent="0.3">
      <c r="A747" s="209">
        <v>18800</v>
      </c>
      <c r="B747" s="210">
        <v>8</v>
      </c>
      <c r="C747" s="211">
        <v>5.3E-3</v>
      </c>
      <c r="D747" s="211">
        <v>0.44640000000000002</v>
      </c>
      <c r="E747" s="208"/>
    </row>
    <row r="748" spans="1:5" ht="15.75" thickBot="1" x14ac:dyDescent="0.3">
      <c r="A748" s="209">
        <v>18900</v>
      </c>
      <c r="B748" s="210">
        <v>4</v>
      </c>
      <c r="C748" s="211">
        <v>2.7000000000000001E-3</v>
      </c>
      <c r="D748" s="211">
        <v>0.4491</v>
      </c>
      <c r="E748" s="208"/>
    </row>
    <row r="749" spans="1:5" ht="15.75" thickBot="1" x14ac:dyDescent="0.3">
      <c r="A749" s="209">
        <v>19200</v>
      </c>
      <c r="B749" s="210">
        <v>1</v>
      </c>
      <c r="C749" s="211">
        <v>6.9999999999999999E-4</v>
      </c>
      <c r="D749" s="211">
        <v>0.44979999999999998</v>
      </c>
      <c r="E749" s="208"/>
    </row>
    <row r="750" spans="1:5" ht="15.75" thickBot="1" x14ac:dyDescent="0.3">
      <c r="A750" s="209">
        <v>19356</v>
      </c>
      <c r="B750" s="210">
        <v>1</v>
      </c>
      <c r="C750" s="211">
        <v>6.9999999999999999E-4</v>
      </c>
      <c r="D750" s="211">
        <v>0.45040000000000002</v>
      </c>
      <c r="E750" s="208"/>
    </row>
    <row r="751" spans="1:5" ht="15.75" thickBot="1" x14ac:dyDescent="0.3">
      <c r="A751" s="209">
        <v>19497.097399999999</v>
      </c>
      <c r="B751" s="210">
        <v>1</v>
      </c>
      <c r="C751" s="211">
        <v>6.9999999999999999E-4</v>
      </c>
      <c r="D751" s="211">
        <v>0.4511</v>
      </c>
      <c r="E751" s="208"/>
    </row>
    <row r="752" spans="1:5" ht="15.75" thickBot="1" x14ac:dyDescent="0.3">
      <c r="A752" s="209">
        <v>19700</v>
      </c>
      <c r="B752" s="210">
        <v>2</v>
      </c>
      <c r="C752" s="211">
        <v>1.2999999999999999E-3</v>
      </c>
      <c r="D752" s="211">
        <v>0.45240000000000002</v>
      </c>
      <c r="E752" s="208"/>
    </row>
    <row r="753" spans="1:5" ht="15.75" thickBot="1" x14ac:dyDescent="0.3">
      <c r="A753" s="209">
        <v>20100</v>
      </c>
      <c r="B753" s="210">
        <v>1</v>
      </c>
      <c r="C753" s="211">
        <v>6.9999999999999999E-4</v>
      </c>
      <c r="D753" s="211">
        <v>0.4531</v>
      </c>
      <c r="E753" s="208"/>
    </row>
    <row r="754" spans="1:5" ht="15.75" thickBot="1" x14ac:dyDescent="0.3">
      <c r="A754" s="209">
        <v>21000</v>
      </c>
      <c r="B754" s="210">
        <v>1</v>
      </c>
      <c r="C754" s="211">
        <v>6.9999999999999999E-4</v>
      </c>
      <c r="D754" s="211">
        <v>0.45379999999999998</v>
      </c>
      <c r="E754" s="208"/>
    </row>
    <row r="755" spans="1:5" ht="15.75" thickBot="1" x14ac:dyDescent="0.3">
      <c r="A755" s="209">
        <v>21400</v>
      </c>
      <c r="B755" s="210">
        <v>2</v>
      </c>
      <c r="C755" s="211">
        <v>1.2999999999999999E-3</v>
      </c>
      <c r="D755" s="211">
        <v>0.4551</v>
      </c>
      <c r="E755" s="208"/>
    </row>
    <row r="756" spans="1:5" ht="15.75" thickBot="1" x14ac:dyDescent="0.3">
      <c r="A756" s="209">
        <v>21700</v>
      </c>
      <c r="B756" s="210">
        <v>1</v>
      </c>
      <c r="C756" s="211">
        <v>6.9999999999999999E-4</v>
      </c>
      <c r="D756" s="211">
        <v>0.45579999999999998</v>
      </c>
      <c r="E756" s="208"/>
    </row>
    <row r="757" spans="1:5" ht="15.75" thickBot="1" x14ac:dyDescent="0.3">
      <c r="A757" s="209">
        <v>21800</v>
      </c>
      <c r="B757" s="210">
        <v>2</v>
      </c>
      <c r="C757" s="211">
        <v>1.2999999999999999E-3</v>
      </c>
      <c r="D757" s="211">
        <v>0.45710000000000001</v>
      </c>
      <c r="E757" s="208"/>
    </row>
    <row r="758" spans="1:5" ht="15.75" thickBot="1" x14ac:dyDescent="0.3">
      <c r="A758" s="209">
        <v>21802</v>
      </c>
      <c r="B758" s="210">
        <v>18</v>
      </c>
      <c r="C758" s="211">
        <v>1.2E-2</v>
      </c>
      <c r="D758" s="211">
        <v>0.46910000000000002</v>
      </c>
      <c r="E758" s="208"/>
    </row>
    <row r="759" spans="1:5" ht="15.75" thickBot="1" x14ac:dyDescent="0.3">
      <c r="A759" s="209">
        <v>22000</v>
      </c>
      <c r="B759" s="210">
        <v>2</v>
      </c>
      <c r="C759" s="211">
        <v>1.2999999999999999E-3</v>
      </c>
      <c r="D759" s="211">
        <v>0.47039999999999998</v>
      </c>
      <c r="E759" s="208"/>
    </row>
    <row r="760" spans="1:5" ht="15.75" thickBot="1" x14ac:dyDescent="0.3">
      <c r="A760" s="209">
        <v>22537</v>
      </c>
      <c r="B760" s="210">
        <v>1</v>
      </c>
      <c r="C760" s="211">
        <v>6.9999999999999999E-4</v>
      </c>
      <c r="D760" s="211">
        <v>0.47110000000000002</v>
      </c>
      <c r="E760" s="208"/>
    </row>
    <row r="761" spans="1:5" ht="15.75" thickBot="1" x14ac:dyDescent="0.3">
      <c r="A761" s="209">
        <v>22700</v>
      </c>
      <c r="B761" s="210">
        <v>2</v>
      </c>
      <c r="C761" s="211">
        <v>1.2999999999999999E-3</v>
      </c>
      <c r="D761" s="211">
        <v>0.47239999999999999</v>
      </c>
      <c r="E761" s="208"/>
    </row>
    <row r="762" spans="1:5" ht="15.75" thickBot="1" x14ac:dyDescent="0.3">
      <c r="A762" s="209">
        <v>23100</v>
      </c>
      <c r="B762" s="210">
        <v>5</v>
      </c>
      <c r="C762" s="211">
        <v>3.3E-3</v>
      </c>
      <c r="D762" s="211">
        <v>0.47570000000000001</v>
      </c>
      <c r="E762" s="208"/>
    </row>
    <row r="763" spans="1:5" ht="15.75" thickBot="1" x14ac:dyDescent="0.3">
      <c r="A763" s="209">
        <v>23142</v>
      </c>
      <c r="B763" s="210">
        <v>1</v>
      </c>
      <c r="C763" s="211">
        <v>6.9999999999999999E-4</v>
      </c>
      <c r="D763" s="211">
        <v>0.47639999999999999</v>
      </c>
      <c r="E763" s="208"/>
    </row>
    <row r="764" spans="1:5" ht="15.75" thickBot="1" x14ac:dyDescent="0.3">
      <c r="A764" s="209">
        <v>23456</v>
      </c>
      <c r="B764" s="210">
        <v>2</v>
      </c>
      <c r="C764" s="211">
        <v>1.2999999999999999E-3</v>
      </c>
      <c r="D764" s="211">
        <v>0.47770000000000001</v>
      </c>
      <c r="E764" s="208"/>
    </row>
    <row r="765" spans="1:5" ht="15.75" thickBot="1" x14ac:dyDescent="0.3">
      <c r="A765" s="209">
        <v>23500</v>
      </c>
      <c r="B765" s="210">
        <v>1</v>
      </c>
      <c r="C765" s="211">
        <v>6.9999999999999999E-4</v>
      </c>
      <c r="D765" s="211">
        <v>0.47839999999999999</v>
      </c>
      <c r="E765" s="208"/>
    </row>
    <row r="766" spans="1:5" ht="15.75" thickBot="1" x14ac:dyDescent="0.3">
      <c r="A766" s="209">
        <v>23672</v>
      </c>
      <c r="B766" s="210">
        <v>1</v>
      </c>
      <c r="C766" s="211">
        <v>6.9999999999999999E-4</v>
      </c>
      <c r="D766" s="211">
        <v>0.47899999999999998</v>
      </c>
      <c r="E766" s="208"/>
    </row>
    <row r="767" spans="1:5" ht="15.75" thickBot="1" x14ac:dyDescent="0.3">
      <c r="A767" s="209">
        <v>23900</v>
      </c>
      <c r="B767" s="210">
        <v>1</v>
      </c>
      <c r="C767" s="211">
        <v>6.9999999999999999E-4</v>
      </c>
      <c r="D767" s="211">
        <v>0.47970000000000002</v>
      </c>
      <c r="E767" s="208"/>
    </row>
    <row r="768" spans="1:5" ht="15.75" thickBot="1" x14ac:dyDescent="0.3">
      <c r="A768" s="209">
        <v>24730</v>
      </c>
      <c r="B768" s="210">
        <v>2</v>
      </c>
      <c r="C768" s="211">
        <v>1.2999999999999999E-3</v>
      </c>
      <c r="D768" s="211">
        <v>0.48099999999999998</v>
      </c>
      <c r="E768" s="208"/>
    </row>
    <row r="769" spans="1:5" ht="15.75" thickBot="1" x14ac:dyDescent="0.3">
      <c r="A769" s="209">
        <v>24800</v>
      </c>
      <c r="B769" s="210">
        <v>2</v>
      </c>
      <c r="C769" s="211">
        <v>1.2999999999999999E-3</v>
      </c>
      <c r="D769" s="211">
        <v>0.4824</v>
      </c>
      <c r="E769" s="208"/>
    </row>
    <row r="770" spans="1:5" ht="15.75" thickBot="1" x14ac:dyDescent="0.3">
      <c r="A770" s="209">
        <v>24854</v>
      </c>
      <c r="B770" s="210">
        <v>1</v>
      </c>
      <c r="C770" s="211">
        <v>6.9999999999999999E-4</v>
      </c>
      <c r="D770" s="211">
        <v>0.48299999999999998</v>
      </c>
      <c r="E770" s="208"/>
    </row>
    <row r="771" spans="1:5" ht="15.75" thickBot="1" x14ac:dyDescent="0.3">
      <c r="A771" s="209">
        <v>25462</v>
      </c>
      <c r="B771" s="210">
        <v>6</v>
      </c>
      <c r="C771" s="211">
        <v>4.0000000000000001E-3</v>
      </c>
      <c r="D771" s="211">
        <v>0.48699999999999999</v>
      </c>
      <c r="E771" s="208"/>
    </row>
    <row r="772" spans="1:5" ht="15.75" thickBot="1" x14ac:dyDescent="0.3">
      <c r="A772" s="209">
        <v>25618</v>
      </c>
      <c r="B772" s="210">
        <v>5</v>
      </c>
      <c r="C772" s="211">
        <v>3.3E-3</v>
      </c>
      <c r="D772" s="211">
        <v>0.4904</v>
      </c>
      <c r="E772" s="208"/>
    </row>
    <row r="773" spans="1:5" ht="15.75" thickBot="1" x14ac:dyDescent="0.3">
      <c r="A773" s="209">
        <v>26900</v>
      </c>
      <c r="B773" s="210">
        <v>2</v>
      </c>
      <c r="C773" s="211">
        <v>1.2999999999999999E-3</v>
      </c>
      <c r="D773" s="211">
        <v>0.49170000000000003</v>
      </c>
      <c r="E773" s="208"/>
    </row>
    <row r="774" spans="1:5" ht="15.75" thickBot="1" x14ac:dyDescent="0.3">
      <c r="A774" s="209">
        <v>27400</v>
      </c>
      <c r="B774" s="210">
        <v>1</v>
      </c>
      <c r="C774" s="211">
        <v>6.9999999999999999E-4</v>
      </c>
      <c r="D774" s="211">
        <v>0.49230000000000002</v>
      </c>
      <c r="E774" s="208"/>
    </row>
    <row r="775" spans="1:5" ht="15.75" thickBot="1" x14ac:dyDescent="0.3">
      <c r="A775" s="209">
        <v>27800</v>
      </c>
      <c r="B775" s="210">
        <v>1</v>
      </c>
      <c r="C775" s="211">
        <v>6.9999999999999999E-4</v>
      </c>
      <c r="D775" s="211">
        <v>0.49299999999999999</v>
      </c>
      <c r="E775" s="208"/>
    </row>
    <row r="776" spans="1:5" ht="15.75" thickBot="1" x14ac:dyDescent="0.3">
      <c r="A776" s="209">
        <v>27900</v>
      </c>
      <c r="B776" s="210">
        <v>2</v>
      </c>
      <c r="C776" s="211">
        <v>1.2999999999999999E-3</v>
      </c>
      <c r="D776" s="211">
        <v>0.49430000000000002</v>
      </c>
      <c r="E776" s="208"/>
    </row>
    <row r="777" spans="1:5" ht="15.75" thickBot="1" x14ac:dyDescent="0.3">
      <c r="A777" s="209">
        <v>28114.644</v>
      </c>
      <c r="B777" s="210">
        <v>3</v>
      </c>
      <c r="C777" s="211">
        <v>2E-3</v>
      </c>
      <c r="D777" s="211">
        <v>0.49630000000000002</v>
      </c>
      <c r="E777" s="208"/>
    </row>
    <row r="778" spans="1:5" ht="15.75" thickBot="1" x14ac:dyDescent="0.3">
      <c r="A778" s="209">
        <v>29000</v>
      </c>
      <c r="B778" s="210">
        <v>1</v>
      </c>
      <c r="C778" s="211">
        <v>6.9999999999999999E-4</v>
      </c>
      <c r="D778" s="211">
        <v>0.497</v>
      </c>
      <c r="E778" s="208"/>
    </row>
    <row r="779" spans="1:5" ht="15.75" thickBot="1" x14ac:dyDescent="0.3">
      <c r="A779" s="209">
        <v>29560</v>
      </c>
      <c r="B779" s="210">
        <v>3</v>
      </c>
      <c r="C779" s="211">
        <v>2E-3</v>
      </c>
      <c r="D779" s="211">
        <v>0.499</v>
      </c>
      <c r="E779" s="208"/>
    </row>
    <row r="780" spans="1:5" ht="15.75" thickBot="1" x14ac:dyDescent="0.3">
      <c r="A780" s="209">
        <v>29837.5</v>
      </c>
      <c r="B780" s="210">
        <v>1</v>
      </c>
      <c r="C780" s="211">
        <v>6.9999999999999999E-4</v>
      </c>
      <c r="D780" s="211">
        <v>0.49969999999999998</v>
      </c>
      <c r="E780" s="208"/>
    </row>
    <row r="781" spans="1:5" ht="15.75" thickBot="1" x14ac:dyDescent="0.3">
      <c r="A781" s="209">
        <v>29948</v>
      </c>
      <c r="B781" s="210">
        <v>2</v>
      </c>
      <c r="C781" s="211">
        <v>1.2999999999999999E-3</v>
      </c>
      <c r="D781" s="211">
        <v>0.501</v>
      </c>
      <c r="E781" s="208"/>
    </row>
    <row r="782" spans="1:5" ht="15.75" thickBot="1" x14ac:dyDescent="0.3">
      <c r="A782" s="209">
        <v>30219</v>
      </c>
      <c r="B782" s="210">
        <v>3</v>
      </c>
      <c r="C782" s="211">
        <v>2E-3</v>
      </c>
      <c r="D782" s="211">
        <v>0.503</v>
      </c>
      <c r="E782" s="208"/>
    </row>
    <row r="783" spans="1:5" ht="15.75" thickBot="1" x14ac:dyDescent="0.3">
      <c r="A783" s="209">
        <v>30221.452000000001</v>
      </c>
      <c r="B783" s="210">
        <v>4</v>
      </c>
      <c r="C783" s="211">
        <v>2.7000000000000001E-3</v>
      </c>
      <c r="D783" s="211">
        <v>0.50570000000000004</v>
      </c>
      <c r="E783" s="208"/>
    </row>
    <row r="784" spans="1:5" ht="15.75" thickBot="1" x14ac:dyDescent="0.3">
      <c r="A784" s="209">
        <v>30400</v>
      </c>
      <c r="B784" s="210">
        <v>2</v>
      </c>
      <c r="C784" s="211">
        <v>1.2999999999999999E-3</v>
      </c>
      <c r="D784" s="211">
        <v>0.50700000000000001</v>
      </c>
      <c r="E784" s="208"/>
    </row>
    <row r="785" spans="1:5" ht="15.75" thickBot="1" x14ac:dyDescent="0.3">
      <c r="A785" s="209">
        <v>30800</v>
      </c>
      <c r="B785" s="210">
        <v>2</v>
      </c>
      <c r="C785" s="211">
        <v>1.2999999999999999E-3</v>
      </c>
      <c r="D785" s="211">
        <v>0.50829999999999997</v>
      </c>
      <c r="E785" s="208"/>
    </row>
    <row r="786" spans="1:5" ht="15.75" thickBot="1" x14ac:dyDescent="0.3">
      <c r="A786" s="209">
        <v>30943</v>
      </c>
      <c r="B786" s="210">
        <v>2</v>
      </c>
      <c r="C786" s="211">
        <v>1.2999999999999999E-3</v>
      </c>
      <c r="D786" s="211">
        <v>0.50960000000000005</v>
      </c>
      <c r="E786" s="208"/>
    </row>
    <row r="787" spans="1:5" ht="15.75" thickBot="1" x14ac:dyDescent="0.3">
      <c r="A787" s="209">
        <v>31500</v>
      </c>
      <c r="B787" s="210">
        <v>1</v>
      </c>
      <c r="C787" s="211">
        <v>6.9999999999999999E-4</v>
      </c>
      <c r="D787" s="211">
        <v>0.51029999999999998</v>
      </c>
      <c r="E787" s="208"/>
    </row>
    <row r="788" spans="1:5" ht="15.75" thickBot="1" x14ac:dyDescent="0.3">
      <c r="A788" s="209">
        <v>31900</v>
      </c>
      <c r="B788" s="210">
        <v>5</v>
      </c>
      <c r="C788" s="211">
        <v>3.3E-3</v>
      </c>
      <c r="D788" s="211">
        <v>0.51359999999999995</v>
      </c>
      <c r="E788" s="208"/>
    </row>
    <row r="789" spans="1:5" ht="15.75" thickBot="1" x14ac:dyDescent="0.3">
      <c r="A789" s="209">
        <v>32200</v>
      </c>
      <c r="B789" s="210">
        <v>1</v>
      </c>
      <c r="C789" s="211">
        <v>6.9999999999999999E-4</v>
      </c>
      <c r="D789" s="211">
        <v>0.51429999999999998</v>
      </c>
      <c r="E789" s="208"/>
    </row>
    <row r="790" spans="1:5" ht="15.75" thickBot="1" x14ac:dyDescent="0.3">
      <c r="A790" s="209">
        <v>32319</v>
      </c>
      <c r="B790" s="210">
        <v>2</v>
      </c>
      <c r="C790" s="211">
        <v>1.2999999999999999E-3</v>
      </c>
      <c r="D790" s="211">
        <v>0.51559999999999995</v>
      </c>
      <c r="E790" s="208"/>
    </row>
    <row r="791" spans="1:5" ht="15.75" thickBot="1" x14ac:dyDescent="0.3">
      <c r="A791" s="209">
        <v>32979</v>
      </c>
      <c r="B791" s="210">
        <v>2</v>
      </c>
      <c r="C791" s="211">
        <v>1.2999999999999999E-3</v>
      </c>
      <c r="D791" s="211">
        <v>0.51700000000000002</v>
      </c>
      <c r="E791" s="208"/>
    </row>
    <row r="792" spans="1:5" ht="15.75" thickBot="1" x14ac:dyDescent="0.3">
      <c r="A792" s="209">
        <v>33300</v>
      </c>
      <c r="B792" s="210">
        <v>2</v>
      </c>
      <c r="C792" s="211">
        <v>1.2999999999999999E-3</v>
      </c>
      <c r="D792" s="211">
        <v>0.51829999999999998</v>
      </c>
      <c r="E792" s="208"/>
    </row>
    <row r="793" spans="1:5" ht="15.75" thickBot="1" x14ac:dyDescent="0.3">
      <c r="A793" s="209">
        <v>33500</v>
      </c>
      <c r="B793" s="210">
        <v>10</v>
      </c>
      <c r="C793" s="211">
        <v>6.7000000000000002E-3</v>
      </c>
      <c r="D793" s="211">
        <v>0.52500000000000002</v>
      </c>
      <c r="E793" s="208"/>
    </row>
    <row r="794" spans="1:5" ht="15.75" thickBot="1" x14ac:dyDescent="0.3">
      <c r="A794" s="209">
        <v>34100</v>
      </c>
      <c r="B794" s="210">
        <v>1</v>
      </c>
      <c r="C794" s="211">
        <v>6.9999999999999999E-4</v>
      </c>
      <c r="D794" s="211">
        <v>0.52559999999999996</v>
      </c>
      <c r="E794" s="208"/>
    </row>
    <row r="795" spans="1:5" ht="15.75" thickBot="1" x14ac:dyDescent="0.3">
      <c r="A795" s="209">
        <v>34500</v>
      </c>
      <c r="B795" s="210">
        <v>2</v>
      </c>
      <c r="C795" s="211">
        <v>1.2999999999999999E-3</v>
      </c>
      <c r="D795" s="211">
        <v>0.52690000000000003</v>
      </c>
      <c r="E795" s="208"/>
    </row>
    <row r="796" spans="1:5" ht="15.75" thickBot="1" x14ac:dyDescent="0.3">
      <c r="A796" s="209">
        <v>34844</v>
      </c>
      <c r="B796" s="210">
        <v>2</v>
      </c>
      <c r="C796" s="211">
        <v>1.2999999999999999E-3</v>
      </c>
      <c r="D796" s="211">
        <v>0.52829999999999999</v>
      </c>
      <c r="E796" s="208"/>
    </row>
    <row r="797" spans="1:5" ht="15.75" thickBot="1" x14ac:dyDescent="0.3">
      <c r="A797" s="209">
        <v>34975</v>
      </c>
      <c r="B797" s="210">
        <v>2</v>
      </c>
      <c r="C797" s="211">
        <v>1.2999999999999999E-3</v>
      </c>
      <c r="D797" s="211">
        <v>0.52959999999999996</v>
      </c>
      <c r="E797" s="208"/>
    </row>
    <row r="798" spans="1:5" ht="15.75" thickBot="1" x14ac:dyDescent="0.3">
      <c r="A798" s="209">
        <v>35400</v>
      </c>
      <c r="B798" s="210">
        <v>2</v>
      </c>
      <c r="C798" s="211">
        <v>1.2999999999999999E-3</v>
      </c>
      <c r="D798" s="211">
        <v>0.53090000000000004</v>
      </c>
      <c r="E798" s="208"/>
    </row>
    <row r="799" spans="1:5" ht="15.75" thickBot="1" x14ac:dyDescent="0.3">
      <c r="A799" s="209">
        <v>35450</v>
      </c>
      <c r="B799" s="210">
        <v>2</v>
      </c>
      <c r="C799" s="211">
        <v>1.2999999999999999E-3</v>
      </c>
      <c r="D799" s="211">
        <v>0.5323</v>
      </c>
      <c r="E799" s="208"/>
    </row>
    <row r="800" spans="1:5" ht="15.75" thickBot="1" x14ac:dyDescent="0.3">
      <c r="A800" s="209">
        <v>36700</v>
      </c>
      <c r="B800" s="210">
        <v>2</v>
      </c>
      <c r="C800" s="211">
        <v>1.2999999999999999E-3</v>
      </c>
      <c r="D800" s="211">
        <v>0.53359999999999996</v>
      </c>
      <c r="E800" s="208"/>
    </row>
    <row r="801" spans="1:5" ht="15.75" thickBot="1" x14ac:dyDescent="0.3">
      <c r="A801" s="209">
        <v>37200</v>
      </c>
      <c r="B801" s="210">
        <v>1</v>
      </c>
      <c r="C801" s="211">
        <v>6.9999999999999999E-4</v>
      </c>
      <c r="D801" s="211">
        <v>0.5343</v>
      </c>
      <c r="E801" s="208"/>
    </row>
    <row r="802" spans="1:5" ht="15.75" thickBot="1" x14ac:dyDescent="0.3">
      <c r="A802" s="209">
        <v>37327.182000000001</v>
      </c>
      <c r="B802" s="210">
        <v>2</v>
      </c>
      <c r="C802" s="211">
        <v>1.2999999999999999E-3</v>
      </c>
      <c r="D802" s="211">
        <v>0.53559999999999997</v>
      </c>
      <c r="E802" s="208"/>
    </row>
    <row r="803" spans="1:5" ht="15.75" thickBot="1" x14ac:dyDescent="0.3">
      <c r="A803" s="209">
        <v>37486.192000000003</v>
      </c>
      <c r="B803" s="210">
        <v>1</v>
      </c>
      <c r="C803" s="211">
        <v>6.9999999999999999E-4</v>
      </c>
      <c r="D803" s="211">
        <v>0.5363</v>
      </c>
      <c r="E803" s="208"/>
    </row>
    <row r="804" spans="1:5" ht="15.75" thickBot="1" x14ac:dyDescent="0.3">
      <c r="A804" s="209">
        <v>37800</v>
      </c>
      <c r="B804" s="210">
        <v>23</v>
      </c>
      <c r="C804" s="211">
        <v>1.5299999999999999E-2</v>
      </c>
      <c r="D804" s="211">
        <v>0.55159999999999998</v>
      </c>
      <c r="E804" s="208"/>
    </row>
    <row r="805" spans="1:5" ht="15.75" thickBot="1" x14ac:dyDescent="0.3">
      <c r="A805" s="209">
        <v>37900</v>
      </c>
      <c r="B805" s="210">
        <v>5</v>
      </c>
      <c r="C805" s="211">
        <v>3.3E-3</v>
      </c>
      <c r="D805" s="211">
        <v>0.55489999999999995</v>
      </c>
      <c r="E805" s="208"/>
    </row>
    <row r="806" spans="1:5" ht="15.75" thickBot="1" x14ac:dyDescent="0.3">
      <c r="A806" s="209">
        <v>38200</v>
      </c>
      <c r="B806" s="210">
        <v>1</v>
      </c>
      <c r="C806" s="211">
        <v>6.9999999999999999E-4</v>
      </c>
      <c r="D806" s="211">
        <v>0.55559999999999998</v>
      </c>
      <c r="E806" s="208"/>
    </row>
    <row r="807" spans="1:5" ht="15.75" thickBot="1" x14ac:dyDescent="0.3">
      <c r="A807" s="209">
        <v>38500</v>
      </c>
      <c r="B807" s="210">
        <v>3</v>
      </c>
      <c r="C807" s="211">
        <v>2E-3</v>
      </c>
      <c r="D807" s="211">
        <v>0.55759999999999998</v>
      </c>
      <c r="E807" s="208"/>
    </row>
    <row r="808" spans="1:5" ht="15.75" thickBot="1" x14ac:dyDescent="0.3">
      <c r="A808" s="209">
        <v>38712</v>
      </c>
      <c r="B808" s="210">
        <v>1</v>
      </c>
      <c r="C808" s="211">
        <v>6.9999999999999999E-4</v>
      </c>
      <c r="D808" s="211">
        <v>0.55820000000000003</v>
      </c>
      <c r="E808" s="208"/>
    </row>
    <row r="809" spans="1:5" ht="15.75" thickBot="1" x14ac:dyDescent="0.3">
      <c r="A809" s="209">
        <v>39200</v>
      </c>
      <c r="B809" s="210">
        <v>2</v>
      </c>
      <c r="C809" s="211">
        <v>1.2999999999999999E-3</v>
      </c>
      <c r="D809" s="211">
        <v>0.5595</v>
      </c>
      <c r="E809" s="208"/>
    </row>
    <row r="810" spans="1:5" ht="15.75" thickBot="1" x14ac:dyDescent="0.3">
      <c r="A810" s="209">
        <v>39236</v>
      </c>
      <c r="B810" s="210">
        <v>6</v>
      </c>
      <c r="C810" s="211">
        <v>4.0000000000000001E-3</v>
      </c>
      <c r="D810" s="211">
        <v>0.5635</v>
      </c>
      <c r="E810" s="208"/>
    </row>
    <row r="811" spans="1:5" ht="15.75" thickBot="1" x14ac:dyDescent="0.3">
      <c r="A811" s="209">
        <v>39800</v>
      </c>
      <c r="B811" s="210">
        <v>1</v>
      </c>
      <c r="C811" s="211">
        <v>6.9999999999999999E-4</v>
      </c>
      <c r="D811" s="211">
        <v>0.56420000000000003</v>
      </c>
      <c r="E811" s="208"/>
    </row>
    <row r="812" spans="1:5" ht="15.75" thickBot="1" x14ac:dyDescent="0.3">
      <c r="A812" s="209">
        <v>40000</v>
      </c>
      <c r="B812" s="210">
        <v>12</v>
      </c>
      <c r="C812" s="211">
        <v>8.0000000000000002E-3</v>
      </c>
      <c r="D812" s="211">
        <v>0.57220000000000004</v>
      </c>
      <c r="E812" s="208"/>
    </row>
    <row r="813" spans="1:5" ht="15.75" thickBot="1" x14ac:dyDescent="0.3">
      <c r="A813" s="209">
        <v>40200</v>
      </c>
      <c r="B813" s="210">
        <v>4</v>
      </c>
      <c r="C813" s="211">
        <v>2.7000000000000001E-3</v>
      </c>
      <c r="D813" s="211">
        <v>0.57489999999999997</v>
      </c>
      <c r="E813" s="208"/>
    </row>
    <row r="814" spans="1:5" ht="15.75" thickBot="1" x14ac:dyDescent="0.3">
      <c r="A814" s="209">
        <v>40300</v>
      </c>
      <c r="B814" s="210">
        <v>7</v>
      </c>
      <c r="C814" s="211">
        <v>4.7000000000000002E-3</v>
      </c>
      <c r="D814" s="211">
        <v>0.57950000000000002</v>
      </c>
      <c r="E814" s="208"/>
    </row>
    <row r="815" spans="1:5" ht="15.75" thickBot="1" x14ac:dyDescent="0.3">
      <c r="A815" s="209">
        <v>40400</v>
      </c>
      <c r="B815" s="210">
        <v>2</v>
      </c>
      <c r="C815" s="211">
        <v>1.2999999999999999E-3</v>
      </c>
      <c r="D815" s="211">
        <v>0.58079999999999998</v>
      </c>
      <c r="E815" s="208"/>
    </row>
    <row r="816" spans="1:5" ht="15.75" thickBot="1" x14ac:dyDescent="0.3">
      <c r="A816" s="209">
        <v>40500</v>
      </c>
      <c r="B816" s="210">
        <v>1</v>
      </c>
      <c r="C816" s="211">
        <v>6.9999999999999999E-4</v>
      </c>
      <c r="D816" s="211">
        <v>0.58150000000000002</v>
      </c>
      <c r="E816" s="208"/>
    </row>
    <row r="817" spans="1:5" ht="15.75" thickBot="1" x14ac:dyDescent="0.3">
      <c r="A817" s="209">
        <v>40800</v>
      </c>
      <c r="B817" s="210">
        <v>1</v>
      </c>
      <c r="C817" s="211">
        <v>6.9999999999999999E-4</v>
      </c>
      <c r="D817" s="211">
        <v>0.58220000000000005</v>
      </c>
      <c r="E817" s="208"/>
    </row>
    <row r="818" spans="1:5" ht="15.75" thickBot="1" x14ac:dyDescent="0.3">
      <c r="A818" s="209">
        <v>40989</v>
      </c>
      <c r="B818" s="210">
        <v>2</v>
      </c>
      <c r="C818" s="211">
        <v>1.2999999999999999E-3</v>
      </c>
      <c r="D818" s="211">
        <v>0.58350000000000002</v>
      </c>
      <c r="E818" s="208"/>
    </row>
    <row r="819" spans="1:5" ht="15.75" thickBot="1" x14ac:dyDescent="0.3">
      <c r="A819" s="209">
        <v>41900</v>
      </c>
      <c r="B819" s="210">
        <v>1</v>
      </c>
      <c r="C819" s="211">
        <v>6.9999999999999999E-4</v>
      </c>
      <c r="D819" s="211">
        <v>0.58420000000000005</v>
      </c>
      <c r="E819" s="208"/>
    </row>
    <row r="820" spans="1:5" ht="15.75" thickBot="1" x14ac:dyDescent="0.3">
      <c r="A820" s="209">
        <v>43069</v>
      </c>
      <c r="B820" s="210">
        <v>8</v>
      </c>
      <c r="C820" s="211">
        <v>5.3E-3</v>
      </c>
      <c r="D820" s="211">
        <v>0.58950000000000002</v>
      </c>
      <c r="E820" s="208"/>
    </row>
    <row r="821" spans="1:5" ht="15.75" thickBot="1" x14ac:dyDescent="0.3">
      <c r="A821" s="209">
        <v>43241</v>
      </c>
      <c r="B821" s="210">
        <v>2</v>
      </c>
      <c r="C821" s="211">
        <v>1.2999999999999999E-3</v>
      </c>
      <c r="D821" s="211">
        <v>0.59079999999999999</v>
      </c>
      <c r="E821" s="208"/>
    </row>
    <row r="822" spans="1:5" ht="15.75" thickBot="1" x14ac:dyDescent="0.3">
      <c r="A822" s="209">
        <v>43500</v>
      </c>
      <c r="B822" s="210">
        <v>1</v>
      </c>
      <c r="C822" s="211">
        <v>6.9999999999999999E-4</v>
      </c>
      <c r="D822" s="211">
        <v>0.59150000000000003</v>
      </c>
      <c r="E822" s="208"/>
    </row>
    <row r="823" spans="1:5" ht="15.75" thickBot="1" x14ac:dyDescent="0.3">
      <c r="A823" s="209">
        <v>44000</v>
      </c>
      <c r="B823" s="210">
        <v>3</v>
      </c>
      <c r="C823" s="211">
        <v>2E-3</v>
      </c>
      <c r="D823" s="211">
        <v>0.59350000000000003</v>
      </c>
      <c r="E823" s="208"/>
    </row>
    <row r="824" spans="1:5" ht="15.75" thickBot="1" x14ac:dyDescent="0.3">
      <c r="A824" s="209">
        <v>47000</v>
      </c>
      <c r="B824" s="210">
        <v>1</v>
      </c>
      <c r="C824" s="211">
        <v>6.9999999999999999E-4</v>
      </c>
      <c r="D824" s="211">
        <v>0.59409999999999996</v>
      </c>
      <c r="E824" s="208"/>
    </row>
    <row r="825" spans="1:5" ht="15.75" thickBot="1" x14ac:dyDescent="0.3">
      <c r="A825" s="209">
        <v>47112</v>
      </c>
      <c r="B825" s="210">
        <v>1</v>
      </c>
      <c r="C825" s="211">
        <v>6.9999999999999999E-4</v>
      </c>
      <c r="D825" s="211">
        <v>0.5948</v>
      </c>
      <c r="E825" s="208"/>
    </row>
    <row r="826" spans="1:5" ht="15.75" thickBot="1" x14ac:dyDescent="0.3">
      <c r="A826" s="209">
        <v>48400</v>
      </c>
      <c r="B826" s="210">
        <v>2</v>
      </c>
      <c r="C826" s="211">
        <v>1.2999999999999999E-3</v>
      </c>
      <c r="D826" s="211">
        <v>0.59609999999999996</v>
      </c>
      <c r="E826" s="208"/>
    </row>
    <row r="827" spans="1:5" ht="15.75" thickBot="1" x14ac:dyDescent="0.3">
      <c r="A827" s="209">
        <v>48600</v>
      </c>
      <c r="B827" s="210">
        <v>2</v>
      </c>
      <c r="C827" s="211">
        <v>1.2999999999999999E-3</v>
      </c>
      <c r="D827" s="211">
        <v>0.59750000000000003</v>
      </c>
      <c r="E827" s="208"/>
    </row>
    <row r="828" spans="1:5" ht="15.75" thickBot="1" x14ac:dyDescent="0.3">
      <c r="A828" s="209">
        <v>48888</v>
      </c>
      <c r="B828" s="210">
        <v>1</v>
      </c>
      <c r="C828" s="211">
        <v>6.9999999999999999E-4</v>
      </c>
      <c r="D828" s="211">
        <v>0.59809999999999997</v>
      </c>
      <c r="E828" s="208"/>
    </row>
    <row r="829" spans="1:5" ht="15.75" thickBot="1" x14ac:dyDescent="0.3">
      <c r="A829" s="209">
        <v>49000</v>
      </c>
      <c r="B829" s="210">
        <v>4</v>
      </c>
      <c r="C829" s="211">
        <v>2.7000000000000001E-3</v>
      </c>
      <c r="D829" s="211">
        <v>0.6008</v>
      </c>
      <c r="E829" s="208"/>
    </row>
    <row r="830" spans="1:5" ht="15.75" thickBot="1" x14ac:dyDescent="0.3">
      <c r="A830" s="209">
        <v>49100</v>
      </c>
      <c r="B830" s="210">
        <v>2</v>
      </c>
      <c r="C830" s="211">
        <v>1.2999999999999999E-3</v>
      </c>
      <c r="D830" s="211">
        <v>0.60209999999999997</v>
      </c>
      <c r="E830" s="208"/>
    </row>
    <row r="831" spans="1:5" ht="15.75" thickBot="1" x14ac:dyDescent="0.3">
      <c r="A831" s="209">
        <v>49302</v>
      </c>
      <c r="B831" s="210">
        <v>1</v>
      </c>
      <c r="C831" s="211">
        <v>6.9999999999999999E-4</v>
      </c>
      <c r="D831" s="211">
        <v>0.6028</v>
      </c>
      <c r="E831" s="208"/>
    </row>
    <row r="832" spans="1:5" ht="15.75" thickBot="1" x14ac:dyDescent="0.3">
      <c r="A832" s="209">
        <v>49582</v>
      </c>
      <c r="B832" s="210">
        <v>1</v>
      </c>
      <c r="C832" s="211">
        <v>6.9999999999999999E-4</v>
      </c>
      <c r="D832" s="211">
        <v>0.60350000000000004</v>
      </c>
      <c r="E832" s="208"/>
    </row>
    <row r="833" spans="1:5" ht="15.75" thickBot="1" x14ac:dyDescent="0.3">
      <c r="A833" s="209">
        <v>49687</v>
      </c>
      <c r="B833" s="210">
        <v>1</v>
      </c>
      <c r="C833" s="211">
        <v>6.9999999999999999E-4</v>
      </c>
      <c r="D833" s="211">
        <v>0.60409999999999997</v>
      </c>
      <c r="E833" s="208"/>
    </row>
    <row r="834" spans="1:5" ht="15.75" thickBot="1" x14ac:dyDescent="0.3">
      <c r="A834" s="209">
        <v>49769.576000000001</v>
      </c>
      <c r="B834" s="210">
        <v>2</v>
      </c>
      <c r="C834" s="211">
        <v>1.2999999999999999E-3</v>
      </c>
      <c r="D834" s="211">
        <v>0.60550000000000004</v>
      </c>
      <c r="E834" s="208"/>
    </row>
    <row r="835" spans="1:5" ht="15.75" thickBot="1" x14ac:dyDescent="0.3">
      <c r="A835" s="209">
        <v>50375</v>
      </c>
      <c r="B835" s="210">
        <v>22</v>
      </c>
      <c r="C835" s="211">
        <v>1.46E-2</v>
      </c>
      <c r="D835" s="211">
        <v>0.62009999999999998</v>
      </c>
      <c r="E835" s="208"/>
    </row>
    <row r="836" spans="1:5" ht="15.75" thickBot="1" x14ac:dyDescent="0.3">
      <c r="A836" s="209">
        <v>50486</v>
      </c>
      <c r="B836" s="210">
        <v>2</v>
      </c>
      <c r="C836" s="211">
        <v>1.2999999999999999E-3</v>
      </c>
      <c r="D836" s="211">
        <v>0.62139999999999995</v>
      </c>
      <c r="E836" s="208"/>
    </row>
    <row r="837" spans="1:5" ht="15.75" thickBot="1" x14ac:dyDescent="0.3">
      <c r="A837" s="209">
        <v>51400</v>
      </c>
      <c r="B837" s="210">
        <v>1</v>
      </c>
      <c r="C837" s="211">
        <v>6.9999999999999999E-4</v>
      </c>
      <c r="D837" s="211">
        <v>0.62209999999999999</v>
      </c>
      <c r="E837" s="208"/>
    </row>
    <row r="838" spans="1:5" ht="15.75" thickBot="1" x14ac:dyDescent="0.3">
      <c r="A838" s="209">
        <v>51668</v>
      </c>
      <c r="B838" s="210">
        <v>1</v>
      </c>
      <c r="C838" s="211">
        <v>6.9999999999999999E-4</v>
      </c>
      <c r="D838" s="211">
        <v>0.62280000000000002</v>
      </c>
      <c r="E838" s="208"/>
    </row>
    <row r="839" spans="1:5" ht="15.75" thickBot="1" x14ac:dyDescent="0.3">
      <c r="A839" s="209">
        <v>51749</v>
      </c>
      <c r="B839" s="210">
        <v>2</v>
      </c>
      <c r="C839" s="211">
        <v>1.2999999999999999E-3</v>
      </c>
      <c r="D839" s="211">
        <v>0.62409999999999999</v>
      </c>
      <c r="E839" s="208"/>
    </row>
    <row r="840" spans="1:5" ht="15.75" thickBot="1" x14ac:dyDescent="0.3">
      <c r="A840" s="209">
        <v>51888</v>
      </c>
      <c r="B840" s="210">
        <v>1</v>
      </c>
      <c r="C840" s="211">
        <v>6.9999999999999999E-4</v>
      </c>
      <c r="D840" s="211">
        <v>0.62480000000000002</v>
      </c>
      <c r="E840" s="208"/>
    </row>
    <row r="841" spans="1:5" ht="15.75" thickBot="1" x14ac:dyDescent="0.3">
      <c r="A841" s="209">
        <v>52600</v>
      </c>
      <c r="B841" s="210">
        <v>2</v>
      </c>
      <c r="C841" s="211">
        <v>1.2999999999999999E-3</v>
      </c>
      <c r="D841" s="211">
        <v>0.62609999999999999</v>
      </c>
      <c r="E841" s="208"/>
    </row>
    <row r="842" spans="1:5" ht="15.75" thickBot="1" x14ac:dyDescent="0.3">
      <c r="A842" s="209">
        <v>52624</v>
      </c>
      <c r="B842" s="210">
        <v>2</v>
      </c>
      <c r="C842" s="211">
        <v>1.2999999999999999E-3</v>
      </c>
      <c r="D842" s="211">
        <v>0.62739999999999996</v>
      </c>
      <c r="E842" s="208"/>
    </row>
    <row r="843" spans="1:5" ht="15.75" thickBot="1" x14ac:dyDescent="0.3">
      <c r="A843" s="209">
        <v>53000</v>
      </c>
      <c r="B843" s="210">
        <v>2</v>
      </c>
      <c r="C843" s="211">
        <v>1.2999999999999999E-3</v>
      </c>
      <c r="D843" s="211">
        <v>0.62870000000000004</v>
      </c>
      <c r="E843" s="208"/>
    </row>
    <row r="844" spans="1:5" ht="15.75" thickBot="1" x14ac:dyDescent="0.3">
      <c r="A844" s="209">
        <v>54100</v>
      </c>
      <c r="B844" s="210">
        <v>2</v>
      </c>
      <c r="C844" s="211">
        <v>1.2999999999999999E-3</v>
      </c>
      <c r="D844" s="211">
        <v>0.63009999999999999</v>
      </c>
      <c r="E844" s="208"/>
    </row>
    <row r="845" spans="1:5" ht="15.75" thickBot="1" x14ac:dyDescent="0.3">
      <c r="A845" s="209">
        <v>54288</v>
      </c>
      <c r="B845" s="210">
        <v>17</v>
      </c>
      <c r="C845" s="211">
        <v>1.1299999999999999E-2</v>
      </c>
      <c r="D845" s="211">
        <v>0.64139999999999997</v>
      </c>
      <c r="E845" s="208"/>
    </row>
    <row r="846" spans="1:5" ht="15.75" thickBot="1" x14ac:dyDescent="0.3">
      <c r="A846" s="209">
        <v>54300</v>
      </c>
      <c r="B846" s="210">
        <v>2</v>
      </c>
      <c r="C846" s="211">
        <v>1.2999999999999999E-3</v>
      </c>
      <c r="D846" s="211">
        <v>0.64270000000000005</v>
      </c>
      <c r="E846" s="208"/>
    </row>
    <row r="847" spans="1:5" ht="15.75" thickBot="1" x14ac:dyDescent="0.3">
      <c r="A847" s="209">
        <v>54647</v>
      </c>
      <c r="B847" s="210">
        <v>2</v>
      </c>
      <c r="C847" s="211">
        <v>1.2999999999999999E-3</v>
      </c>
      <c r="D847" s="211">
        <v>0.64400000000000002</v>
      </c>
      <c r="E847" s="208"/>
    </row>
    <row r="848" spans="1:5" ht="15.75" thickBot="1" x14ac:dyDescent="0.3">
      <c r="A848" s="209">
        <v>56252.258000000002</v>
      </c>
      <c r="B848" s="210">
        <v>1</v>
      </c>
      <c r="C848" s="211">
        <v>6.9999999999999999E-4</v>
      </c>
      <c r="D848" s="211">
        <v>0.64470000000000005</v>
      </c>
      <c r="E848" s="208"/>
    </row>
    <row r="849" spans="1:5" ht="15.75" thickBot="1" x14ac:dyDescent="0.3">
      <c r="A849" s="209">
        <v>56700</v>
      </c>
      <c r="B849" s="210">
        <v>1</v>
      </c>
      <c r="C849" s="211">
        <v>6.9999999999999999E-4</v>
      </c>
      <c r="D849" s="211">
        <v>0.64539999999999997</v>
      </c>
      <c r="E849" s="208"/>
    </row>
    <row r="850" spans="1:5" ht="15.75" thickBot="1" x14ac:dyDescent="0.3">
      <c r="A850" s="209">
        <v>57118</v>
      </c>
      <c r="B850" s="210">
        <v>1</v>
      </c>
      <c r="C850" s="211">
        <v>6.9999999999999999E-4</v>
      </c>
      <c r="D850" s="211">
        <v>0.64600000000000002</v>
      </c>
      <c r="E850" s="208"/>
    </row>
    <row r="851" spans="1:5" ht="15.75" thickBot="1" x14ac:dyDescent="0.3">
      <c r="A851" s="209">
        <v>57187.02</v>
      </c>
      <c r="B851" s="210">
        <v>1</v>
      </c>
      <c r="C851" s="211">
        <v>6.9999999999999999E-4</v>
      </c>
      <c r="D851" s="211">
        <v>0.64670000000000005</v>
      </c>
      <c r="E851" s="208"/>
    </row>
    <row r="852" spans="1:5" ht="15.75" thickBot="1" x14ac:dyDescent="0.3">
      <c r="A852" s="209">
        <v>57500</v>
      </c>
      <c r="B852" s="210">
        <v>1</v>
      </c>
      <c r="C852" s="211">
        <v>6.9999999999999999E-4</v>
      </c>
      <c r="D852" s="211">
        <v>0.64739999999999998</v>
      </c>
      <c r="E852" s="208"/>
    </row>
    <row r="853" spans="1:5" ht="15.75" thickBot="1" x14ac:dyDescent="0.3">
      <c r="A853" s="209">
        <v>57600</v>
      </c>
      <c r="B853" s="210">
        <v>1</v>
      </c>
      <c r="C853" s="211">
        <v>6.9999999999999999E-4</v>
      </c>
      <c r="D853" s="211">
        <v>0.64800000000000002</v>
      </c>
      <c r="E853" s="208"/>
    </row>
    <row r="854" spans="1:5" ht="15.75" thickBot="1" x14ac:dyDescent="0.3">
      <c r="A854" s="209">
        <v>58500</v>
      </c>
      <c r="B854" s="210">
        <v>1</v>
      </c>
      <c r="C854" s="211">
        <v>6.9999999999999999E-4</v>
      </c>
      <c r="D854" s="211">
        <v>0.64870000000000005</v>
      </c>
      <c r="E854" s="208"/>
    </row>
    <row r="855" spans="1:5" ht="15.75" thickBot="1" x14ac:dyDescent="0.3">
      <c r="A855" s="209">
        <v>58600</v>
      </c>
      <c r="B855" s="210">
        <v>2</v>
      </c>
      <c r="C855" s="211">
        <v>1.2999999999999999E-3</v>
      </c>
      <c r="D855" s="211">
        <v>0.65</v>
      </c>
      <c r="E855" s="208"/>
    </row>
    <row r="856" spans="1:5" ht="15.75" thickBot="1" x14ac:dyDescent="0.3">
      <c r="A856" s="209">
        <v>59300</v>
      </c>
      <c r="B856" s="210">
        <v>2</v>
      </c>
      <c r="C856" s="211">
        <v>1.2999999999999999E-3</v>
      </c>
      <c r="D856" s="211">
        <v>0.65139999999999998</v>
      </c>
      <c r="E856" s="208"/>
    </row>
    <row r="857" spans="1:5" ht="15.75" thickBot="1" x14ac:dyDescent="0.3">
      <c r="A857" s="209">
        <v>60442.904000000002</v>
      </c>
      <c r="B857" s="210">
        <v>1</v>
      </c>
      <c r="C857" s="211">
        <v>6.9999999999999999E-4</v>
      </c>
      <c r="D857" s="211">
        <v>0.65200000000000002</v>
      </c>
      <c r="E857" s="208"/>
    </row>
    <row r="858" spans="1:5" ht="15.75" thickBot="1" x14ac:dyDescent="0.3">
      <c r="A858" s="209">
        <v>61800</v>
      </c>
      <c r="B858" s="210">
        <v>11</v>
      </c>
      <c r="C858" s="211">
        <v>7.3000000000000001E-3</v>
      </c>
      <c r="D858" s="211">
        <v>0.6593</v>
      </c>
      <c r="E858" s="208"/>
    </row>
    <row r="859" spans="1:5" ht="15.75" thickBot="1" x14ac:dyDescent="0.3">
      <c r="A859" s="209">
        <v>61900</v>
      </c>
      <c r="B859" s="210">
        <v>2</v>
      </c>
      <c r="C859" s="211">
        <v>1.2999999999999999E-3</v>
      </c>
      <c r="D859" s="211">
        <v>0.66069999999999995</v>
      </c>
      <c r="E859" s="208"/>
    </row>
    <row r="860" spans="1:5" ht="15.75" thickBot="1" x14ac:dyDescent="0.3">
      <c r="A860" s="209">
        <v>62211.97</v>
      </c>
      <c r="B860" s="210">
        <v>1</v>
      </c>
      <c r="C860" s="211">
        <v>6.9999999999999999E-4</v>
      </c>
      <c r="D860" s="211">
        <v>0.6613</v>
      </c>
      <c r="E860" s="208"/>
    </row>
    <row r="861" spans="1:5" ht="15.75" thickBot="1" x14ac:dyDescent="0.3">
      <c r="A861" s="209">
        <v>63694</v>
      </c>
      <c r="B861" s="210">
        <v>1</v>
      </c>
      <c r="C861" s="211">
        <v>6.9999999999999999E-4</v>
      </c>
      <c r="D861" s="211">
        <v>0.66200000000000003</v>
      </c>
      <c r="E861" s="208"/>
    </row>
    <row r="862" spans="1:5" ht="15.75" thickBot="1" x14ac:dyDescent="0.3">
      <c r="A862" s="209">
        <v>65400</v>
      </c>
      <c r="B862" s="210">
        <v>2</v>
      </c>
      <c r="C862" s="211">
        <v>1.2999999999999999E-3</v>
      </c>
      <c r="D862" s="211">
        <v>0.6633</v>
      </c>
      <c r="E862" s="208"/>
    </row>
    <row r="863" spans="1:5" ht="15.75" thickBot="1" x14ac:dyDescent="0.3">
      <c r="A863" s="209">
        <v>68000</v>
      </c>
      <c r="B863" s="210">
        <v>1</v>
      </c>
      <c r="C863" s="211">
        <v>6.9999999999999999E-4</v>
      </c>
      <c r="D863" s="211">
        <v>0.66400000000000003</v>
      </c>
      <c r="E863" s="208"/>
    </row>
    <row r="864" spans="1:5" ht="15.75" thickBot="1" x14ac:dyDescent="0.3">
      <c r="A864" s="209">
        <v>68800</v>
      </c>
      <c r="B864" s="210">
        <v>4</v>
      </c>
      <c r="C864" s="211">
        <v>2.7000000000000001E-3</v>
      </c>
      <c r="D864" s="211">
        <v>0.66669999999999996</v>
      </c>
      <c r="E864" s="208"/>
    </row>
    <row r="865" spans="1:5" ht="15.75" thickBot="1" x14ac:dyDescent="0.3">
      <c r="A865" s="209">
        <v>69000</v>
      </c>
      <c r="B865" s="210">
        <v>3</v>
      </c>
      <c r="C865" s="211">
        <v>2E-3</v>
      </c>
      <c r="D865" s="211">
        <v>0.66869999999999996</v>
      </c>
      <c r="E865" s="208"/>
    </row>
    <row r="866" spans="1:5" ht="15.75" thickBot="1" x14ac:dyDescent="0.3">
      <c r="A866" s="209">
        <v>69688</v>
      </c>
      <c r="B866" s="210">
        <v>3</v>
      </c>
      <c r="C866" s="211">
        <v>2E-3</v>
      </c>
      <c r="D866" s="211">
        <v>0.67069999999999996</v>
      </c>
      <c r="E866" s="208"/>
    </row>
    <row r="867" spans="1:5" ht="15.75" thickBot="1" x14ac:dyDescent="0.3">
      <c r="A867" s="209">
        <v>70400</v>
      </c>
      <c r="B867" s="210">
        <v>1</v>
      </c>
      <c r="C867" s="211">
        <v>6.9999999999999999E-4</v>
      </c>
      <c r="D867" s="211">
        <v>0.67130000000000001</v>
      </c>
      <c r="E867" s="208"/>
    </row>
    <row r="868" spans="1:5" ht="15.75" thickBot="1" x14ac:dyDescent="0.3">
      <c r="A868" s="209">
        <v>72800</v>
      </c>
      <c r="B868" s="210">
        <v>1</v>
      </c>
      <c r="C868" s="211">
        <v>6.9999999999999999E-4</v>
      </c>
      <c r="D868" s="211">
        <v>0.67200000000000004</v>
      </c>
      <c r="E868" s="208"/>
    </row>
    <row r="869" spans="1:5" ht="15.75" thickBot="1" x14ac:dyDescent="0.3">
      <c r="A869" s="209">
        <v>72836.11</v>
      </c>
      <c r="B869" s="210">
        <v>1</v>
      </c>
      <c r="C869" s="211">
        <v>6.9999999999999999E-4</v>
      </c>
      <c r="D869" s="211">
        <v>0.67269999999999996</v>
      </c>
      <c r="E869" s="208"/>
    </row>
    <row r="870" spans="1:5" ht="15.75" thickBot="1" x14ac:dyDescent="0.3">
      <c r="A870" s="209">
        <v>73100</v>
      </c>
      <c r="B870" s="210">
        <v>4</v>
      </c>
      <c r="C870" s="211">
        <v>2.7000000000000001E-3</v>
      </c>
      <c r="D870" s="211">
        <v>0.67530000000000001</v>
      </c>
      <c r="E870" s="208"/>
    </row>
    <row r="871" spans="1:5" ht="15.75" thickBot="1" x14ac:dyDescent="0.3">
      <c r="A871" s="209">
        <v>73400</v>
      </c>
      <c r="B871" s="210">
        <v>2</v>
      </c>
      <c r="C871" s="211">
        <v>1.2999999999999999E-3</v>
      </c>
      <c r="D871" s="211">
        <v>0.67659999999999998</v>
      </c>
      <c r="E871" s="208"/>
    </row>
    <row r="872" spans="1:5" ht="15.75" thickBot="1" x14ac:dyDescent="0.3">
      <c r="A872" s="209">
        <v>74124</v>
      </c>
      <c r="B872" s="210">
        <v>2</v>
      </c>
      <c r="C872" s="211">
        <v>1.2999999999999999E-3</v>
      </c>
      <c r="D872" s="211">
        <v>0.67800000000000005</v>
      </c>
      <c r="E872" s="208"/>
    </row>
    <row r="873" spans="1:5" ht="15.75" thickBot="1" x14ac:dyDescent="0.3">
      <c r="A873" s="209">
        <v>74150</v>
      </c>
      <c r="B873" s="210">
        <v>2</v>
      </c>
      <c r="C873" s="211">
        <v>1.2999999999999999E-3</v>
      </c>
      <c r="D873" s="211">
        <v>0.67930000000000001</v>
      </c>
      <c r="E873" s="208"/>
    </row>
    <row r="874" spans="1:5" ht="15.75" thickBot="1" x14ac:dyDescent="0.3">
      <c r="A874" s="209">
        <v>74400</v>
      </c>
      <c r="B874" s="210">
        <v>6</v>
      </c>
      <c r="C874" s="211">
        <v>4.0000000000000001E-3</v>
      </c>
      <c r="D874" s="211">
        <v>0.68330000000000002</v>
      </c>
      <c r="E874" s="208"/>
    </row>
    <row r="875" spans="1:5" ht="15.75" thickBot="1" x14ac:dyDescent="0.3">
      <c r="A875" s="209">
        <v>74654.364000000001</v>
      </c>
      <c r="B875" s="210">
        <v>2</v>
      </c>
      <c r="C875" s="211">
        <v>1.2999999999999999E-3</v>
      </c>
      <c r="D875" s="211">
        <v>0.68459999999999999</v>
      </c>
      <c r="E875" s="208"/>
    </row>
    <row r="876" spans="1:5" ht="15.75" thickBot="1" x14ac:dyDescent="0.3">
      <c r="A876" s="209">
        <v>75500</v>
      </c>
      <c r="B876" s="210">
        <v>1</v>
      </c>
      <c r="C876" s="211">
        <v>6.9999999999999999E-4</v>
      </c>
      <c r="D876" s="211">
        <v>0.68530000000000002</v>
      </c>
      <c r="E876" s="208"/>
    </row>
    <row r="877" spans="1:5" ht="15.75" thickBot="1" x14ac:dyDescent="0.3">
      <c r="A877" s="209">
        <v>75600</v>
      </c>
      <c r="B877" s="210">
        <v>2</v>
      </c>
      <c r="C877" s="211">
        <v>1.2999999999999999E-3</v>
      </c>
      <c r="D877" s="211">
        <v>0.68659999999999999</v>
      </c>
      <c r="E877" s="208"/>
    </row>
    <row r="878" spans="1:5" ht="15.75" thickBot="1" x14ac:dyDescent="0.3">
      <c r="A878" s="209">
        <v>77000</v>
      </c>
      <c r="B878" s="210">
        <v>1</v>
      </c>
      <c r="C878" s="211">
        <v>6.9999999999999999E-4</v>
      </c>
      <c r="D878" s="211">
        <v>0.68730000000000002</v>
      </c>
      <c r="E878" s="208"/>
    </row>
    <row r="879" spans="1:5" ht="15.75" thickBot="1" x14ac:dyDescent="0.3">
      <c r="A879" s="209">
        <v>77400</v>
      </c>
      <c r="B879" s="210">
        <v>1</v>
      </c>
      <c r="C879" s="211">
        <v>6.9999999999999999E-4</v>
      </c>
      <c r="D879" s="211">
        <v>0.68799999999999994</v>
      </c>
      <c r="E879" s="208"/>
    </row>
    <row r="880" spans="1:5" ht="15.75" thickBot="1" x14ac:dyDescent="0.3">
      <c r="A880" s="209">
        <v>79500</v>
      </c>
      <c r="B880" s="210">
        <v>1</v>
      </c>
      <c r="C880" s="211">
        <v>6.9999999999999999E-4</v>
      </c>
      <c r="D880" s="211">
        <v>0.68859999999999999</v>
      </c>
      <c r="E880" s="208"/>
    </row>
    <row r="881" spans="1:5" ht="15.75" thickBot="1" x14ac:dyDescent="0.3">
      <c r="A881" s="209">
        <v>80876</v>
      </c>
      <c r="B881" s="210">
        <v>2</v>
      </c>
      <c r="C881" s="211">
        <v>1.2999999999999999E-3</v>
      </c>
      <c r="D881" s="211">
        <v>0.69</v>
      </c>
      <c r="E881" s="208"/>
    </row>
    <row r="882" spans="1:5" ht="15.75" thickBot="1" x14ac:dyDescent="0.3">
      <c r="A882" s="209">
        <v>80900</v>
      </c>
      <c r="B882" s="210">
        <v>2</v>
      </c>
      <c r="C882" s="211">
        <v>1.2999999999999999E-3</v>
      </c>
      <c r="D882" s="211">
        <v>0.69130000000000003</v>
      </c>
      <c r="E882" s="208"/>
    </row>
    <row r="883" spans="1:5" ht="15.75" thickBot="1" x14ac:dyDescent="0.3">
      <c r="A883" s="209">
        <v>82300</v>
      </c>
      <c r="B883" s="210">
        <v>2</v>
      </c>
      <c r="C883" s="211">
        <v>1.2999999999999999E-3</v>
      </c>
      <c r="D883" s="211">
        <v>0.69259999999999999</v>
      </c>
      <c r="E883" s="208"/>
    </row>
    <row r="884" spans="1:5" ht="15.75" thickBot="1" x14ac:dyDescent="0.3">
      <c r="A884" s="209">
        <v>83362</v>
      </c>
      <c r="B884" s="210">
        <v>1</v>
      </c>
      <c r="C884" s="211">
        <v>6.9999999999999999E-4</v>
      </c>
      <c r="D884" s="211">
        <v>0.69330000000000003</v>
      </c>
      <c r="E884" s="208"/>
    </row>
    <row r="885" spans="1:5" ht="15.75" thickBot="1" x14ac:dyDescent="0.3">
      <c r="A885" s="209">
        <v>84800</v>
      </c>
      <c r="B885" s="210">
        <v>6</v>
      </c>
      <c r="C885" s="211">
        <v>4.0000000000000001E-3</v>
      </c>
      <c r="D885" s="211">
        <v>0.69730000000000003</v>
      </c>
      <c r="E885" s="208"/>
    </row>
    <row r="886" spans="1:5" ht="15.75" thickBot="1" x14ac:dyDescent="0.3">
      <c r="A886" s="209">
        <v>85000</v>
      </c>
      <c r="B886" s="210">
        <v>7</v>
      </c>
      <c r="C886" s="211">
        <v>4.7000000000000002E-3</v>
      </c>
      <c r="D886" s="211">
        <v>0.70189999999999997</v>
      </c>
      <c r="E886" s="208"/>
    </row>
    <row r="887" spans="1:5" ht="15.75" thickBot="1" x14ac:dyDescent="0.3">
      <c r="A887" s="209">
        <v>86138</v>
      </c>
      <c r="B887" s="210">
        <v>5</v>
      </c>
      <c r="C887" s="211">
        <v>3.3E-3</v>
      </c>
      <c r="D887" s="211">
        <v>0.70530000000000004</v>
      </c>
      <c r="E887" s="208"/>
    </row>
    <row r="888" spans="1:5" ht="15.75" thickBot="1" x14ac:dyDescent="0.3">
      <c r="A888" s="209">
        <v>86500</v>
      </c>
      <c r="B888" s="210">
        <v>2</v>
      </c>
      <c r="C888" s="211">
        <v>1.2999999999999999E-3</v>
      </c>
      <c r="D888" s="211">
        <v>0.70660000000000001</v>
      </c>
      <c r="E888" s="208"/>
    </row>
    <row r="889" spans="1:5" ht="15.75" thickBot="1" x14ac:dyDescent="0.3">
      <c r="A889" s="209">
        <v>88300</v>
      </c>
      <c r="B889" s="210">
        <v>1</v>
      </c>
      <c r="C889" s="211">
        <v>6.9999999999999999E-4</v>
      </c>
      <c r="D889" s="211">
        <v>0.70730000000000004</v>
      </c>
      <c r="E889" s="208"/>
    </row>
    <row r="890" spans="1:5" ht="15.75" thickBot="1" x14ac:dyDescent="0.3">
      <c r="A890" s="209">
        <v>90189</v>
      </c>
      <c r="B890" s="210">
        <v>2</v>
      </c>
      <c r="C890" s="211">
        <v>1.2999999999999999E-3</v>
      </c>
      <c r="D890" s="211">
        <v>0.70860000000000001</v>
      </c>
      <c r="E890" s="208"/>
    </row>
    <row r="891" spans="1:5" ht="15.75" thickBot="1" x14ac:dyDescent="0.3">
      <c r="A891" s="209">
        <v>90664.356</v>
      </c>
      <c r="B891" s="210">
        <v>3</v>
      </c>
      <c r="C891" s="211">
        <v>2E-3</v>
      </c>
      <c r="D891" s="211">
        <v>0.71060000000000001</v>
      </c>
      <c r="E891" s="208"/>
    </row>
    <row r="892" spans="1:5" ht="15.75" thickBot="1" x14ac:dyDescent="0.3">
      <c r="A892" s="209">
        <v>90750</v>
      </c>
      <c r="B892" s="210">
        <v>1</v>
      </c>
      <c r="C892" s="211">
        <v>6.9999999999999999E-4</v>
      </c>
      <c r="D892" s="211">
        <v>0.71120000000000005</v>
      </c>
      <c r="E892" s="208"/>
    </row>
    <row r="893" spans="1:5" ht="15.75" thickBot="1" x14ac:dyDescent="0.3">
      <c r="A893" s="209">
        <v>92700</v>
      </c>
      <c r="B893" s="210">
        <v>1</v>
      </c>
      <c r="C893" s="211">
        <v>6.9999999999999999E-4</v>
      </c>
      <c r="D893" s="211">
        <v>0.71189999999999998</v>
      </c>
      <c r="E893" s="208"/>
    </row>
    <row r="894" spans="1:5" ht="15.75" thickBot="1" x14ac:dyDescent="0.3">
      <c r="A894" s="209">
        <v>93800</v>
      </c>
      <c r="B894" s="210">
        <v>1</v>
      </c>
      <c r="C894" s="211">
        <v>6.9999999999999999E-4</v>
      </c>
      <c r="D894" s="211">
        <v>0.71260000000000001</v>
      </c>
      <c r="E894" s="208"/>
    </row>
    <row r="895" spans="1:5" ht="15.75" thickBot="1" x14ac:dyDescent="0.3">
      <c r="A895" s="209">
        <v>94000</v>
      </c>
      <c r="B895" s="210">
        <v>2</v>
      </c>
      <c r="C895" s="211">
        <v>1.2999999999999999E-3</v>
      </c>
      <c r="D895" s="211">
        <v>0.71389999999999998</v>
      </c>
      <c r="E895" s="208"/>
    </row>
    <row r="896" spans="1:5" ht="15.75" thickBot="1" x14ac:dyDescent="0.3">
      <c r="A896" s="209">
        <v>94500</v>
      </c>
      <c r="B896" s="210">
        <v>3</v>
      </c>
      <c r="C896" s="211">
        <v>2E-3</v>
      </c>
      <c r="D896" s="211">
        <v>0.71589999999999998</v>
      </c>
      <c r="E896" s="208"/>
    </row>
    <row r="897" spans="1:5" ht="15.75" thickBot="1" x14ac:dyDescent="0.3">
      <c r="A897" s="209">
        <v>95050</v>
      </c>
      <c r="B897" s="210">
        <v>1</v>
      </c>
      <c r="C897" s="211">
        <v>6.9999999999999999E-4</v>
      </c>
      <c r="D897" s="211">
        <v>0.71660000000000001</v>
      </c>
      <c r="E897" s="208"/>
    </row>
    <row r="898" spans="1:5" ht="15.75" thickBot="1" x14ac:dyDescent="0.3">
      <c r="A898" s="209">
        <v>95300</v>
      </c>
      <c r="B898" s="210">
        <v>1</v>
      </c>
      <c r="C898" s="211">
        <v>6.9999999999999999E-4</v>
      </c>
      <c r="D898" s="211">
        <v>0.71719999999999995</v>
      </c>
      <c r="E898" s="208"/>
    </row>
    <row r="899" spans="1:5" ht="15.75" thickBot="1" x14ac:dyDescent="0.3">
      <c r="A899" s="209">
        <v>96000</v>
      </c>
      <c r="B899" s="210">
        <v>1</v>
      </c>
      <c r="C899" s="211">
        <v>6.9999999999999999E-4</v>
      </c>
      <c r="D899" s="211">
        <v>0.71789999999999998</v>
      </c>
      <c r="E899" s="208"/>
    </row>
    <row r="900" spans="1:5" ht="15.75" thickBot="1" x14ac:dyDescent="0.3">
      <c r="A900" s="209">
        <v>96400</v>
      </c>
      <c r="B900" s="210">
        <v>12</v>
      </c>
      <c r="C900" s="211">
        <v>8.0000000000000002E-3</v>
      </c>
      <c r="D900" s="211">
        <v>0.72589999999999999</v>
      </c>
      <c r="E900" s="208"/>
    </row>
    <row r="901" spans="1:5" ht="15.75" thickBot="1" x14ac:dyDescent="0.3">
      <c r="A901" s="209">
        <v>98100</v>
      </c>
      <c r="B901" s="210">
        <v>2</v>
      </c>
      <c r="C901" s="211">
        <v>1.2999999999999999E-3</v>
      </c>
      <c r="D901" s="211">
        <v>0.72719999999999996</v>
      </c>
      <c r="E901" s="208"/>
    </row>
    <row r="902" spans="1:5" ht="15.75" thickBot="1" x14ac:dyDescent="0.3">
      <c r="A902" s="209">
        <v>98300</v>
      </c>
      <c r="B902" s="210">
        <v>1</v>
      </c>
      <c r="C902" s="211">
        <v>6.9999999999999999E-4</v>
      </c>
      <c r="D902" s="211">
        <v>0.72789999999999999</v>
      </c>
      <c r="E902" s="208"/>
    </row>
    <row r="903" spans="1:5" ht="15.75" thickBot="1" x14ac:dyDescent="0.3">
      <c r="A903" s="209">
        <v>98600</v>
      </c>
      <c r="B903" s="210">
        <v>1</v>
      </c>
      <c r="C903" s="211">
        <v>6.9999999999999999E-4</v>
      </c>
      <c r="D903" s="211">
        <v>0.72850000000000004</v>
      </c>
      <c r="E903" s="208"/>
    </row>
    <row r="904" spans="1:5" ht="15.75" thickBot="1" x14ac:dyDescent="0.3">
      <c r="A904" s="209">
        <v>98800</v>
      </c>
      <c r="B904" s="210">
        <v>1</v>
      </c>
      <c r="C904" s="211">
        <v>6.9999999999999999E-4</v>
      </c>
      <c r="D904" s="211">
        <v>0.72919999999999996</v>
      </c>
      <c r="E904" s="208"/>
    </row>
    <row r="905" spans="1:5" ht="15.75" thickBot="1" x14ac:dyDescent="0.3">
      <c r="A905" s="209">
        <v>99500</v>
      </c>
      <c r="B905" s="210">
        <v>1</v>
      </c>
      <c r="C905" s="211">
        <v>6.9999999999999999E-4</v>
      </c>
      <c r="D905" s="211">
        <v>0.72989999999999999</v>
      </c>
      <c r="E905" s="208"/>
    </row>
    <row r="906" spans="1:5" ht="15.75" thickBot="1" x14ac:dyDescent="0.3">
      <c r="A906" s="209">
        <v>100800</v>
      </c>
      <c r="B906" s="210">
        <v>7</v>
      </c>
      <c r="C906" s="211">
        <v>4.7000000000000002E-3</v>
      </c>
      <c r="D906" s="211">
        <v>0.73450000000000004</v>
      </c>
      <c r="E906" s="208"/>
    </row>
    <row r="907" spans="1:5" ht="15.75" thickBot="1" x14ac:dyDescent="0.3">
      <c r="A907" s="209">
        <v>101128.5</v>
      </c>
      <c r="B907" s="210">
        <v>1</v>
      </c>
      <c r="C907" s="211">
        <v>6.9999999999999999E-4</v>
      </c>
      <c r="D907" s="211">
        <v>0.73519999999999996</v>
      </c>
      <c r="E907" s="208"/>
    </row>
    <row r="908" spans="1:5" ht="15.75" thickBot="1" x14ac:dyDescent="0.3">
      <c r="A908" s="209">
        <v>102818</v>
      </c>
      <c r="B908" s="210">
        <v>1</v>
      </c>
      <c r="C908" s="211">
        <v>6.9999999999999999E-4</v>
      </c>
      <c r="D908" s="211">
        <v>0.7359</v>
      </c>
      <c r="E908" s="208"/>
    </row>
    <row r="909" spans="1:5" ht="15.75" thickBot="1" x14ac:dyDescent="0.3">
      <c r="A909" s="209">
        <v>104532</v>
      </c>
      <c r="B909" s="210">
        <v>2</v>
      </c>
      <c r="C909" s="211">
        <v>1.2999999999999999E-3</v>
      </c>
      <c r="D909" s="211">
        <v>0.73719999999999997</v>
      </c>
      <c r="E909" s="208"/>
    </row>
    <row r="910" spans="1:5" ht="15.75" thickBot="1" x14ac:dyDescent="0.3">
      <c r="A910" s="209">
        <v>105600</v>
      </c>
      <c r="B910" s="210">
        <v>1</v>
      </c>
      <c r="C910" s="211">
        <v>6.9999999999999999E-4</v>
      </c>
      <c r="D910" s="211">
        <v>0.7379</v>
      </c>
      <c r="E910" s="208"/>
    </row>
    <row r="911" spans="1:5" ht="15.75" thickBot="1" x14ac:dyDescent="0.3">
      <c r="A911" s="209">
        <v>106200</v>
      </c>
      <c r="B911" s="210">
        <v>2</v>
      </c>
      <c r="C911" s="211">
        <v>1.2999999999999999E-3</v>
      </c>
      <c r="D911" s="211">
        <v>0.73919999999999997</v>
      </c>
      <c r="E911" s="208"/>
    </row>
    <row r="912" spans="1:5" ht="15.75" thickBot="1" x14ac:dyDescent="0.3">
      <c r="A912" s="209">
        <v>106430</v>
      </c>
      <c r="B912" s="210">
        <v>1</v>
      </c>
      <c r="C912" s="211">
        <v>6.9999999999999999E-4</v>
      </c>
      <c r="D912" s="211">
        <v>0.7399</v>
      </c>
      <c r="E912" s="208"/>
    </row>
    <row r="913" spans="1:5" ht="15.75" thickBot="1" x14ac:dyDescent="0.3">
      <c r="A913" s="209">
        <v>108800</v>
      </c>
      <c r="B913" s="210">
        <v>2</v>
      </c>
      <c r="C913" s="211">
        <v>1.2999999999999999E-3</v>
      </c>
      <c r="D913" s="211">
        <v>0.74119999999999997</v>
      </c>
      <c r="E913" s="208"/>
    </row>
    <row r="914" spans="1:5" ht="15.75" thickBot="1" x14ac:dyDescent="0.3">
      <c r="A914" s="209">
        <v>109200</v>
      </c>
      <c r="B914" s="210">
        <v>2</v>
      </c>
      <c r="C914" s="211">
        <v>1.2999999999999999E-3</v>
      </c>
      <c r="D914" s="211">
        <v>0.74250000000000005</v>
      </c>
      <c r="E914" s="208"/>
    </row>
    <row r="915" spans="1:5" ht="15.75" thickBot="1" x14ac:dyDescent="0.3">
      <c r="A915" s="209">
        <v>110100</v>
      </c>
      <c r="B915" s="210">
        <v>1</v>
      </c>
      <c r="C915" s="211">
        <v>6.9999999999999999E-4</v>
      </c>
      <c r="D915" s="211">
        <v>0.74319999999999997</v>
      </c>
      <c r="E915" s="208"/>
    </row>
    <row r="916" spans="1:5" ht="15.75" thickBot="1" x14ac:dyDescent="0.3">
      <c r="A916" s="209">
        <v>110400</v>
      </c>
      <c r="B916" s="210">
        <v>1</v>
      </c>
      <c r="C916" s="211">
        <v>6.9999999999999999E-4</v>
      </c>
      <c r="D916" s="211">
        <v>0.74380000000000002</v>
      </c>
      <c r="E916" s="208"/>
    </row>
    <row r="917" spans="1:5" ht="15.75" thickBot="1" x14ac:dyDescent="0.3">
      <c r="A917" s="209">
        <v>111800</v>
      </c>
      <c r="B917" s="210">
        <v>1</v>
      </c>
      <c r="C917" s="211">
        <v>6.9999999999999999E-4</v>
      </c>
      <c r="D917" s="211">
        <v>0.74450000000000005</v>
      </c>
      <c r="E917" s="208"/>
    </row>
    <row r="918" spans="1:5" ht="15.75" thickBot="1" x14ac:dyDescent="0.3">
      <c r="A918" s="209">
        <v>112504.516</v>
      </c>
      <c r="B918" s="210">
        <v>5</v>
      </c>
      <c r="C918" s="211">
        <v>3.3E-3</v>
      </c>
      <c r="D918" s="211">
        <v>0.74780000000000002</v>
      </c>
      <c r="E918" s="208"/>
    </row>
    <row r="919" spans="1:5" ht="15.75" thickBot="1" x14ac:dyDescent="0.3">
      <c r="A919" s="209">
        <v>112600</v>
      </c>
      <c r="B919" s="210">
        <v>2</v>
      </c>
      <c r="C919" s="211">
        <v>1.2999999999999999E-3</v>
      </c>
      <c r="D919" s="211">
        <v>0.74919999999999998</v>
      </c>
      <c r="E919" s="208"/>
    </row>
    <row r="920" spans="1:5" ht="15.75" thickBot="1" x14ac:dyDescent="0.3">
      <c r="A920" s="209">
        <v>114374</v>
      </c>
      <c r="B920" s="210">
        <v>2</v>
      </c>
      <c r="C920" s="211">
        <v>1.2999999999999999E-3</v>
      </c>
      <c r="D920" s="211">
        <v>0.75049999999999994</v>
      </c>
      <c r="E920" s="208"/>
    </row>
    <row r="921" spans="1:5" ht="15.75" thickBot="1" x14ac:dyDescent="0.3">
      <c r="A921" s="209">
        <v>114650</v>
      </c>
      <c r="B921" s="210">
        <v>3</v>
      </c>
      <c r="C921" s="211">
        <v>2E-3</v>
      </c>
      <c r="D921" s="211">
        <v>0.75249999999999995</v>
      </c>
      <c r="E921" s="208"/>
    </row>
    <row r="922" spans="1:5" ht="15.75" thickBot="1" x14ac:dyDescent="0.3">
      <c r="A922" s="209">
        <v>114700</v>
      </c>
      <c r="B922" s="210">
        <v>6</v>
      </c>
      <c r="C922" s="211">
        <v>4.0000000000000001E-3</v>
      </c>
      <c r="D922" s="211">
        <v>0.75649999999999995</v>
      </c>
      <c r="E922" s="208"/>
    </row>
    <row r="923" spans="1:5" ht="15.75" thickBot="1" x14ac:dyDescent="0.3">
      <c r="A923" s="209">
        <v>115625</v>
      </c>
      <c r="B923" s="210">
        <v>3</v>
      </c>
      <c r="C923" s="211">
        <v>2E-3</v>
      </c>
      <c r="D923" s="211">
        <v>0.75849999999999995</v>
      </c>
      <c r="E923" s="208"/>
    </row>
    <row r="924" spans="1:5" ht="15.75" thickBot="1" x14ac:dyDescent="0.3">
      <c r="A924" s="209">
        <v>115800</v>
      </c>
      <c r="B924" s="210">
        <v>1</v>
      </c>
      <c r="C924" s="211">
        <v>6.9999999999999999E-4</v>
      </c>
      <c r="D924" s="211">
        <v>0.7591</v>
      </c>
      <c r="E924" s="208"/>
    </row>
    <row r="925" spans="1:5" ht="15.75" thickBot="1" x14ac:dyDescent="0.3">
      <c r="A925" s="209">
        <v>116200</v>
      </c>
      <c r="B925" s="210">
        <v>2</v>
      </c>
      <c r="C925" s="211">
        <v>1.2999999999999999E-3</v>
      </c>
      <c r="D925" s="211">
        <v>0.76049999999999995</v>
      </c>
      <c r="E925" s="208"/>
    </row>
    <row r="926" spans="1:5" ht="15.75" thickBot="1" x14ac:dyDescent="0.3">
      <c r="A926" s="209">
        <v>116800</v>
      </c>
      <c r="B926" s="210">
        <v>1</v>
      </c>
      <c r="C926" s="211">
        <v>6.9999999999999999E-4</v>
      </c>
      <c r="D926" s="211">
        <v>0.7611</v>
      </c>
      <c r="E926" s="208"/>
    </row>
    <row r="927" spans="1:5" ht="15.75" thickBot="1" x14ac:dyDescent="0.3">
      <c r="A927" s="209">
        <v>118300</v>
      </c>
      <c r="B927" s="210">
        <v>2</v>
      </c>
      <c r="C927" s="211">
        <v>1.2999999999999999E-3</v>
      </c>
      <c r="D927" s="211">
        <v>0.76249999999999996</v>
      </c>
      <c r="E927" s="208"/>
    </row>
    <row r="928" spans="1:5" ht="15.75" thickBot="1" x14ac:dyDescent="0.3">
      <c r="A928" s="209">
        <v>119000</v>
      </c>
      <c r="B928" s="210">
        <v>2</v>
      </c>
      <c r="C928" s="211">
        <v>1.2999999999999999E-3</v>
      </c>
      <c r="D928" s="211">
        <v>0.76380000000000003</v>
      </c>
      <c r="E928" s="208"/>
    </row>
    <row r="929" spans="1:5" ht="15.75" thickBot="1" x14ac:dyDescent="0.3">
      <c r="A929" s="209">
        <v>120336</v>
      </c>
      <c r="B929" s="210">
        <v>2</v>
      </c>
      <c r="C929" s="211">
        <v>1.2999999999999999E-3</v>
      </c>
      <c r="D929" s="211">
        <v>0.7651</v>
      </c>
      <c r="E929" s="208"/>
    </row>
    <row r="930" spans="1:5" ht="15.75" thickBot="1" x14ac:dyDescent="0.3">
      <c r="A930" s="209">
        <v>123600</v>
      </c>
      <c r="B930" s="210">
        <v>5</v>
      </c>
      <c r="C930" s="211">
        <v>3.3E-3</v>
      </c>
      <c r="D930" s="211">
        <v>0.76849999999999996</v>
      </c>
      <c r="E930" s="208"/>
    </row>
    <row r="931" spans="1:5" ht="15.75" thickBot="1" x14ac:dyDescent="0.3">
      <c r="A931" s="209">
        <v>125043</v>
      </c>
      <c r="B931" s="210">
        <v>1</v>
      </c>
      <c r="C931" s="211">
        <v>6.9999999999999999E-4</v>
      </c>
      <c r="D931" s="211">
        <v>0.76910000000000001</v>
      </c>
      <c r="E931" s="208"/>
    </row>
    <row r="932" spans="1:5" ht="15.75" thickBot="1" x14ac:dyDescent="0.3">
      <c r="A932" s="209">
        <v>127700</v>
      </c>
      <c r="B932" s="210">
        <v>4</v>
      </c>
      <c r="C932" s="211">
        <v>2.7000000000000001E-3</v>
      </c>
      <c r="D932" s="211">
        <v>0.77180000000000004</v>
      </c>
      <c r="E932" s="208"/>
    </row>
    <row r="933" spans="1:5" ht="15.75" thickBot="1" x14ac:dyDescent="0.3">
      <c r="A933" s="209">
        <v>129207</v>
      </c>
      <c r="B933" s="210">
        <v>2</v>
      </c>
      <c r="C933" s="211">
        <v>1.2999999999999999E-3</v>
      </c>
      <c r="D933" s="211">
        <v>0.77310000000000001</v>
      </c>
      <c r="E933" s="208"/>
    </row>
    <row r="934" spans="1:5" ht="15.75" thickBot="1" x14ac:dyDescent="0.3">
      <c r="A934" s="209">
        <v>129600</v>
      </c>
      <c r="B934" s="210">
        <v>2</v>
      </c>
      <c r="C934" s="211">
        <v>1.2999999999999999E-3</v>
      </c>
      <c r="D934" s="211">
        <v>0.77449999999999997</v>
      </c>
      <c r="E934" s="208"/>
    </row>
    <row r="935" spans="1:5" ht="15.75" thickBot="1" x14ac:dyDescent="0.3">
      <c r="A935" s="209">
        <v>132575</v>
      </c>
      <c r="B935" s="210">
        <v>1</v>
      </c>
      <c r="C935" s="211">
        <v>6.9999999999999999E-4</v>
      </c>
      <c r="D935" s="211">
        <v>0.77510000000000001</v>
      </c>
      <c r="E935" s="208"/>
    </row>
    <row r="936" spans="1:5" ht="15.75" thickBot="1" x14ac:dyDescent="0.3">
      <c r="A936" s="209">
        <v>134700</v>
      </c>
      <c r="B936" s="210">
        <v>2</v>
      </c>
      <c r="C936" s="211">
        <v>1.2999999999999999E-3</v>
      </c>
      <c r="D936" s="211">
        <v>0.77639999999999998</v>
      </c>
      <c r="E936" s="208"/>
    </row>
    <row r="937" spans="1:5" ht="15.75" thickBot="1" x14ac:dyDescent="0.3">
      <c r="A937" s="209">
        <v>135256</v>
      </c>
      <c r="B937" s="210">
        <v>1</v>
      </c>
      <c r="C937" s="211">
        <v>6.9999999999999999E-4</v>
      </c>
      <c r="D937" s="211">
        <v>0.77710000000000001</v>
      </c>
      <c r="E937" s="208"/>
    </row>
    <row r="938" spans="1:5" ht="15.75" thickBot="1" x14ac:dyDescent="0.3">
      <c r="A938" s="209">
        <v>136200</v>
      </c>
      <c r="B938" s="210">
        <v>1</v>
      </c>
      <c r="C938" s="211">
        <v>6.9999999999999999E-4</v>
      </c>
      <c r="D938" s="211">
        <v>0.77780000000000005</v>
      </c>
      <c r="E938" s="208"/>
    </row>
    <row r="939" spans="1:5" ht="15.75" thickBot="1" x14ac:dyDescent="0.3">
      <c r="A939" s="209">
        <v>138400</v>
      </c>
      <c r="B939" s="210">
        <v>1</v>
      </c>
      <c r="C939" s="211">
        <v>6.9999999999999999E-4</v>
      </c>
      <c r="D939" s="211">
        <v>0.77839999999999998</v>
      </c>
      <c r="E939" s="208"/>
    </row>
    <row r="940" spans="1:5" ht="15.75" thickBot="1" x14ac:dyDescent="0.3">
      <c r="A940" s="209">
        <v>145600</v>
      </c>
      <c r="B940" s="210">
        <v>12</v>
      </c>
      <c r="C940" s="211">
        <v>8.0000000000000002E-3</v>
      </c>
      <c r="D940" s="211">
        <v>0.78639999999999999</v>
      </c>
      <c r="E940" s="208"/>
    </row>
    <row r="941" spans="1:5" ht="15.75" thickBot="1" x14ac:dyDescent="0.3">
      <c r="A941" s="209">
        <v>145900</v>
      </c>
      <c r="B941" s="210">
        <v>2</v>
      </c>
      <c r="C941" s="211">
        <v>1.2999999999999999E-3</v>
      </c>
      <c r="D941" s="211">
        <v>0.78779999999999994</v>
      </c>
      <c r="E941" s="208"/>
    </row>
    <row r="942" spans="1:5" ht="15.75" thickBot="1" x14ac:dyDescent="0.3">
      <c r="A942" s="209">
        <v>146000</v>
      </c>
      <c r="B942" s="210">
        <v>1</v>
      </c>
      <c r="C942" s="211">
        <v>6.9999999999999999E-4</v>
      </c>
      <c r="D942" s="211">
        <v>0.78839999999999999</v>
      </c>
      <c r="E942" s="208"/>
    </row>
    <row r="943" spans="1:5" ht="15.75" thickBot="1" x14ac:dyDescent="0.3">
      <c r="A943" s="209">
        <v>147400</v>
      </c>
      <c r="B943" s="210">
        <v>1</v>
      </c>
      <c r="C943" s="211">
        <v>6.9999999999999999E-4</v>
      </c>
      <c r="D943" s="211">
        <v>0.78910000000000002</v>
      </c>
      <c r="E943" s="208"/>
    </row>
    <row r="944" spans="1:5" ht="15.75" thickBot="1" x14ac:dyDescent="0.3">
      <c r="A944" s="209">
        <v>152867</v>
      </c>
      <c r="B944" s="210">
        <v>1</v>
      </c>
      <c r="C944" s="211">
        <v>6.9999999999999999E-4</v>
      </c>
      <c r="D944" s="211">
        <v>0.78979999999999995</v>
      </c>
      <c r="E944" s="208"/>
    </row>
    <row r="945" spans="1:5" ht="15.75" thickBot="1" x14ac:dyDescent="0.3">
      <c r="A945" s="209">
        <v>158400</v>
      </c>
      <c r="B945" s="210">
        <v>8</v>
      </c>
      <c r="C945" s="211">
        <v>5.3E-3</v>
      </c>
      <c r="D945" s="211">
        <v>0.79510000000000003</v>
      </c>
      <c r="E945" s="208"/>
    </row>
    <row r="946" spans="1:5" ht="15.75" thickBot="1" x14ac:dyDescent="0.3">
      <c r="A946" s="209">
        <v>159600</v>
      </c>
      <c r="B946" s="210">
        <v>1</v>
      </c>
      <c r="C946" s="211">
        <v>6.9999999999999999E-4</v>
      </c>
      <c r="D946" s="211">
        <v>0.79569999999999996</v>
      </c>
      <c r="E946" s="208"/>
    </row>
    <row r="947" spans="1:5" ht="15.75" thickBot="1" x14ac:dyDescent="0.3">
      <c r="A947" s="209">
        <v>159984</v>
      </c>
      <c r="B947" s="210">
        <v>1</v>
      </c>
      <c r="C947" s="211">
        <v>6.9999999999999999E-4</v>
      </c>
      <c r="D947" s="211">
        <v>0.7964</v>
      </c>
      <c r="E947" s="208"/>
    </row>
    <row r="948" spans="1:5" ht="15.75" thickBot="1" x14ac:dyDescent="0.3">
      <c r="A948" s="209">
        <v>160773</v>
      </c>
      <c r="B948" s="210">
        <v>1</v>
      </c>
      <c r="C948" s="211">
        <v>6.9999999999999999E-4</v>
      </c>
      <c r="D948" s="211">
        <v>0.79710000000000003</v>
      </c>
      <c r="E948" s="208"/>
    </row>
    <row r="949" spans="1:5" ht="15.75" thickBot="1" x14ac:dyDescent="0.3">
      <c r="A949" s="209">
        <v>161100</v>
      </c>
      <c r="B949" s="210">
        <v>2</v>
      </c>
      <c r="C949" s="211">
        <v>1.2999999999999999E-3</v>
      </c>
      <c r="D949" s="211">
        <v>0.7984</v>
      </c>
      <c r="E949" s="208"/>
    </row>
    <row r="950" spans="1:5" ht="15.75" thickBot="1" x14ac:dyDescent="0.3">
      <c r="A950" s="209">
        <v>161500</v>
      </c>
      <c r="B950" s="210">
        <v>1</v>
      </c>
      <c r="C950" s="211">
        <v>6.9999999999999999E-4</v>
      </c>
      <c r="D950" s="211">
        <v>0.79910000000000003</v>
      </c>
      <c r="E950" s="208"/>
    </row>
    <row r="951" spans="1:5" ht="15.75" thickBot="1" x14ac:dyDescent="0.3">
      <c r="A951" s="209">
        <v>161554</v>
      </c>
      <c r="B951" s="210">
        <v>4</v>
      </c>
      <c r="C951" s="211">
        <v>2.7000000000000001E-3</v>
      </c>
      <c r="D951" s="211">
        <v>0.80169999999999997</v>
      </c>
      <c r="E951" s="208"/>
    </row>
    <row r="952" spans="1:5" ht="15.75" thickBot="1" x14ac:dyDescent="0.3">
      <c r="A952" s="209">
        <v>161900</v>
      </c>
      <c r="B952" s="210">
        <v>1</v>
      </c>
      <c r="C952" s="211">
        <v>6.9999999999999999E-4</v>
      </c>
      <c r="D952" s="211">
        <v>0.8024</v>
      </c>
      <c r="E952" s="208"/>
    </row>
    <row r="953" spans="1:5" ht="15.75" thickBot="1" x14ac:dyDescent="0.3">
      <c r="A953" s="209">
        <v>162000</v>
      </c>
      <c r="B953" s="210">
        <v>3</v>
      </c>
      <c r="C953" s="211">
        <v>2E-3</v>
      </c>
      <c r="D953" s="211">
        <v>0.8044</v>
      </c>
      <c r="E953" s="208"/>
    </row>
    <row r="954" spans="1:5" ht="15.75" thickBot="1" x14ac:dyDescent="0.3">
      <c r="A954" s="209">
        <v>163302</v>
      </c>
      <c r="B954" s="210">
        <v>3</v>
      </c>
      <c r="C954" s="211">
        <v>2E-3</v>
      </c>
      <c r="D954" s="211">
        <v>0.80640000000000001</v>
      </c>
      <c r="E954" s="208"/>
    </row>
    <row r="955" spans="1:5" ht="15.75" thickBot="1" x14ac:dyDescent="0.3">
      <c r="A955" s="209">
        <v>164759</v>
      </c>
      <c r="B955" s="210">
        <v>1</v>
      </c>
      <c r="C955" s="211">
        <v>6.9999999999999999E-4</v>
      </c>
      <c r="D955" s="211">
        <v>0.80710000000000004</v>
      </c>
      <c r="E955" s="208"/>
    </row>
    <row r="956" spans="1:5" ht="15.75" thickBot="1" x14ac:dyDescent="0.3">
      <c r="A956" s="209">
        <v>165600</v>
      </c>
      <c r="B956" s="210">
        <v>1</v>
      </c>
      <c r="C956" s="211">
        <v>6.9999999999999999E-4</v>
      </c>
      <c r="D956" s="211">
        <v>0.80769999999999997</v>
      </c>
      <c r="E956" s="208"/>
    </row>
    <row r="957" spans="1:5" ht="15.75" thickBot="1" x14ac:dyDescent="0.3">
      <c r="A957" s="209">
        <v>166150</v>
      </c>
      <c r="B957" s="210">
        <v>1</v>
      </c>
      <c r="C957" s="211">
        <v>6.9999999999999999E-4</v>
      </c>
      <c r="D957" s="211">
        <v>0.80840000000000001</v>
      </c>
      <c r="E957" s="208"/>
    </row>
    <row r="958" spans="1:5" ht="15.75" thickBot="1" x14ac:dyDescent="0.3">
      <c r="A958" s="209">
        <v>166900</v>
      </c>
      <c r="B958" s="210">
        <v>1</v>
      </c>
      <c r="C958" s="211">
        <v>6.9999999999999999E-4</v>
      </c>
      <c r="D958" s="211">
        <v>0.80900000000000005</v>
      </c>
      <c r="E958" s="208"/>
    </row>
    <row r="959" spans="1:5" ht="15.75" thickBot="1" x14ac:dyDescent="0.3">
      <c r="A959" s="209">
        <v>167800</v>
      </c>
      <c r="B959" s="210">
        <v>1</v>
      </c>
      <c r="C959" s="211">
        <v>6.9999999999999999E-4</v>
      </c>
      <c r="D959" s="211">
        <v>0.80969999999999998</v>
      </c>
      <c r="E959" s="208"/>
    </row>
    <row r="960" spans="1:5" ht="15.75" thickBot="1" x14ac:dyDescent="0.3">
      <c r="A960" s="209">
        <v>170100</v>
      </c>
      <c r="B960" s="210">
        <v>1</v>
      </c>
      <c r="C960" s="211">
        <v>6.9999999999999999E-4</v>
      </c>
      <c r="D960" s="211">
        <v>0.81040000000000001</v>
      </c>
      <c r="E960" s="208"/>
    </row>
    <row r="961" spans="1:5" ht="15.75" thickBot="1" x14ac:dyDescent="0.3">
      <c r="A961" s="209">
        <v>170258</v>
      </c>
      <c r="B961" s="210">
        <v>2</v>
      </c>
      <c r="C961" s="211">
        <v>1.2999999999999999E-3</v>
      </c>
      <c r="D961" s="211">
        <v>0.81169999999999998</v>
      </c>
      <c r="E961" s="208"/>
    </row>
    <row r="962" spans="1:5" ht="15.75" thickBot="1" x14ac:dyDescent="0.3">
      <c r="A962" s="209">
        <v>174456</v>
      </c>
      <c r="B962" s="210">
        <v>3</v>
      </c>
      <c r="C962" s="211">
        <v>2E-3</v>
      </c>
      <c r="D962" s="211">
        <v>0.81369999999999998</v>
      </c>
      <c r="E962" s="208"/>
    </row>
    <row r="963" spans="1:5" ht="15.75" thickBot="1" x14ac:dyDescent="0.3">
      <c r="A963" s="209">
        <v>177100</v>
      </c>
      <c r="B963" s="210">
        <v>2</v>
      </c>
      <c r="C963" s="211">
        <v>1.2999999999999999E-3</v>
      </c>
      <c r="D963" s="211">
        <v>0.81499999999999995</v>
      </c>
      <c r="E963" s="208"/>
    </row>
    <row r="964" spans="1:5" ht="15.75" thickBot="1" x14ac:dyDescent="0.3">
      <c r="A964" s="209">
        <v>179000</v>
      </c>
      <c r="B964" s="210">
        <v>2</v>
      </c>
      <c r="C964" s="211">
        <v>1.2999999999999999E-3</v>
      </c>
      <c r="D964" s="211">
        <v>0.81640000000000001</v>
      </c>
      <c r="E964" s="208"/>
    </row>
    <row r="965" spans="1:5" ht="15.75" thickBot="1" x14ac:dyDescent="0.3">
      <c r="A965" s="209">
        <v>179300</v>
      </c>
      <c r="B965" s="210">
        <v>2</v>
      </c>
      <c r="C965" s="211">
        <v>1.2999999999999999E-3</v>
      </c>
      <c r="D965" s="211">
        <v>0.81769999999999998</v>
      </c>
      <c r="E965" s="208"/>
    </row>
    <row r="966" spans="1:5" ht="15.75" thickBot="1" x14ac:dyDescent="0.3">
      <c r="A966" s="209">
        <v>181500</v>
      </c>
      <c r="B966" s="210">
        <v>4</v>
      </c>
      <c r="C966" s="211">
        <v>2.7000000000000001E-3</v>
      </c>
      <c r="D966" s="211">
        <v>0.82040000000000002</v>
      </c>
      <c r="E966" s="208"/>
    </row>
    <row r="967" spans="1:5" ht="15.75" thickBot="1" x14ac:dyDescent="0.3">
      <c r="A967" s="209">
        <v>185000</v>
      </c>
      <c r="B967" s="210">
        <v>1</v>
      </c>
      <c r="C967" s="211">
        <v>6.9999999999999999E-4</v>
      </c>
      <c r="D967" s="211">
        <v>0.82099999999999995</v>
      </c>
      <c r="E967" s="208"/>
    </row>
    <row r="968" spans="1:5" ht="15.75" thickBot="1" x14ac:dyDescent="0.3">
      <c r="A968" s="209">
        <v>186025</v>
      </c>
      <c r="B968" s="210">
        <v>2</v>
      </c>
      <c r="C968" s="211">
        <v>1.2999999999999999E-3</v>
      </c>
      <c r="D968" s="211">
        <v>0.82240000000000002</v>
      </c>
      <c r="E968" s="208"/>
    </row>
    <row r="969" spans="1:5" ht="15.75" thickBot="1" x14ac:dyDescent="0.3">
      <c r="A969" s="209">
        <v>194500</v>
      </c>
      <c r="B969" s="210">
        <v>6</v>
      </c>
      <c r="C969" s="211">
        <v>4.0000000000000001E-3</v>
      </c>
      <c r="D969" s="211">
        <v>0.82630000000000003</v>
      </c>
      <c r="E969" s="208"/>
    </row>
    <row r="970" spans="1:5" ht="15.75" thickBot="1" x14ac:dyDescent="0.3">
      <c r="A970" s="209">
        <v>195265.03529999999</v>
      </c>
      <c r="B970" s="210">
        <v>1</v>
      </c>
      <c r="C970" s="211">
        <v>6.9999999999999999E-4</v>
      </c>
      <c r="D970" s="211">
        <v>0.82699999999999996</v>
      </c>
      <c r="E970" s="208"/>
    </row>
    <row r="971" spans="1:5" ht="15.75" thickBot="1" x14ac:dyDescent="0.3">
      <c r="A971" s="209">
        <v>195400</v>
      </c>
      <c r="B971" s="210">
        <v>2</v>
      </c>
      <c r="C971" s="211">
        <v>1.2999999999999999E-3</v>
      </c>
      <c r="D971" s="211">
        <v>0.82830000000000004</v>
      </c>
      <c r="E971" s="208"/>
    </row>
    <row r="972" spans="1:5" ht="15.75" thickBot="1" x14ac:dyDescent="0.3">
      <c r="A972" s="209">
        <v>196550</v>
      </c>
      <c r="B972" s="210">
        <v>1</v>
      </c>
      <c r="C972" s="211">
        <v>6.9999999999999999E-4</v>
      </c>
      <c r="D972" s="211">
        <v>0.82899999999999996</v>
      </c>
      <c r="E972" s="208"/>
    </row>
    <row r="973" spans="1:5" ht="15.75" thickBot="1" x14ac:dyDescent="0.3">
      <c r="A973" s="209">
        <v>197800</v>
      </c>
      <c r="B973" s="210">
        <v>2</v>
      </c>
      <c r="C973" s="211">
        <v>1.2999999999999999E-3</v>
      </c>
      <c r="D973" s="211">
        <v>0.83030000000000004</v>
      </c>
      <c r="E973" s="208"/>
    </row>
    <row r="974" spans="1:5" ht="15.75" thickBot="1" x14ac:dyDescent="0.3">
      <c r="A974" s="209">
        <v>199200</v>
      </c>
      <c r="B974" s="210">
        <v>3</v>
      </c>
      <c r="C974" s="211">
        <v>2E-3</v>
      </c>
      <c r="D974" s="211">
        <v>0.83230000000000004</v>
      </c>
      <c r="E974" s="208"/>
    </row>
    <row r="975" spans="1:5" ht="15.75" thickBot="1" x14ac:dyDescent="0.3">
      <c r="A975" s="209">
        <v>199500</v>
      </c>
      <c r="B975" s="210">
        <v>1</v>
      </c>
      <c r="C975" s="211">
        <v>6.9999999999999999E-4</v>
      </c>
      <c r="D975" s="211">
        <v>0.83299999999999996</v>
      </c>
      <c r="E975" s="208"/>
    </row>
    <row r="976" spans="1:5" ht="15.75" thickBot="1" x14ac:dyDescent="0.3">
      <c r="A976" s="209">
        <v>210200</v>
      </c>
      <c r="B976" s="210">
        <v>1</v>
      </c>
      <c r="C976" s="211">
        <v>6.9999999999999999E-4</v>
      </c>
      <c r="D976" s="211">
        <v>0.8337</v>
      </c>
      <c r="E976" s="208"/>
    </row>
    <row r="977" spans="1:5" ht="15.75" thickBot="1" x14ac:dyDescent="0.3">
      <c r="A977" s="209">
        <v>211500</v>
      </c>
      <c r="B977" s="210">
        <v>10</v>
      </c>
      <c r="C977" s="211">
        <v>6.7000000000000002E-3</v>
      </c>
      <c r="D977" s="211">
        <v>0.84030000000000005</v>
      </c>
      <c r="E977" s="208"/>
    </row>
    <row r="978" spans="1:5" ht="15.75" thickBot="1" x14ac:dyDescent="0.3">
      <c r="A978" s="209">
        <v>211520.698</v>
      </c>
      <c r="B978" s="210">
        <v>1</v>
      </c>
      <c r="C978" s="211">
        <v>6.9999999999999999E-4</v>
      </c>
      <c r="D978" s="211">
        <v>0.84099999999999997</v>
      </c>
      <c r="E978" s="208"/>
    </row>
    <row r="979" spans="1:5" ht="15.75" thickBot="1" x14ac:dyDescent="0.3">
      <c r="A979" s="209">
        <v>211900</v>
      </c>
      <c r="B979" s="210">
        <v>7</v>
      </c>
      <c r="C979" s="211">
        <v>4.7000000000000002E-3</v>
      </c>
      <c r="D979" s="211">
        <v>0.84560000000000002</v>
      </c>
      <c r="E979" s="208"/>
    </row>
    <row r="980" spans="1:5" ht="15.75" thickBot="1" x14ac:dyDescent="0.3">
      <c r="A980" s="209">
        <v>211957</v>
      </c>
      <c r="B980" s="210">
        <v>2</v>
      </c>
      <c r="C980" s="211">
        <v>1.2999999999999999E-3</v>
      </c>
      <c r="D980" s="211">
        <v>0.84699999999999998</v>
      </c>
      <c r="E980" s="208"/>
    </row>
    <row r="981" spans="1:5" ht="15.75" thickBot="1" x14ac:dyDescent="0.3">
      <c r="A981" s="209">
        <v>213600</v>
      </c>
      <c r="B981" s="210">
        <v>1</v>
      </c>
      <c r="C981" s="211">
        <v>6.9999999999999999E-4</v>
      </c>
      <c r="D981" s="211">
        <v>0.84760000000000002</v>
      </c>
      <c r="E981" s="208"/>
    </row>
    <row r="982" spans="1:5" ht="15.75" thickBot="1" x14ac:dyDescent="0.3">
      <c r="A982" s="209">
        <v>216650</v>
      </c>
      <c r="B982" s="210">
        <v>1</v>
      </c>
      <c r="C982" s="211">
        <v>6.9999999999999999E-4</v>
      </c>
      <c r="D982" s="211">
        <v>0.84830000000000005</v>
      </c>
      <c r="E982" s="208"/>
    </row>
    <row r="983" spans="1:5" ht="15.75" thickBot="1" x14ac:dyDescent="0.3">
      <c r="A983" s="209">
        <v>221451</v>
      </c>
      <c r="B983" s="210">
        <v>1</v>
      </c>
      <c r="C983" s="211">
        <v>6.9999999999999999E-4</v>
      </c>
      <c r="D983" s="211">
        <v>0.84899999999999998</v>
      </c>
      <c r="E983" s="208"/>
    </row>
    <row r="984" spans="1:5" ht="15.75" thickBot="1" x14ac:dyDescent="0.3">
      <c r="A984" s="209">
        <v>223963.092</v>
      </c>
      <c r="B984" s="210">
        <v>1</v>
      </c>
      <c r="C984" s="211">
        <v>6.9999999999999999E-4</v>
      </c>
      <c r="D984" s="211">
        <v>0.84960000000000002</v>
      </c>
      <c r="E984" s="208"/>
    </row>
    <row r="985" spans="1:5" ht="15.75" thickBot="1" x14ac:dyDescent="0.3">
      <c r="A985" s="209">
        <v>224000</v>
      </c>
      <c r="B985" s="210">
        <v>2</v>
      </c>
      <c r="C985" s="211">
        <v>1.2999999999999999E-3</v>
      </c>
      <c r="D985" s="211">
        <v>0.85099999999999998</v>
      </c>
      <c r="E985" s="208"/>
    </row>
    <row r="986" spans="1:5" ht="15.75" thickBot="1" x14ac:dyDescent="0.3">
      <c r="A986" s="209">
        <v>225009.03200000001</v>
      </c>
      <c r="B986" s="210">
        <v>1</v>
      </c>
      <c r="C986" s="211">
        <v>6.9999999999999999E-4</v>
      </c>
      <c r="D986" s="211">
        <v>0.85160000000000002</v>
      </c>
      <c r="E986" s="208"/>
    </row>
    <row r="987" spans="1:5" ht="15.75" thickBot="1" x14ac:dyDescent="0.3">
      <c r="A987" s="209">
        <v>226323</v>
      </c>
      <c r="B987" s="210">
        <v>2</v>
      </c>
      <c r="C987" s="211">
        <v>1.2999999999999999E-3</v>
      </c>
      <c r="D987" s="211">
        <v>0.85299999999999998</v>
      </c>
      <c r="E987" s="208"/>
    </row>
    <row r="988" spans="1:5" ht="15.75" thickBot="1" x14ac:dyDescent="0.3">
      <c r="A988" s="209">
        <v>232500</v>
      </c>
      <c r="B988" s="210">
        <v>2</v>
      </c>
      <c r="C988" s="211">
        <v>1.2999999999999999E-3</v>
      </c>
      <c r="D988" s="211">
        <v>0.85429999999999995</v>
      </c>
      <c r="E988" s="208"/>
    </row>
    <row r="989" spans="1:5" ht="15.75" thickBot="1" x14ac:dyDescent="0.3">
      <c r="A989" s="209">
        <v>233913</v>
      </c>
      <c r="B989" s="210">
        <v>2</v>
      </c>
      <c r="C989" s="211">
        <v>1.2999999999999999E-3</v>
      </c>
      <c r="D989" s="211">
        <v>0.85560000000000003</v>
      </c>
      <c r="E989" s="208"/>
    </row>
    <row r="990" spans="1:5" ht="15.75" thickBot="1" x14ac:dyDescent="0.3">
      <c r="A990" s="209">
        <v>243870</v>
      </c>
      <c r="B990" s="210">
        <v>4</v>
      </c>
      <c r="C990" s="211">
        <v>2.7000000000000001E-3</v>
      </c>
      <c r="D990" s="211">
        <v>0.85829999999999995</v>
      </c>
      <c r="E990" s="208"/>
    </row>
    <row r="991" spans="1:5" ht="15.75" thickBot="1" x14ac:dyDescent="0.3">
      <c r="A991" s="209">
        <v>246900</v>
      </c>
      <c r="B991" s="210">
        <v>1</v>
      </c>
      <c r="C991" s="211">
        <v>6.9999999999999999E-4</v>
      </c>
      <c r="D991" s="211">
        <v>0.8589</v>
      </c>
      <c r="E991" s="208"/>
    </row>
    <row r="992" spans="1:5" ht="15.75" thickBot="1" x14ac:dyDescent="0.3">
      <c r="A992" s="209">
        <v>247000</v>
      </c>
      <c r="B992" s="210">
        <v>5</v>
      </c>
      <c r="C992" s="211">
        <v>3.3E-3</v>
      </c>
      <c r="D992" s="211">
        <v>0.86229999999999996</v>
      </c>
      <c r="E992" s="208"/>
    </row>
    <row r="993" spans="1:5" ht="15.75" thickBot="1" x14ac:dyDescent="0.3">
      <c r="A993" s="209">
        <v>256941</v>
      </c>
      <c r="B993" s="210">
        <v>1</v>
      </c>
      <c r="C993" s="211">
        <v>6.9999999999999999E-4</v>
      </c>
      <c r="D993" s="211">
        <v>0.8629</v>
      </c>
      <c r="E993" s="208"/>
    </row>
    <row r="994" spans="1:5" ht="15.75" thickBot="1" x14ac:dyDescent="0.3">
      <c r="A994" s="209">
        <v>257579</v>
      </c>
      <c r="B994" s="210">
        <v>1</v>
      </c>
      <c r="C994" s="211">
        <v>6.9999999999999999E-4</v>
      </c>
      <c r="D994" s="211">
        <v>0.86360000000000003</v>
      </c>
      <c r="E994" s="208"/>
    </row>
    <row r="995" spans="1:5" ht="15.75" thickBot="1" x14ac:dyDescent="0.3">
      <c r="A995" s="209">
        <v>257600</v>
      </c>
      <c r="B995" s="210">
        <v>2</v>
      </c>
      <c r="C995" s="211">
        <v>1.2999999999999999E-3</v>
      </c>
      <c r="D995" s="211">
        <v>0.8649</v>
      </c>
      <c r="E995" s="208"/>
    </row>
    <row r="996" spans="1:5" ht="15.75" thickBot="1" x14ac:dyDescent="0.3">
      <c r="A996" s="209">
        <v>258040</v>
      </c>
      <c r="B996" s="210">
        <v>2</v>
      </c>
      <c r="C996" s="211">
        <v>1.2999999999999999E-3</v>
      </c>
      <c r="D996" s="211">
        <v>0.86629999999999996</v>
      </c>
      <c r="E996" s="208"/>
    </row>
    <row r="997" spans="1:5" ht="15.75" thickBot="1" x14ac:dyDescent="0.3">
      <c r="A997" s="209">
        <v>266760</v>
      </c>
      <c r="B997" s="210">
        <v>1</v>
      </c>
      <c r="C997" s="211">
        <v>6.9999999999999999E-4</v>
      </c>
      <c r="D997" s="211">
        <v>0.8669</v>
      </c>
      <c r="E997" s="208"/>
    </row>
    <row r="998" spans="1:5" ht="15.75" thickBot="1" x14ac:dyDescent="0.3">
      <c r="A998" s="209">
        <v>269200</v>
      </c>
      <c r="B998" s="210">
        <v>1</v>
      </c>
      <c r="C998" s="211">
        <v>6.9999999999999999E-4</v>
      </c>
      <c r="D998" s="211">
        <v>0.86760000000000004</v>
      </c>
      <c r="E998" s="208"/>
    </row>
    <row r="999" spans="1:5" ht="15.75" thickBot="1" x14ac:dyDescent="0.3">
      <c r="A999" s="209">
        <v>274765</v>
      </c>
      <c r="B999" s="210">
        <v>2</v>
      </c>
      <c r="C999" s="211">
        <v>1.2999999999999999E-3</v>
      </c>
      <c r="D999" s="211">
        <v>0.86890000000000001</v>
      </c>
      <c r="E999" s="208"/>
    </row>
    <row r="1000" spans="1:5" ht="15.75" thickBot="1" x14ac:dyDescent="0.3">
      <c r="A1000" s="209">
        <v>276800</v>
      </c>
      <c r="B1000" s="210">
        <v>8</v>
      </c>
      <c r="C1000" s="211">
        <v>5.3E-3</v>
      </c>
      <c r="D1000" s="211">
        <v>0.87429999999999997</v>
      </c>
      <c r="E1000" s="208"/>
    </row>
    <row r="1001" spans="1:5" ht="15.75" thickBot="1" x14ac:dyDescent="0.3">
      <c r="A1001" s="209">
        <v>277195</v>
      </c>
      <c r="B1001" s="210">
        <v>2</v>
      </c>
      <c r="C1001" s="211">
        <v>1.2999999999999999E-3</v>
      </c>
      <c r="D1001" s="211">
        <v>0.87560000000000004</v>
      </c>
      <c r="E1001" s="208"/>
    </row>
    <row r="1002" spans="1:5" ht="15.75" thickBot="1" x14ac:dyDescent="0.3">
      <c r="A1002" s="209">
        <v>281261.28999999998</v>
      </c>
      <c r="B1002" s="210">
        <v>1</v>
      </c>
      <c r="C1002" s="211">
        <v>6.9999999999999999E-4</v>
      </c>
      <c r="D1002" s="211">
        <v>0.87619999999999998</v>
      </c>
      <c r="E1002" s="208"/>
    </row>
    <row r="1003" spans="1:5" ht="15.75" thickBot="1" x14ac:dyDescent="0.3">
      <c r="A1003" s="209">
        <v>283000</v>
      </c>
      <c r="B1003" s="210">
        <v>1</v>
      </c>
      <c r="C1003" s="211">
        <v>6.9999999999999999E-4</v>
      </c>
      <c r="D1003" s="211">
        <v>0.87690000000000001</v>
      </c>
      <c r="E1003" s="208"/>
    </row>
    <row r="1004" spans="1:5" ht="15.75" thickBot="1" x14ac:dyDescent="0.3">
      <c r="A1004" s="209">
        <v>288645</v>
      </c>
      <c r="B1004" s="210">
        <v>1</v>
      </c>
      <c r="C1004" s="211">
        <v>6.9999999999999999E-4</v>
      </c>
      <c r="D1004" s="211">
        <v>0.87760000000000005</v>
      </c>
      <c r="E1004" s="208"/>
    </row>
    <row r="1005" spans="1:5" ht="15.75" thickBot="1" x14ac:dyDescent="0.3">
      <c r="A1005" s="209">
        <v>288735</v>
      </c>
      <c r="B1005" s="210">
        <v>1</v>
      </c>
      <c r="C1005" s="211">
        <v>6.9999999999999999E-4</v>
      </c>
      <c r="D1005" s="211">
        <v>0.87819999999999998</v>
      </c>
      <c r="E1005" s="208"/>
    </row>
    <row r="1006" spans="1:5" ht="15.75" thickBot="1" x14ac:dyDescent="0.3">
      <c r="A1006" s="209">
        <v>291200</v>
      </c>
      <c r="B1006" s="210">
        <v>2</v>
      </c>
      <c r="C1006" s="211">
        <v>1.2999999999999999E-3</v>
      </c>
      <c r="D1006" s="211">
        <v>0.87960000000000005</v>
      </c>
      <c r="E1006" s="208"/>
    </row>
    <row r="1007" spans="1:5" ht="15.75" thickBot="1" x14ac:dyDescent="0.3">
      <c r="A1007" s="209">
        <v>301400</v>
      </c>
      <c r="B1007" s="210">
        <v>2</v>
      </c>
      <c r="C1007" s="211">
        <v>1.2999999999999999E-3</v>
      </c>
      <c r="D1007" s="211">
        <v>0.88090000000000002</v>
      </c>
      <c r="E1007" s="208"/>
    </row>
    <row r="1008" spans="1:5" ht="15.75" thickBot="1" x14ac:dyDescent="0.3">
      <c r="A1008" s="209">
        <v>319000</v>
      </c>
      <c r="B1008" s="210">
        <v>1</v>
      </c>
      <c r="C1008" s="211">
        <v>6.9999999999999999E-4</v>
      </c>
      <c r="D1008" s="211">
        <v>0.88160000000000005</v>
      </c>
      <c r="E1008" s="208"/>
    </row>
    <row r="1009" spans="1:5" ht="15.75" thickBot="1" x14ac:dyDescent="0.3">
      <c r="A1009" s="209">
        <v>319300</v>
      </c>
      <c r="B1009" s="210">
        <v>2</v>
      </c>
      <c r="C1009" s="211">
        <v>1.2999999999999999E-3</v>
      </c>
      <c r="D1009" s="211">
        <v>0.88290000000000002</v>
      </c>
      <c r="E1009" s="208"/>
    </row>
    <row r="1010" spans="1:5" ht="15.75" thickBot="1" x14ac:dyDescent="0.3">
      <c r="A1010" s="209">
        <v>319800</v>
      </c>
      <c r="B1010" s="210">
        <v>1</v>
      </c>
      <c r="C1010" s="211">
        <v>6.9999999999999999E-4</v>
      </c>
      <c r="D1010" s="211">
        <v>0.88360000000000005</v>
      </c>
      <c r="E1010" s="208"/>
    </row>
    <row r="1011" spans="1:5" ht="15.75" thickBot="1" x14ac:dyDescent="0.3">
      <c r="A1011" s="209">
        <v>323108</v>
      </c>
      <c r="B1011" s="210">
        <v>2</v>
      </c>
      <c r="C1011" s="211">
        <v>1.2999999999999999E-3</v>
      </c>
      <c r="D1011" s="211">
        <v>0.88490000000000002</v>
      </c>
      <c r="E1011" s="208"/>
    </row>
    <row r="1012" spans="1:5" ht="15.75" thickBot="1" x14ac:dyDescent="0.3">
      <c r="A1012" s="209">
        <v>323968</v>
      </c>
      <c r="B1012" s="210">
        <v>1</v>
      </c>
      <c r="C1012" s="211">
        <v>6.9999999999999999E-4</v>
      </c>
      <c r="D1012" s="211">
        <v>0.88560000000000005</v>
      </c>
      <c r="E1012" s="208"/>
    </row>
    <row r="1013" spans="1:5" ht="15.75" thickBot="1" x14ac:dyDescent="0.3">
      <c r="A1013" s="209">
        <v>335600</v>
      </c>
      <c r="B1013" s="210">
        <v>1</v>
      </c>
      <c r="C1013" s="211">
        <v>6.9999999999999999E-4</v>
      </c>
      <c r="D1013" s="211">
        <v>0.88619999999999999</v>
      </c>
      <c r="E1013" s="208"/>
    </row>
    <row r="1014" spans="1:5" ht="15.75" thickBot="1" x14ac:dyDescent="0.3">
      <c r="A1014" s="209">
        <v>339977</v>
      </c>
      <c r="B1014" s="210">
        <v>1</v>
      </c>
      <c r="C1014" s="211">
        <v>6.9999999999999999E-4</v>
      </c>
      <c r="D1014" s="211">
        <v>0.88690000000000002</v>
      </c>
      <c r="E1014" s="208"/>
    </row>
    <row r="1015" spans="1:5" ht="15.75" thickBot="1" x14ac:dyDescent="0.3">
      <c r="A1015" s="209">
        <v>347969</v>
      </c>
      <c r="B1015" s="210">
        <v>2</v>
      </c>
      <c r="C1015" s="211">
        <v>1.2999999999999999E-3</v>
      </c>
      <c r="D1015" s="211">
        <v>0.88819999999999999</v>
      </c>
      <c r="E1015" s="208"/>
    </row>
    <row r="1016" spans="1:5" ht="15.75" thickBot="1" x14ac:dyDescent="0.3">
      <c r="A1016" s="209">
        <v>348900</v>
      </c>
      <c r="B1016" s="210">
        <v>1</v>
      </c>
      <c r="C1016" s="211">
        <v>6.9999999999999999E-4</v>
      </c>
      <c r="D1016" s="211">
        <v>0.88890000000000002</v>
      </c>
      <c r="E1016" s="208"/>
    </row>
    <row r="1017" spans="1:5" ht="15.75" thickBot="1" x14ac:dyDescent="0.3">
      <c r="A1017" s="209">
        <v>348912</v>
      </c>
      <c r="B1017" s="210">
        <v>1</v>
      </c>
      <c r="C1017" s="211">
        <v>6.9999999999999999E-4</v>
      </c>
      <c r="D1017" s="211">
        <v>0.88959999999999995</v>
      </c>
      <c r="E1017" s="208"/>
    </row>
    <row r="1018" spans="1:5" ht="15.75" thickBot="1" x14ac:dyDescent="0.3">
      <c r="A1018" s="209">
        <v>349350</v>
      </c>
      <c r="B1018" s="210">
        <v>10</v>
      </c>
      <c r="C1018" s="211">
        <v>6.7000000000000002E-3</v>
      </c>
      <c r="D1018" s="211">
        <v>0.8962</v>
      </c>
      <c r="E1018" s="208"/>
    </row>
    <row r="1019" spans="1:5" ht="15.75" thickBot="1" x14ac:dyDescent="0.3">
      <c r="A1019" s="209">
        <v>352906</v>
      </c>
      <c r="B1019" s="210">
        <v>1</v>
      </c>
      <c r="C1019" s="211">
        <v>6.9999999999999999E-4</v>
      </c>
      <c r="D1019" s="211">
        <v>0.89690000000000003</v>
      </c>
      <c r="E1019" s="208"/>
    </row>
    <row r="1020" spans="1:5" ht="15.75" thickBot="1" x14ac:dyDescent="0.3">
      <c r="A1020" s="209">
        <v>354500</v>
      </c>
      <c r="B1020" s="210">
        <v>3</v>
      </c>
      <c r="C1020" s="211">
        <v>2E-3</v>
      </c>
      <c r="D1020" s="211">
        <v>0.89890000000000003</v>
      </c>
      <c r="E1020" s="208"/>
    </row>
    <row r="1021" spans="1:5" ht="15.75" thickBot="1" x14ac:dyDescent="0.3">
      <c r="A1021" s="209">
        <v>371403</v>
      </c>
      <c r="B1021" s="210">
        <v>1</v>
      </c>
      <c r="C1021" s="211">
        <v>6.9999999999999999E-4</v>
      </c>
      <c r="D1021" s="211">
        <v>0.89949999999999997</v>
      </c>
      <c r="E1021" s="208"/>
    </row>
    <row r="1022" spans="1:5" ht="15.75" thickBot="1" x14ac:dyDescent="0.3">
      <c r="A1022" s="209">
        <v>373670</v>
      </c>
      <c r="B1022" s="210">
        <v>1</v>
      </c>
      <c r="C1022" s="211">
        <v>6.9999999999999999E-4</v>
      </c>
      <c r="D1022" s="211">
        <v>0.9002</v>
      </c>
      <c r="E1022" s="208"/>
    </row>
    <row r="1023" spans="1:5" ht="15.75" thickBot="1" x14ac:dyDescent="0.3">
      <c r="A1023" s="209">
        <v>389000</v>
      </c>
      <c r="B1023" s="210">
        <v>1</v>
      </c>
      <c r="C1023" s="211">
        <v>6.9999999999999999E-4</v>
      </c>
      <c r="D1023" s="211">
        <v>0.90090000000000003</v>
      </c>
      <c r="E1023" s="208"/>
    </row>
    <row r="1024" spans="1:5" ht="15.75" thickBot="1" x14ac:dyDescent="0.3">
      <c r="A1024" s="209">
        <v>392800</v>
      </c>
      <c r="B1024" s="210">
        <v>4</v>
      </c>
      <c r="C1024" s="211">
        <v>2.7000000000000001E-3</v>
      </c>
      <c r="D1024" s="211">
        <v>0.90349999999999997</v>
      </c>
      <c r="E1024" s="208"/>
    </row>
    <row r="1025" spans="1:5" ht="15.75" thickBot="1" x14ac:dyDescent="0.3">
      <c r="A1025" s="209">
        <v>398794</v>
      </c>
      <c r="B1025" s="210">
        <v>2</v>
      </c>
      <c r="C1025" s="211">
        <v>1.2999999999999999E-3</v>
      </c>
      <c r="D1025" s="211">
        <v>0.90490000000000004</v>
      </c>
      <c r="E1025" s="208"/>
    </row>
    <row r="1026" spans="1:5" ht="15.75" thickBot="1" x14ac:dyDescent="0.3">
      <c r="A1026" s="209">
        <v>403800</v>
      </c>
      <c r="B1026" s="210">
        <v>6</v>
      </c>
      <c r="C1026" s="211">
        <v>4.0000000000000001E-3</v>
      </c>
      <c r="D1026" s="211">
        <v>0.90880000000000005</v>
      </c>
      <c r="E1026" s="208"/>
    </row>
    <row r="1027" spans="1:5" ht="15.75" thickBot="1" x14ac:dyDescent="0.3">
      <c r="A1027" s="209">
        <v>403894</v>
      </c>
      <c r="B1027" s="210">
        <v>1</v>
      </c>
      <c r="C1027" s="211">
        <v>6.9999999999999999E-4</v>
      </c>
      <c r="D1027" s="211">
        <v>0.90949999999999998</v>
      </c>
      <c r="E1027" s="208"/>
    </row>
    <row r="1028" spans="1:5" ht="15.75" thickBot="1" x14ac:dyDescent="0.3">
      <c r="A1028" s="209">
        <v>409400</v>
      </c>
      <c r="B1028" s="210">
        <v>1</v>
      </c>
      <c r="C1028" s="211">
        <v>6.9999999999999999E-4</v>
      </c>
      <c r="D1028" s="211">
        <v>0.91020000000000001</v>
      </c>
      <c r="E1028" s="208"/>
    </row>
    <row r="1029" spans="1:5" ht="15.75" thickBot="1" x14ac:dyDescent="0.3">
      <c r="A1029" s="209">
        <v>415800</v>
      </c>
      <c r="B1029" s="210">
        <v>2</v>
      </c>
      <c r="C1029" s="211">
        <v>1.2999999999999999E-3</v>
      </c>
      <c r="D1029" s="211">
        <v>0.91149999999999998</v>
      </c>
      <c r="E1029" s="208"/>
    </row>
    <row r="1030" spans="1:5" ht="15.75" thickBot="1" x14ac:dyDescent="0.3">
      <c r="A1030" s="209">
        <v>416000</v>
      </c>
      <c r="B1030" s="210">
        <v>1</v>
      </c>
      <c r="C1030" s="211">
        <v>6.9999999999999999E-4</v>
      </c>
      <c r="D1030" s="211">
        <v>0.91220000000000001</v>
      </c>
      <c r="E1030" s="208"/>
    </row>
    <row r="1031" spans="1:5" ht="15.75" thickBot="1" x14ac:dyDescent="0.3">
      <c r="A1031" s="209">
        <v>416800</v>
      </c>
      <c r="B1031" s="210">
        <v>2</v>
      </c>
      <c r="C1031" s="211">
        <v>1.2999999999999999E-3</v>
      </c>
      <c r="D1031" s="211">
        <v>0.91349999999999998</v>
      </c>
      <c r="E1031" s="208"/>
    </row>
    <row r="1032" spans="1:5" ht="15.75" thickBot="1" x14ac:dyDescent="0.3">
      <c r="A1032" s="209">
        <v>421000</v>
      </c>
      <c r="B1032" s="210">
        <v>1</v>
      </c>
      <c r="C1032" s="211">
        <v>6.9999999999999999E-4</v>
      </c>
      <c r="D1032" s="211">
        <v>0.91420000000000001</v>
      </c>
      <c r="E1032" s="208"/>
    </row>
    <row r="1033" spans="1:5" ht="15.75" thickBot="1" x14ac:dyDescent="0.3">
      <c r="A1033" s="209">
        <v>423000</v>
      </c>
      <c r="B1033" s="210">
        <v>2</v>
      </c>
      <c r="C1033" s="211">
        <v>1.2999999999999999E-3</v>
      </c>
      <c r="D1033" s="211">
        <v>0.91549999999999998</v>
      </c>
      <c r="E1033" s="208"/>
    </row>
    <row r="1034" spans="1:5" ht="15.75" thickBot="1" x14ac:dyDescent="0.3">
      <c r="A1034" s="209">
        <v>431626</v>
      </c>
      <c r="B1034" s="210">
        <v>2</v>
      </c>
      <c r="C1034" s="211">
        <v>1.2999999999999999E-3</v>
      </c>
      <c r="D1034" s="211">
        <v>0.91679999999999995</v>
      </c>
      <c r="E1034" s="208"/>
    </row>
    <row r="1035" spans="1:5" ht="15.75" thickBot="1" x14ac:dyDescent="0.3">
      <c r="A1035" s="209">
        <v>431654</v>
      </c>
      <c r="B1035" s="210">
        <v>2</v>
      </c>
      <c r="C1035" s="211">
        <v>1.2999999999999999E-3</v>
      </c>
      <c r="D1035" s="211">
        <v>0.91820000000000002</v>
      </c>
      <c r="E1035" s="208"/>
    </row>
    <row r="1036" spans="1:5" ht="15.75" thickBot="1" x14ac:dyDescent="0.3">
      <c r="A1036" s="209">
        <v>440600</v>
      </c>
      <c r="B1036" s="210">
        <v>33</v>
      </c>
      <c r="C1036" s="211">
        <v>2.1999999999999999E-2</v>
      </c>
      <c r="D1036" s="211">
        <v>0.94010000000000005</v>
      </c>
      <c r="E1036" s="208"/>
    </row>
    <row r="1037" spans="1:5" ht="15.75" thickBot="1" x14ac:dyDescent="0.3">
      <c r="A1037" s="209">
        <v>452578</v>
      </c>
      <c r="B1037" s="210">
        <v>1</v>
      </c>
      <c r="C1037" s="211">
        <v>6.9999999999999999E-4</v>
      </c>
      <c r="D1037" s="211">
        <v>0.94079999999999997</v>
      </c>
      <c r="E1037" s="208"/>
    </row>
    <row r="1038" spans="1:5" ht="15.75" thickBot="1" x14ac:dyDescent="0.3">
      <c r="A1038" s="209">
        <v>503400</v>
      </c>
      <c r="B1038" s="210">
        <v>1</v>
      </c>
      <c r="C1038" s="211">
        <v>6.9999999999999999E-4</v>
      </c>
      <c r="D1038" s="211">
        <v>0.9415</v>
      </c>
      <c r="E1038" s="208"/>
    </row>
    <row r="1039" spans="1:5" ht="15.75" thickBot="1" x14ac:dyDescent="0.3">
      <c r="A1039" s="209">
        <v>512900</v>
      </c>
      <c r="B1039" s="210">
        <v>9</v>
      </c>
      <c r="C1039" s="211">
        <v>6.0000000000000001E-3</v>
      </c>
      <c r="D1039" s="211">
        <v>0.94740000000000002</v>
      </c>
      <c r="E1039" s="208"/>
    </row>
    <row r="1040" spans="1:5" ht="15.75" thickBot="1" x14ac:dyDescent="0.3">
      <c r="A1040" s="209">
        <v>516940</v>
      </c>
      <c r="B1040" s="210">
        <v>1</v>
      </c>
      <c r="C1040" s="211">
        <v>6.9999999999999999E-4</v>
      </c>
      <c r="D1040" s="211">
        <v>0.94810000000000005</v>
      </c>
      <c r="E1040" s="208"/>
    </row>
    <row r="1041" spans="1:5" ht="15.75" thickBot="1" x14ac:dyDescent="0.3">
      <c r="A1041" s="209">
        <v>553600</v>
      </c>
      <c r="B1041" s="210">
        <v>4</v>
      </c>
      <c r="C1041" s="211">
        <v>2.7000000000000001E-3</v>
      </c>
      <c r="D1041" s="211">
        <v>0.95079999999999998</v>
      </c>
      <c r="E1041" s="208"/>
    </row>
    <row r="1042" spans="1:5" ht="15.75" thickBot="1" x14ac:dyDescent="0.3">
      <c r="A1042" s="209">
        <v>559400</v>
      </c>
      <c r="B1042" s="210">
        <v>1</v>
      </c>
      <c r="C1042" s="211">
        <v>6.9999999999999999E-4</v>
      </c>
      <c r="D1042" s="211">
        <v>0.95140000000000002</v>
      </c>
      <c r="E1042" s="208"/>
    </row>
    <row r="1043" spans="1:5" ht="15.75" thickBot="1" x14ac:dyDescent="0.3">
      <c r="A1043" s="209">
        <v>568428</v>
      </c>
      <c r="B1043" s="210">
        <v>3</v>
      </c>
      <c r="C1043" s="211">
        <v>2E-3</v>
      </c>
      <c r="D1043" s="211">
        <v>0.95340000000000003</v>
      </c>
      <c r="E1043" s="208"/>
    </row>
    <row r="1044" spans="1:5" ht="15.75" thickBot="1" x14ac:dyDescent="0.3">
      <c r="A1044" s="209">
        <v>602800</v>
      </c>
      <c r="B1044" s="210">
        <v>2</v>
      </c>
      <c r="C1044" s="211">
        <v>1.2999999999999999E-3</v>
      </c>
      <c r="D1044" s="211">
        <v>0.95479999999999998</v>
      </c>
      <c r="E1044" s="208"/>
    </row>
    <row r="1045" spans="1:5" ht="15.75" thickBot="1" x14ac:dyDescent="0.3">
      <c r="A1045" s="209">
        <v>607600</v>
      </c>
      <c r="B1045" s="210">
        <v>1</v>
      </c>
      <c r="C1045" s="211">
        <v>6.9999999999999999E-4</v>
      </c>
      <c r="D1045" s="211">
        <v>0.95540000000000003</v>
      </c>
      <c r="E1045" s="208"/>
    </row>
    <row r="1046" spans="1:5" ht="15.75" thickBot="1" x14ac:dyDescent="0.3">
      <c r="A1046" s="209">
        <v>619300</v>
      </c>
      <c r="B1046" s="210">
        <v>2</v>
      </c>
      <c r="C1046" s="211">
        <v>1.2999999999999999E-3</v>
      </c>
      <c r="D1046" s="211">
        <v>0.95679999999999998</v>
      </c>
      <c r="E1046" s="208"/>
    </row>
    <row r="1047" spans="1:5" ht="15.75" thickBot="1" x14ac:dyDescent="0.3">
      <c r="A1047" s="209">
        <v>634500</v>
      </c>
      <c r="B1047" s="210">
        <v>5</v>
      </c>
      <c r="C1047" s="211">
        <v>3.3E-3</v>
      </c>
      <c r="D1047" s="211">
        <v>0.96009999999999995</v>
      </c>
      <c r="E1047" s="208"/>
    </row>
    <row r="1048" spans="1:5" ht="15.75" thickBot="1" x14ac:dyDescent="0.3">
      <c r="A1048" s="209">
        <v>666398</v>
      </c>
      <c r="B1048" s="210">
        <v>1</v>
      </c>
      <c r="C1048" s="211">
        <v>6.9999999999999999E-4</v>
      </c>
      <c r="D1048" s="211">
        <v>0.9607</v>
      </c>
      <c r="E1048" s="208"/>
    </row>
    <row r="1049" spans="1:5" ht="15.75" thickBot="1" x14ac:dyDescent="0.3">
      <c r="A1049" s="209">
        <v>673200</v>
      </c>
      <c r="B1049" s="210">
        <v>1</v>
      </c>
      <c r="C1049" s="211">
        <v>6.9999999999999999E-4</v>
      </c>
      <c r="D1049" s="211">
        <v>0.96140000000000003</v>
      </c>
      <c r="E1049" s="208"/>
    </row>
    <row r="1050" spans="1:5" ht="15.75" thickBot="1" x14ac:dyDescent="0.3">
      <c r="A1050" s="209">
        <v>677600</v>
      </c>
      <c r="B1050" s="210">
        <v>1</v>
      </c>
      <c r="C1050" s="211">
        <v>6.9999999999999999E-4</v>
      </c>
      <c r="D1050" s="211">
        <v>0.96209999999999996</v>
      </c>
      <c r="E1050" s="208"/>
    </row>
    <row r="1051" spans="1:5" ht="15.75" thickBot="1" x14ac:dyDescent="0.3">
      <c r="A1051" s="209">
        <v>682893.73800000001</v>
      </c>
      <c r="B1051" s="210">
        <v>1</v>
      </c>
      <c r="C1051" s="211">
        <v>6.9999999999999999E-4</v>
      </c>
      <c r="D1051" s="211">
        <v>0.9627</v>
      </c>
      <c r="E1051" s="208"/>
    </row>
    <row r="1052" spans="1:5" ht="15.75" thickBot="1" x14ac:dyDescent="0.3">
      <c r="A1052" s="209">
        <v>706000</v>
      </c>
      <c r="B1052" s="210">
        <v>2</v>
      </c>
      <c r="C1052" s="211">
        <v>1.2999999999999999E-3</v>
      </c>
      <c r="D1052" s="211">
        <v>0.96409999999999996</v>
      </c>
      <c r="E1052" s="208"/>
    </row>
    <row r="1053" spans="1:5" ht="15.75" thickBot="1" x14ac:dyDescent="0.3">
      <c r="A1053" s="209">
        <v>766775</v>
      </c>
      <c r="B1053" s="210">
        <v>1</v>
      </c>
      <c r="C1053" s="211">
        <v>6.9999999999999999E-4</v>
      </c>
      <c r="D1053" s="211">
        <v>0.9647</v>
      </c>
      <c r="E1053" s="208"/>
    </row>
    <row r="1054" spans="1:5" ht="15.75" thickBot="1" x14ac:dyDescent="0.3">
      <c r="A1054" s="209">
        <v>780400</v>
      </c>
      <c r="B1054" s="210">
        <v>2</v>
      </c>
      <c r="C1054" s="211">
        <v>1.2999999999999999E-3</v>
      </c>
      <c r="D1054" s="211">
        <v>0.96609999999999996</v>
      </c>
      <c r="E1054" s="208"/>
    </row>
    <row r="1055" spans="1:5" ht="15.75" thickBot="1" x14ac:dyDescent="0.3">
      <c r="A1055" s="209">
        <v>807600</v>
      </c>
      <c r="B1055" s="210">
        <v>1</v>
      </c>
      <c r="C1055" s="211">
        <v>6.9999999999999999E-4</v>
      </c>
      <c r="D1055" s="211">
        <v>0.9667</v>
      </c>
      <c r="E1055" s="208"/>
    </row>
    <row r="1056" spans="1:5" ht="15.75" thickBot="1" x14ac:dyDescent="0.3">
      <c r="A1056" s="209">
        <v>830400</v>
      </c>
      <c r="B1056" s="210">
        <v>2</v>
      </c>
      <c r="C1056" s="211">
        <v>1.2999999999999999E-3</v>
      </c>
      <c r="D1056" s="211">
        <v>0.96809999999999996</v>
      </c>
      <c r="E1056" s="208"/>
    </row>
    <row r="1057" spans="1:5" ht="15.75" thickBot="1" x14ac:dyDescent="0.3">
      <c r="A1057" s="209">
        <v>846000</v>
      </c>
      <c r="B1057" s="210">
        <v>2</v>
      </c>
      <c r="C1057" s="211">
        <v>1.2999999999999999E-3</v>
      </c>
      <c r="D1057" s="211">
        <v>0.96940000000000004</v>
      </c>
      <c r="E1057" s="208"/>
    </row>
    <row r="1058" spans="1:5" ht="15.75" thickBot="1" x14ac:dyDescent="0.3">
      <c r="A1058" s="209">
        <v>863500</v>
      </c>
      <c r="B1058" s="210">
        <v>1</v>
      </c>
      <c r="C1058" s="211">
        <v>6.9999999999999999E-4</v>
      </c>
      <c r="D1058" s="211">
        <v>0.97009999999999996</v>
      </c>
      <c r="E1058" s="208"/>
    </row>
    <row r="1059" spans="1:5" ht="15.75" thickBot="1" x14ac:dyDescent="0.3">
      <c r="A1059" s="209">
        <v>881200</v>
      </c>
      <c r="B1059" s="210">
        <v>12</v>
      </c>
      <c r="C1059" s="211">
        <v>8.0000000000000002E-3</v>
      </c>
      <c r="D1059" s="211">
        <v>0.97799999999999998</v>
      </c>
      <c r="E1059" s="208"/>
    </row>
    <row r="1060" spans="1:5" ht="15.75" thickBot="1" x14ac:dyDescent="0.3">
      <c r="A1060" s="209">
        <v>881600</v>
      </c>
      <c r="B1060" s="210">
        <v>1</v>
      </c>
      <c r="C1060" s="211">
        <v>6.9999999999999999E-4</v>
      </c>
      <c r="D1060" s="211">
        <v>0.97870000000000001</v>
      </c>
      <c r="E1060" s="208"/>
    </row>
    <row r="1061" spans="1:5" ht="15.75" thickBot="1" x14ac:dyDescent="0.3">
      <c r="A1061" s="209">
        <v>888000</v>
      </c>
      <c r="B1061" s="210">
        <v>1</v>
      </c>
      <c r="C1061" s="211">
        <v>6.9999999999999999E-4</v>
      </c>
      <c r="D1061" s="211">
        <v>0.97940000000000005</v>
      </c>
      <c r="E1061" s="208"/>
    </row>
    <row r="1062" spans="1:5" ht="15.75" thickBot="1" x14ac:dyDescent="0.3">
      <c r="A1062" s="209">
        <v>900036.12800000003</v>
      </c>
      <c r="B1062" s="210">
        <v>1</v>
      </c>
      <c r="C1062" s="211">
        <v>6.9999999999999999E-4</v>
      </c>
      <c r="D1062" s="211">
        <v>0.98</v>
      </c>
      <c r="E1062" s="208"/>
    </row>
    <row r="1063" spans="1:5" ht="15.75" thickBot="1" x14ac:dyDescent="0.3">
      <c r="A1063" s="209">
        <v>912982</v>
      </c>
      <c r="B1063" s="210">
        <v>1</v>
      </c>
      <c r="C1063" s="211">
        <v>6.9999999999999999E-4</v>
      </c>
      <c r="D1063" s="211">
        <v>0.98070000000000002</v>
      </c>
      <c r="E1063" s="208"/>
    </row>
    <row r="1064" spans="1:5" ht="15.75" thickBot="1" x14ac:dyDescent="0.3">
      <c r="A1064" s="209">
        <v>953500</v>
      </c>
      <c r="B1064" s="210">
        <v>3</v>
      </c>
      <c r="C1064" s="211">
        <v>2E-3</v>
      </c>
      <c r="D1064" s="211">
        <v>0.98270000000000002</v>
      </c>
      <c r="E1064" s="208"/>
    </row>
    <row r="1065" spans="1:5" ht="15.75" thickBot="1" x14ac:dyDescent="0.3">
      <c r="A1065" s="209">
        <v>977284</v>
      </c>
      <c r="B1065" s="210">
        <v>1</v>
      </c>
      <c r="C1065" s="211">
        <v>6.9999999999999999E-4</v>
      </c>
      <c r="D1065" s="211">
        <v>0.98340000000000005</v>
      </c>
      <c r="E1065" s="208"/>
    </row>
    <row r="1066" spans="1:5" ht="15.75" thickBot="1" x14ac:dyDescent="0.3">
      <c r="A1066" s="209">
        <v>1025750</v>
      </c>
      <c r="B1066" s="210">
        <v>1</v>
      </c>
      <c r="C1066" s="211">
        <v>6.9999999999999999E-4</v>
      </c>
      <c r="D1066" s="211">
        <v>0.98399999999999999</v>
      </c>
      <c r="E1066" s="208"/>
    </row>
    <row r="1067" spans="1:5" ht="15.75" thickBot="1" x14ac:dyDescent="0.3">
      <c r="A1067" s="209">
        <v>1057500</v>
      </c>
      <c r="B1067" s="210">
        <v>2</v>
      </c>
      <c r="C1067" s="211">
        <v>1.2999999999999999E-3</v>
      </c>
      <c r="D1067" s="211">
        <v>0.98540000000000005</v>
      </c>
      <c r="E1067" s="208"/>
    </row>
    <row r="1068" spans="1:5" ht="15.75" thickBot="1" x14ac:dyDescent="0.3">
      <c r="A1068" s="209">
        <v>1107200</v>
      </c>
      <c r="B1068" s="210">
        <v>1</v>
      </c>
      <c r="C1068" s="211">
        <v>6.9999999999999999E-4</v>
      </c>
      <c r="D1068" s="211">
        <v>0.98599999999999999</v>
      </c>
      <c r="E1068" s="208"/>
    </row>
    <row r="1069" spans="1:5" ht="15.75" thickBot="1" x14ac:dyDescent="0.3">
      <c r="A1069" s="209">
        <v>1124850</v>
      </c>
      <c r="B1069" s="210">
        <v>2</v>
      </c>
      <c r="C1069" s="211">
        <v>1.2999999999999999E-3</v>
      </c>
      <c r="D1069" s="211">
        <v>0.98740000000000006</v>
      </c>
      <c r="E1069" s="208"/>
    </row>
    <row r="1070" spans="1:5" ht="15.75" thickBot="1" x14ac:dyDescent="0.3">
      <c r="A1070" s="209">
        <v>1269000</v>
      </c>
      <c r="B1070" s="210">
        <v>2</v>
      </c>
      <c r="C1070" s="211">
        <v>1.2999999999999999E-3</v>
      </c>
      <c r="D1070" s="211">
        <v>0.98870000000000002</v>
      </c>
      <c r="E1070" s="208"/>
    </row>
    <row r="1071" spans="1:5" ht="15.75" thickBot="1" x14ac:dyDescent="0.3">
      <c r="A1071" s="209">
        <v>1321800</v>
      </c>
      <c r="B1071" s="210">
        <v>5</v>
      </c>
      <c r="C1071" s="211">
        <v>3.3E-3</v>
      </c>
      <c r="D1071" s="211">
        <v>0.99199999999999999</v>
      </c>
      <c r="E1071" s="208"/>
    </row>
    <row r="1072" spans="1:5" ht="15.75" thickBot="1" x14ac:dyDescent="0.3">
      <c r="A1072" s="209">
        <v>1480500</v>
      </c>
      <c r="B1072" s="210">
        <v>2</v>
      </c>
      <c r="C1072" s="211">
        <v>1.2999999999999999E-3</v>
      </c>
      <c r="D1072" s="211">
        <v>0.99329999999999996</v>
      </c>
      <c r="E1072" s="208"/>
    </row>
    <row r="1073" spans="1:5" ht="15.75" thickBot="1" x14ac:dyDescent="0.3">
      <c r="A1073" s="209">
        <v>1907000</v>
      </c>
      <c r="B1073" s="210">
        <v>1</v>
      </c>
      <c r="C1073" s="211">
        <v>6.9999999999999999E-4</v>
      </c>
      <c r="D1073" s="211">
        <v>0.99399999999999999</v>
      </c>
      <c r="E1073" s="208"/>
    </row>
    <row r="1074" spans="1:5" ht="15.75" thickBot="1" x14ac:dyDescent="0.3">
      <c r="A1074" s="209">
        <v>4165383</v>
      </c>
      <c r="B1074" s="210">
        <v>1</v>
      </c>
      <c r="C1074" s="211">
        <v>6.9999999999999999E-4</v>
      </c>
      <c r="D1074" s="211">
        <v>0.99470000000000003</v>
      </c>
      <c r="E1074" s="208"/>
    </row>
    <row r="1075" spans="1:5" ht="15.75" thickBot="1" x14ac:dyDescent="0.3">
      <c r="A1075" s="209">
        <v>4521139</v>
      </c>
      <c r="B1075" s="210">
        <v>1</v>
      </c>
      <c r="C1075" s="211">
        <v>6.9999999999999999E-4</v>
      </c>
      <c r="D1075" s="211">
        <v>0.99529999999999996</v>
      </c>
      <c r="E1075" s="208"/>
    </row>
    <row r="1076" spans="1:5" ht="15.75" thickBot="1" x14ac:dyDescent="0.3">
      <c r="A1076" s="209">
        <v>4799562</v>
      </c>
      <c r="B1076" s="210">
        <v>2</v>
      </c>
      <c r="C1076" s="211">
        <v>1.2999999999999999E-3</v>
      </c>
      <c r="D1076" s="211">
        <v>0.99670000000000003</v>
      </c>
      <c r="E1076" s="208"/>
    </row>
    <row r="1077" spans="1:5" ht="15.75" thickBot="1" x14ac:dyDescent="0.3">
      <c r="A1077" s="209">
        <v>7353943</v>
      </c>
      <c r="B1077" s="210">
        <v>1</v>
      </c>
      <c r="C1077" s="211">
        <v>6.9999999999999999E-4</v>
      </c>
      <c r="D1077" s="211">
        <v>0.99729999999999996</v>
      </c>
      <c r="E1077" s="208"/>
    </row>
    <row r="1078" spans="1:5" ht="15.75" thickBot="1" x14ac:dyDescent="0.3">
      <c r="A1078" s="209">
        <v>10463905</v>
      </c>
      <c r="B1078" s="210">
        <v>1</v>
      </c>
      <c r="C1078" s="211">
        <v>6.9999999999999999E-4</v>
      </c>
      <c r="D1078" s="211">
        <v>0.998</v>
      </c>
      <c r="E1078" s="208"/>
    </row>
    <row r="1079" spans="1:5" ht="15.75" thickBot="1" x14ac:dyDescent="0.3">
      <c r="A1079" s="209">
        <v>15277941</v>
      </c>
      <c r="B1079" s="210">
        <v>1</v>
      </c>
      <c r="C1079" s="211">
        <v>6.9999999999999999E-4</v>
      </c>
      <c r="D1079" s="211">
        <v>0.99870000000000003</v>
      </c>
      <c r="E1079" s="208"/>
    </row>
    <row r="1080" spans="1:5" ht="15.75" thickBot="1" x14ac:dyDescent="0.3">
      <c r="A1080" s="209">
        <v>18858858</v>
      </c>
      <c r="B1080" s="210">
        <v>1</v>
      </c>
      <c r="C1080" s="211">
        <v>6.9999999999999999E-4</v>
      </c>
      <c r="D1080" s="211">
        <v>0.99929999999999997</v>
      </c>
      <c r="E1080" s="208"/>
    </row>
    <row r="1081" spans="1:5" ht="15.75" thickBot="1" x14ac:dyDescent="0.3">
      <c r="A1081" s="209">
        <v>35803371.628700003</v>
      </c>
      <c r="B1081" s="210">
        <v>1</v>
      </c>
      <c r="C1081" s="211">
        <v>6.9999999999999999E-4</v>
      </c>
      <c r="D1081" s="211">
        <v>1</v>
      </c>
      <c r="E1081" s="208"/>
    </row>
    <row r="1082" spans="1:5" ht="15.75" thickBot="1" x14ac:dyDescent="0.3">
      <c r="A1082" s="209" t="s">
        <v>1615</v>
      </c>
      <c r="B1082" s="210">
        <v>1503</v>
      </c>
      <c r="C1082" s="211">
        <v>1</v>
      </c>
      <c r="D1082" s="211">
        <v>1</v>
      </c>
      <c r="E1082" s="208"/>
    </row>
    <row r="1085" spans="1:5" ht="15" customHeight="1" x14ac:dyDescent="0.25">
      <c r="A1085" s="295" t="s">
        <v>1616</v>
      </c>
      <c r="B1085" s="295"/>
      <c r="C1085" s="295"/>
    </row>
    <row r="1086" spans="1:5" x14ac:dyDescent="0.25">
      <c r="A1086" s="212">
        <v>550</v>
      </c>
      <c r="B1086" s="213">
        <v>3.5999999999999999E-3</v>
      </c>
      <c r="C1086" s="213">
        <v>1.2200000000000001E-2</v>
      </c>
    </row>
    <row r="1087" spans="1:5" x14ac:dyDescent="0.25">
      <c r="A1087" s="212">
        <v>850</v>
      </c>
      <c r="B1087" s="213">
        <v>9.1999999999999998E-3</v>
      </c>
      <c r="C1087" s="213">
        <v>2.1299999999999999E-2</v>
      </c>
    </row>
    <row r="1088" spans="1:5" x14ac:dyDescent="0.25">
      <c r="A1088" s="212">
        <v>1100</v>
      </c>
      <c r="B1088" s="213">
        <v>1E-4</v>
      </c>
      <c r="C1088" s="213">
        <v>3.8E-3</v>
      </c>
    </row>
    <row r="1089" spans="1:3" x14ac:dyDescent="0.25">
      <c r="A1089" s="212">
        <v>1218</v>
      </c>
      <c r="B1089" s="213">
        <v>2.3E-3</v>
      </c>
      <c r="C1089" s="213">
        <v>9.5999999999999992E-3</v>
      </c>
    </row>
    <row r="1090" spans="1:3" x14ac:dyDescent="0.25">
      <c r="A1090" s="212">
        <v>2000</v>
      </c>
      <c r="B1090" s="213">
        <v>4.5999999999999999E-3</v>
      </c>
      <c r="C1090" s="213">
        <v>1.3899999999999999E-2</v>
      </c>
    </row>
    <row r="1091" spans="1:3" x14ac:dyDescent="0.25">
      <c r="A1091" s="212">
        <v>2100</v>
      </c>
      <c r="B1091" s="213">
        <v>1.18E-2</v>
      </c>
      <c r="C1091" s="213">
        <v>2.52E-2</v>
      </c>
    </row>
    <row r="1092" spans="1:3" x14ac:dyDescent="0.25">
      <c r="A1092" s="212">
        <v>2400</v>
      </c>
      <c r="B1092" s="213">
        <v>2.0199999999999999E-2</v>
      </c>
      <c r="C1092" s="213">
        <v>3.6799999999999999E-2</v>
      </c>
    </row>
    <row r="1093" spans="1:3" x14ac:dyDescent="0.25">
      <c r="A1093" s="212">
        <v>2600</v>
      </c>
      <c r="B1093" s="213">
        <v>3.8199999999999998E-2</v>
      </c>
      <c r="C1093" s="213">
        <v>5.9900000000000002E-2</v>
      </c>
    </row>
    <row r="1094" spans="1:3" x14ac:dyDescent="0.25">
      <c r="A1094" s="212">
        <v>3192</v>
      </c>
      <c r="B1094" s="213">
        <v>1E-3</v>
      </c>
      <c r="C1094" s="213">
        <v>6.7999999999999996E-3</v>
      </c>
    </row>
    <row r="1095" spans="1:3" x14ac:dyDescent="0.25">
      <c r="A1095" s="212">
        <v>3400</v>
      </c>
      <c r="B1095" s="213">
        <v>1E-4</v>
      </c>
      <c r="C1095" s="213">
        <v>3.8E-3</v>
      </c>
    </row>
    <row r="1096" spans="1:3" x14ac:dyDescent="0.25">
      <c r="A1096" s="212">
        <v>3473</v>
      </c>
      <c r="B1096" s="213">
        <v>3.2000000000000002E-3</v>
      </c>
      <c r="C1096" s="213">
        <v>1.1299999999999999E-2</v>
      </c>
    </row>
    <row r="1097" spans="1:3" x14ac:dyDescent="0.25">
      <c r="A1097" s="212">
        <v>3606</v>
      </c>
      <c r="B1097" s="213">
        <v>1E-3</v>
      </c>
      <c r="C1097" s="213">
        <v>6.7999999999999996E-3</v>
      </c>
    </row>
    <row r="1098" spans="1:3" x14ac:dyDescent="0.25">
      <c r="A1098" s="212">
        <v>3745</v>
      </c>
      <c r="B1098" s="213">
        <v>7.1000000000000004E-3</v>
      </c>
      <c r="C1098" s="213">
        <v>1.7999999999999999E-2</v>
      </c>
    </row>
    <row r="1099" spans="1:3" x14ac:dyDescent="0.25">
      <c r="A1099" s="212">
        <v>3800</v>
      </c>
      <c r="B1099" s="213">
        <v>1E-4</v>
      </c>
      <c r="C1099" s="213">
        <v>3.8E-3</v>
      </c>
    </row>
    <row r="1100" spans="1:3" x14ac:dyDescent="0.25">
      <c r="A1100" s="212">
        <v>3896</v>
      </c>
      <c r="B1100" s="213">
        <v>1E-4</v>
      </c>
      <c r="C1100" s="213">
        <v>3.8E-3</v>
      </c>
    </row>
    <row r="1101" spans="1:3" x14ac:dyDescent="0.25">
      <c r="A1101" s="212">
        <v>4200</v>
      </c>
      <c r="B1101" s="213">
        <v>1E-4</v>
      </c>
      <c r="C1101" s="213">
        <v>3.8E-3</v>
      </c>
    </row>
    <row r="1102" spans="1:3" x14ac:dyDescent="0.25">
      <c r="A1102" s="212">
        <v>4435</v>
      </c>
      <c r="B1102" s="213">
        <v>4.1000000000000003E-3</v>
      </c>
      <c r="C1102" s="213">
        <v>1.3100000000000001E-2</v>
      </c>
    </row>
    <row r="1103" spans="1:3" x14ac:dyDescent="0.25">
      <c r="A1103" s="212">
        <v>4438</v>
      </c>
      <c r="B1103" s="213">
        <v>1E-3</v>
      </c>
      <c r="C1103" s="213">
        <v>6.7999999999999996E-3</v>
      </c>
    </row>
    <row r="1104" spans="1:3" x14ac:dyDescent="0.25">
      <c r="A1104" s="212">
        <v>4580</v>
      </c>
      <c r="B1104" s="213">
        <v>3.2000000000000002E-3</v>
      </c>
      <c r="C1104" s="213">
        <v>1.1299999999999999E-2</v>
      </c>
    </row>
    <row r="1105" spans="1:3" x14ac:dyDescent="0.25">
      <c r="A1105" s="212">
        <v>4604</v>
      </c>
      <c r="B1105" s="213">
        <v>1E-3</v>
      </c>
      <c r="C1105" s="213">
        <v>6.7999999999999996E-3</v>
      </c>
    </row>
    <row r="1106" spans="1:3" x14ac:dyDescent="0.25">
      <c r="A1106" s="212">
        <v>4800</v>
      </c>
      <c r="B1106" s="213">
        <v>1.8E-3</v>
      </c>
      <c r="C1106" s="213">
        <v>8.6999999999999994E-3</v>
      </c>
    </row>
    <row r="1107" spans="1:3" x14ac:dyDescent="0.25">
      <c r="A1107" s="212">
        <v>5082</v>
      </c>
      <c r="B1107" s="213">
        <v>2.3E-3</v>
      </c>
      <c r="C1107" s="213">
        <v>9.5999999999999992E-3</v>
      </c>
    </row>
    <row r="1108" spans="1:3" x14ac:dyDescent="0.25">
      <c r="A1108" s="212">
        <v>5230</v>
      </c>
      <c r="B1108" s="213">
        <v>4.0000000000000002E-4</v>
      </c>
      <c r="C1108" s="213">
        <v>4.7999999999999996E-3</v>
      </c>
    </row>
    <row r="1109" spans="1:3" x14ac:dyDescent="0.25">
      <c r="A1109" s="212">
        <v>5250</v>
      </c>
      <c r="B1109" s="213">
        <v>6.9999999999999999E-4</v>
      </c>
      <c r="C1109" s="213">
        <v>5.8999999999999999E-3</v>
      </c>
    </row>
    <row r="1110" spans="1:3" x14ac:dyDescent="0.25">
      <c r="A1110" s="212">
        <v>5481</v>
      </c>
      <c r="B1110" s="213">
        <v>4.5999999999999999E-3</v>
      </c>
      <c r="C1110" s="213">
        <v>1.3899999999999999E-2</v>
      </c>
    </row>
    <row r="1111" spans="1:3" x14ac:dyDescent="0.25">
      <c r="A1111" s="212">
        <v>6080</v>
      </c>
      <c r="B1111" s="213">
        <v>4.0000000000000002E-4</v>
      </c>
      <c r="C1111" s="213">
        <v>4.7999999999999996E-3</v>
      </c>
    </row>
    <row r="1112" spans="1:3" x14ac:dyDescent="0.25">
      <c r="A1112" s="212">
        <v>6384</v>
      </c>
      <c r="B1112" s="213">
        <v>4.0000000000000002E-4</v>
      </c>
      <c r="C1112" s="213">
        <v>4.7999999999999996E-3</v>
      </c>
    </row>
    <row r="1113" spans="1:3" x14ac:dyDescent="0.25">
      <c r="A1113" s="212">
        <v>6700</v>
      </c>
      <c r="B1113" s="213">
        <v>1E-4</v>
      </c>
      <c r="C1113" s="213">
        <v>3.8E-3</v>
      </c>
    </row>
    <row r="1114" spans="1:3" x14ac:dyDescent="0.25">
      <c r="A1114" s="212">
        <v>6958</v>
      </c>
      <c r="B1114" s="213">
        <v>1.4E-3</v>
      </c>
      <c r="C1114" s="213">
        <v>7.7999999999999996E-3</v>
      </c>
    </row>
    <row r="1115" spans="1:3" x14ac:dyDescent="0.25">
      <c r="A1115" s="212">
        <v>6978</v>
      </c>
      <c r="B1115" s="213">
        <v>4.0000000000000002E-4</v>
      </c>
      <c r="C1115" s="213">
        <v>4.7999999999999996E-3</v>
      </c>
    </row>
    <row r="1116" spans="1:3" x14ac:dyDescent="0.25">
      <c r="A1116" s="212">
        <v>7060</v>
      </c>
      <c r="B1116" s="213">
        <v>4.0000000000000002E-4</v>
      </c>
      <c r="C1116" s="213">
        <v>4.7999999999999996E-3</v>
      </c>
    </row>
    <row r="1117" spans="1:3" x14ac:dyDescent="0.25">
      <c r="A1117" s="212">
        <v>7212</v>
      </c>
      <c r="B1117" s="213">
        <v>3.5999999999999999E-3</v>
      </c>
      <c r="C1117" s="213">
        <v>1.2200000000000001E-2</v>
      </c>
    </row>
    <row r="1118" spans="1:3" x14ac:dyDescent="0.25">
      <c r="A1118" s="212">
        <v>7300</v>
      </c>
      <c r="B1118" s="213">
        <v>1E-4</v>
      </c>
      <c r="C1118" s="213">
        <v>3.8E-3</v>
      </c>
    </row>
    <row r="1119" spans="1:3" x14ac:dyDescent="0.25">
      <c r="A1119" s="212">
        <v>7480</v>
      </c>
      <c r="B1119" s="213">
        <v>1E-4</v>
      </c>
      <c r="C1119" s="213">
        <v>3.8E-3</v>
      </c>
    </row>
    <row r="1120" spans="1:3" x14ac:dyDescent="0.25">
      <c r="A1120" s="212">
        <v>7696</v>
      </c>
      <c r="B1120" s="213">
        <v>4.0000000000000002E-4</v>
      </c>
      <c r="C1120" s="213">
        <v>4.7999999999999996E-3</v>
      </c>
    </row>
    <row r="1121" spans="1:3" x14ac:dyDescent="0.25">
      <c r="A1121" s="212">
        <v>8000</v>
      </c>
      <c r="B1121" s="213">
        <v>1E-4</v>
      </c>
      <c r="C1121" s="213">
        <v>3.8E-3</v>
      </c>
    </row>
    <row r="1122" spans="1:3" x14ac:dyDescent="0.25">
      <c r="A1122" s="212">
        <v>9093</v>
      </c>
      <c r="B1122" s="213">
        <v>6.9999999999999999E-4</v>
      </c>
      <c r="C1122" s="213">
        <v>5.8999999999999999E-3</v>
      </c>
    </row>
    <row r="1123" spans="1:3" x14ac:dyDescent="0.25">
      <c r="A1123" s="212">
        <v>9300</v>
      </c>
      <c r="B1123" s="213">
        <v>0.1376</v>
      </c>
      <c r="C1123" s="213">
        <v>0.17419999999999999</v>
      </c>
    </row>
    <row r="1124" spans="1:3" x14ac:dyDescent="0.25">
      <c r="A1124" s="212">
        <v>9371.5480000000007</v>
      </c>
      <c r="B1124" s="213">
        <v>6.9999999999999999E-4</v>
      </c>
      <c r="C1124" s="213">
        <v>5.8999999999999999E-3</v>
      </c>
    </row>
    <row r="1125" spans="1:3" x14ac:dyDescent="0.25">
      <c r="A1125" s="212">
        <v>9400</v>
      </c>
      <c r="B1125" s="213">
        <v>5.5999999999999999E-3</v>
      </c>
      <c r="C1125" s="213">
        <v>1.5599999999999999E-2</v>
      </c>
    </row>
    <row r="1126" spans="1:3" x14ac:dyDescent="0.25">
      <c r="A1126" s="212">
        <v>9600</v>
      </c>
      <c r="B1126" s="213">
        <v>1E-3</v>
      </c>
      <c r="C1126" s="213">
        <v>6.7999999999999996E-3</v>
      </c>
    </row>
    <row r="1127" spans="1:3" x14ac:dyDescent="0.25">
      <c r="A1127" s="212">
        <v>9900</v>
      </c>
      <c r="B1127" s="213">
        <v>1E-4</v>
      </c>
      <c r="C1127" s="213">
        <v>3.8E-3</v>
      </c>
    </row>
    <row r="1128" spans="1:3" x14ac:dyDescent="0.25">
      <c r="A1128" s="212">
        <v>10100</v>
      </c>
      <c r="B1128" s="213">
        <v>1E-3</v>
      </c>
      <c r="C1128" s="213">
        <v>6.7999999999999996E-3</v>
      </c>
    </row>
    <row r="1129" spans="1:3" x14ac:dyDescent="0.25">
      <c r="A1129" s="212">
        <v>10128</v>
      </c>
      <c r="B1129" s="213">
        <v>3.5999999999999999E-3</v>
      </c>
      <c r="C1129" s="213">
        <v>1.2200000000000001E-2</v>
      </c>
    </row>
    <row r="1130" spans="1:3" x14ac:dyDescent="0.25">
      <c r="A1130" s="212">
        <v>10400</v>
      </c>
      <c r="B1130" s="213">
        <v>4.0000000000000002E-4</v>
      </c>
      <c r="C1130" s="213">
        <v>4.7999999999999996E-3</v>
      </c>
    </row>
    <row r="1131" spans="1:3" x14ac:dyDescent="0.25">
      <c r="A1131" s="212">
        <v>10450</v>
      </c>
      <c r="B1131" s="213">
        <v>1E-4</v>
      </c>
      <c r="C1131" s="213">
        <v>3.8E-3</v>
      </c>
    </row>
    <row r="1132" spans="1:3" x14ac:dyDescent="0.25">
      <c r="A1132" s="212">
        <v>10556</v>
      </c>
      <c r="B1132" s="213">
        <v>4.5999999999999999E-3</v>
      </c>
      <c r="C1132" s="213">
        <v>1.3899999999999999E-2</v>
      </c>
    </row>
    <row r="1133" spans="1:3" x14ac:dyDescent="0.25">
      <c r="A1133" s="212">
        <v>10656</v>
      </c>
      <c r="B1133" s="213">
        <v>1E-4</v>
      </c>
      <c r="C1133" s="213">
        <v>3.8E-3</v>
      </c>
    </row>
    <row r="1134" spans="1:3" x14ac:dyDescent="0.25">
      <c r="A1134" s="212">
        <v>11000</v>
      </c>
      <c r="B1134" s="213">
        <v>4.0000000000000002E-4</v>
      </c>
      <c r="C1134" s="213">
        <v>4.7999999999999996E-3</v>
      </c>
    </row>
    <row r="1135" spans="1:3" x14ac:dyDescent="0.25">
      <c r="A1135" s="212">
        <v>11133</v>
      </c>
      <c r="B1135" s="213">
        <v>4.0000000000000002E-4</v>
      </c>
      <c r="C1135" s="213">
        <v>4.7999999999999996E-3</v>
      </c>
    </row>
    <row r="1136" spans="1:3" x14ac:dyDescent="0.25">
      <c r="A1136" s="212">
        <v>11356</v>
      </c>
      <c r="B1136" s="213">
        <v>6.9999999999999999E-4</v>
      </c>
      <c r="C1136" s="213">
        <v>5.8999999999999999E-3</v>
      </c>
    </row>
    <row r="1137" spans="1:3" x14ac:dyDescent="0.25">
      <c r="A1137" s="212">
        <v>11950</v>
      </c>
      <c r="B1137" s="213">
        <v>4.0000000000000002E-4</v>
      </c>
      <c r="C1137" s="213">
        <v>4.7999999999999996E-3</v>
      </c>
    </row>
    <row r="1138" spans="1:3" x14ac:dyDescent="0.25">
      <c r="A1138" s="212">
        <v>12200</v>
      </c>
      <c r="B1138" s="213">
        <v>1E-4</v>
      </c>
      <c r="C1138" s="213">
        <v>3.8E-3</v>
      </c>
    </row>
    <row r="1139" spans="1:3" x14ac:dyDescent="0.25">
      <c r="A1139" s="212">
        <v>12300</v>
      </c>
      <c r="B1139" s="213">
        <v>4.0000000000000002E-4</v>
      </c>
      <c r="C1139" s="213">
        <v>4.7999999999999996E-3</v>
      </c>
    </row>
    <row r="1140" spans="1:3" x14ac:dyDescent="0.25">
      <c r="A1140" s="212">
        <v>12427</v>
      </c>
      <c r="B1140" s="213">
        <v>2.7000000000000001E-3</v>
      </c>
      <c r="C1140" s="213">
        <v>1.0500000000000001E-2</v>
      </c>
    </row>
    <row r="1141" spans="1:3" x14ac:dyDescent="0.25">
      <c r="A1141" s="212">
        <v>12442.394</v>
      </c>
      <c r="B1141" s="213">
        <v>4.0000000000000002E-4</v>
      </c>
      <c r="C1141" s="213">
        <v>4.7999999999999996E-3</v>
      </c>
    </row>
    <row r="1142" spans="1:3" x14ac:dyDescent="0.25">
      <c r="A1142" s="212">
        <v>12800</v>
      </c>
      <c r="B1142" s="213">
        <v>1E-3</v>
      </c>
      <c r="C1142" s="213">
        <v>6.7999999999999996E-3</v>
      </c>
    </row>
    <row r="1143" spans="1:3" x14ac:dyDescent="0.25">
      <c r="A1143" s="212">
        <v>13300</v>
      </c>
      <c r="B1143" s="213">
        <v>1.8E-3</v>
      </c>
      <c r="C1143" s="213">
        <v>8.6999999999999994E-3</v>
      </c>
    </row>
    <row r="1144" spans="1:3" x14ac:dyDescent="0.25">
      <c r="A1144" s="212">
        <v>13360</v>
      </c>
      <c r="B1144" s="213">
        <v>4.0000000000000002E-4</v>
      </c>
      <c r="C1144" s="213">
        <v>4.7999999999999996E-3</v>
      </c>
    </row>
    <row r="1145" spans="1:3" x14ac:dyDescent="0.25">
      <c r="A1145" s="212">
        <v>13400</v>
      </c>
      <c r="B1145" s="213">
        <v>1E-4</v>
      </c>
      <c r="C1145" s="213">
        <v>3.8E-3</v>
      </c>
    </row>
    <row r="1146" spans="1:3" x14ac:dyDescent="0.25">
      <c r="A1146" s="212">
        <v>13834</v>
      </c>
      <c r="B1146" s="213">
        <v>4.0000000000000002E-4</v>
      </c>
      <c r="C1146" s="213">
        <v>4.7999999999999996E-3</v>
      </c>
    </row>
    <row r="1147" spans="1:3" x14ac:dyDescent="0.25">
      <c r="A1147" s="212">
        <v>14400</v>
      </c>
      <c r="B1147" s="213">
        <v>1E-4</v>
      </c>
      <c r="C1147" s="213">
        <v>3.8E-3</v>
      </c>
    </row>
    <row r="1148" spans="1:3" x14ac:dyDescent="0.25">
      <c r="A1148" s="212">
        <v>14500</v>
      </c>
      <c r="B1148" s="213">
        <v>4.0000000000000002E-4</v>
      </c>
      <c r="C1148" s="213">
        <v>4.7999999999999996E-3</v>
      </c>
    </row>
    <row r="1149" spans="1:3" x14ac:dyDescent="0.25">
      <c r="A1149" s="212">
        <v>14700</v>
      </c>
      <c r="B1149" s="213">
        <v>1E-4</v>
      </c>
      <c r="C1149" s="213">
        <v>3.8E-3</v>
      </c>
    </row>
    <row r="1150" spans="1:3" x14ac:dyDescent="0.25">
      <c r="A1150" s="212">
        <v>15000</v>
      </c>
      <c r="B1150" s="213">
        <v>4.0000000000000002E-4</v>
      </c>
      <c r="C1150" s="213">
        <v>4.7999999999999996E-3</v>
      </c>
    </row>
    <row r="1151" spans="1:3" x14ac:dyDescent="0.25">
      <c r="A1151" s="212">
        <v>16200</v>
      </c>
      <c r="B1151" s="213">
        <v>1E-4</v>
      </c>
      <c r="C1151" s="213">
        <v>3.8E-3</v>
      </c>
    </row>
    <row r="1152" spans="1:3" x14ac:dyDescent="0.25">
      <c r="A1152" s="212">
        <v>16400</v>
      </c>
      <c r="B1152" s="213">
        <v>4.0000000000000002E-4</v>
      </c>
      <c r="C1152" s="213">
        <v>4.7999999999999996E-3</v>
      </c>
    </row>
    <row r="1153" spans="1:3" x14ac:dyDescent="0.25">
      <c r="A1153" s="212">
        <v>16544</v>
      </c>
      <c r="B1153" s="213">
        <v>1E-4</v>
      </c>
      <c r="C1153" s="213">
        <v>3.8E-3</v>
      </c>
    </row>
    <row r="1154" spans="1:3" x14ac:dyDescent="0.25">
      <c r="A1154" s="212">
        <v>17200</v>
      </c>
      <c r="B1154" s="213">
        <v>4.0000000000000002E-4</v>
      </c>
      <c r="C1154" s="213">
        <v>4.7999999999999996E-3</v>
      </c>
    </row>
    <row r="1155" spans="1:3" x14ac:dyDescent="0.25">
      <c r="A1155" s="212">
        <v>18102</v>
      </c>
      <c r="B1155" s="213">
        <v>1E-4</v>
      </c>
      <c r="C1155" s="213">
        <v>3.8E-3</v>
      </c>
    </row>
    <row r="1156" spans="1:3" x14ac:dyDescent="0.25">
      <c r="A1156" s="212">
        <v>18265</v>
      </c>
      <c r="B1156" s="213">
        <v>6.9999999999999999E-4</v>
      </c>
      <c r="C1156" s="213">
        <v>5.8999999999999999E-3</v>
      </c>
    </row>
    <row r="1157" spans="1:3" x14ac:dyDescent="0.25">
      <c r="A1157" s="212">
        <v>18300</v>
      </c>
      <c r="B1157" s="213">
        <v>1E-4</v>
      </c>
      <c r="C1157" s="213">
        <v>3.8E-3</v>
      </c>
    </row>
    <row r="1158" spans="1:3" x14ac:dyDescent="0.25">
      <c r="A1158" s="212">
        <v>18400</v>
      </c>
      <c r="B1158" s="213">
        <v>4.0000000000000002E-4</v>
      </c>
      <c r="C1158" s="213">
        <v>4.7999999999999996E-3</v>
      </c>
    </row>
    <row r="1159" spans="1:3" x14ac:dyDescent="0.25">
      <c r="A1159" s="212">
        <v>18422</v>
      </c>
      <c r="B1159" s="213">
        <v>4.0000000000000002E-4</v>
      </c>
      <c r="C1159" s="213">
        <v>4.7999999999999996E-3</v>
      </c>
    </row>
    <row r="1160" spans="1:3" x14ac:dyDescent="0.25">
      <c r="A1160" s="212">
        <v>18465</v>
      </c>
      <c r="B1160" s="213">
        <v>1E-4</v>
      </c>
      <c r="C1160" s="213">
        <v>3.8E-3</v>
      </c>
    </row>
    <row r="1161" spans="1:3" x14ac:dyDescent="0.25">
      <c r="A1161" s="212">
        <v>18652</v>
      </c>
      <c r="B1161" s="213">
        <v>1E-4</v>
      </c>
      <c r="C1161" s="213">
        <v>3.8E-3</v>
      </c>
    </row>
    <row r="1162" spans="1:3" x14ac:dyDescent="0.25">
      <c r="A1162" s="212">
        <v>18800</v>
      </c>
      <c r="B1162" s="213">
        <v>2.7000000000000001E-3</v>
      </c>
      <c r="C1162" s="213">
        <v>1.0500000000000001E-2</v>
      </c>
    </row>
    <row r="1163" spans="1:3" x14ac:dyDescent="0.25">
      <c r="A1163" s="212">
        <v>18900</v>
      </c>
      <c r="B1163" s="213">
        <v>1E-3</v>
      </c>
      <c r="C1163" s="213">
        <v>6.7999999999999996E-3</v>
      </c>
    </row>
    <row r="1164" spans="1:3" x14ac:dyDescent="0.25">
      <c r="A1164" s="212">
        <v>19200</v>
      </c>
      <c r="B1164" s="213">
        <v>1E-4</v>
      </c>
      <c r="C1164" s="213">
        <v>3.8E-3</v>
      </c>
    </row>
    <row r="1165" spans="1:3" x14ac:dyDescent="0.25">
      <c r="A1165" s="212">
        <v>19356</v>
      </c>
      <c r="B1165" s="213">
        <v>1E-4</v>
      </c>
      <c r="C1165" s="213">
        <v>3.8E-3</v>
      </c>
    </row>
    <row r="1166" spans="1:3" x14ac:dyDescent="0.25">
      <c r="A1166" s="212">
        <v>19497.097399999999</v>
      </c>
      <c r="B1166" s="213">
        <v>1E-4</v>
      </c>
      <c r="C1166" s="213">
        <v>3.8E-3</v>
      </c>
    </row>
    <row r="1167" spans="1:3" x14ac:dyDescent="0.25">
      <c r="A1167" s="212">
        <v>19700</v>
      </c>
      <c r="B1167" s="213">
        <v>4.0000000000000002E-4</v>
      </c>
      <c r="C1167" s="213">
        <v>4.7999999999999996E-3</v>
      </c>
    </row>
    <row r="1168" spans="1:3" x14ac:dyDescent="0.25">
      <c r="A1168" s="212">
        <v>20100</v>
      </c>
      <c r="B1168" s="213">
        <v>1E-4</v>
      </c>
      <c r="C1168" s="213">
        <v>3.8E-3</v>
      </c>
    </row>
    <row r="1169" spans="1:3" x14ac:dyDescent="0.25">
      <c r="A1169" s="212">
        <v>21000</v>
      </c>
      <c r="B1169" s="213">
        <v>1E-4</v>
      </c>
      <c r="C1169" s="213">
        <v>3.8E-3</v>
      </c>
    </row>
    <row r="1170" spans="1:3" x14ac:dyDescent="0.25">
      <c r="A1170" s="212">
        <v>21400</v>
      </c>
      <c r="B1170" s="213">
        <v>4.0000000000000002E-4</v>
      </c>
      <c r="C1170" s="213">
        <v>4.7999999999999996E-3</v>
      </c>
    </row>
    <row r="1171" spans="1:3" x14ac:dyDescent="0.25">
      <c r="A1171" s="212">
        <v>21700</v>
      </c>
      <c r="B1171" s="213">
        <v>1E-4</v>
      </c>
      <c r="C1171" s="213">
        <v>3.8E-3</v>
      </c>
    </row>
    <row r="1172" spans="1:3" x14ac:dyDescent="0.25">
      <c r="A1172" s="212">
        <v>21800</v>
      </c>
      <c r="B1172" s="213">
        <v>4.0000000000000002E-4</v>
      </c>
      <c r="C1172" s="213">
        <v>4.7999999999999996E-3</v>
      </c>
    </row>
    <row r="1173" spans="1:3" x14ac:dyDescent="0.25">
      <c r="A1173" s="212">
        <v>21802</v>
      </c>
      <c r="B1173" s="213">
        <v>7.6E-3</v>
      </c>
      <c r="C1173" s="213">
        <v>1.89E-2</v>
      </c>
    </row>
    <row r="1174" spans="1:3" x14ac:dyDescent="0.25">
      <c r="A1174" s="212">
        <v>22000</v>
      </c>
      <c r="B1174" s="213">
        <v>4.0000000000000002E-4</v>
      </c>
      <c r="C1174" s="213">
        <v>4.7999999999999996E-3</v>
      </c>
    </row>
    <row r="1175" spans="1:3" x14ac:dyDescent="0.25">
      <c r="A1175" s="212">
        <v>22537</v>
      </c>
      <c r="B1175" s="213">
        <v>1E-4</v>
      </c>
      <c r="C1175" s="213">
        <v>3.8E-3</v>
      </c>
    </row>
    <row r="1176" spans="1:3" x14ac:dyDescent="0.25">
      <c r="A1176" s="212">
        <v>22700</v>
      </c>
      <c r="B1176" s="213">
        <v>4.0000000000000002E-4</v>
      </c>
      <c r="C1176" s="213">
        <v>4.7999999999999996E-3</v>
      </c>
    </row>
    <row r="1177" spans="1:3" x14ac:dyDescent="0.25">
      <c r="A1177" s="212">
        <v>23100</v>
      </c>
      <c r="B1177" s="213">
        <v>1.4E-3</v>
      </c>
      <c r="C1177" s="213">
        <v>7.7999999999999996E-3</v>
      </c>
    </row>
    <row r="1178" spans="1:3" x14ac:dyDescent="0.25">
      <c r="A1178" s="212">
        <v>23142</v>
      </c>
      <c r="B1178" s="213">
        <v>1E-4</v>
      </c>
      <c r="C1178" s="213">
        <v>3.8E-3</v>
      </c>
    </row>
    <row r="1179" spans="1:3" x14ac:dyDescent="0.25">
      <c r="A1179" s="212">
        <v>23456</v>
      </c>
      <c r="B1179" s="213">
        <v>4.0000000000000002E-4</v>
      </c>
      <c r="C1179" s="213">
        <v>4.7999999999999996E-3</v>
      </c>
    </row>
    <row r="1180" spans="1:3" x14ac:dyDescent="0.25">
      <c r="A1180" s="212">
        <v>23500</v>
      </c>
      <c r="B1180" s="213">
        <v>1E-4</v>
      </c>
      <c r="C1180" s="213">
        <v>3.8E-3</v>
      </c>
    </row>
    <row r="1181" spans="1:3" x14ac:dyDescent="0.25">
      <c r="A1181" s="212">
        <v>23672</v>
      </c>
      <c r="B1181" s="213">
        <v>1E-4</v>
      </c>
      <c r="C1181" s="213">
        <v>3.8E-3</v>
      </c>
    </row>
    <row r="1182" spans="1:3" x14ac:dyDescent="0.25">
      <c r="A1182" s="212">
        <v>23900</v>
      </c>
      <c r="B1182" s="213">
        <v>1E-4</v>
      </c>
      <c r="C1182" s="213">
        <v>3.8E-3</v>
      </c>
    </row>
    <row r="1183" spans="1:3" x14ac:dyDescent="0.25">
      <c r="A1183" s="212">
        <v>24730</v>
      </c>
      <c r="B1183" s="213">
        <v>4.0000000000000002E-4</v>
      </c>
      <c r="C1183" s="213">
        <v>4.7999999999999996E-3</v>
      </c>
    </row>
    <row r="1184" spans="1:3" x14ac:dyDescent="0.25">
      <c r="A1184" s="212">
        <v>24800</v>
      </c>
      <c r="B1184" s="213">
        <v>4.0000000000000002E-4</v>
      </c>
      <c r="C1184" s="213">
        <v>4.7999999999999996E-3</v>
      </c>
    </row>
    <row r="1185" spans="1:3" x14ac:dyDescent="0.25">
      <c r="A1185" s="212">
        <v>24854</v>
      </c>
      <c r="B1185" s="213">
        <v>1E-4</v>
      </c>
      <c r="C1185" s="213">
        <v>3.8E-3</v>
      </c>
    </row>
    <row r="1186" spans="1:3" x14ac:dyDescent="0.25">
      <c r="A1186" s="212">
        <v>25462</v>
      </c>
      <c r="B1186" s="213">
        <v>1.8E-3</v>
      </c>
      <c r="C1186" s="213">
        <v>8.6999999999999994E-3</v>
      </c>
    </row>
    <row r="1187" spans="1:3" x14ac:dyDescent="0.25">
      <c r="A1187" s="212">
        <v>25618</v>
      </c>
      <c r="B1187" s="213">
        <v>1.4E-3</v>
      </c>
      <c r="C1187" s="213">
        <v>7.7999999999999996E-3</v>
      </c>
    </row>
    <row r="1188" spans="1:3" x14ac:dyDescent="0.25">
      <c r="A1188" s="212">
        <v>26900</v>
      </c>
      <c r="B1188" s="213">
        <v>4.0000000000000002E-4</v>
      </c>
      <c r="C1188" s="213">
        <v>4.7999999999999996E-3</v>
      </c>
    </row>
    <row r="1189" spans="1:3" x14ac:dyDescent="0.25">
      <c r="A1189" s="212">
        <v>27400</v>
      </c>
      <c r="B1189" s="213">
        <v>1E-4</v>
      </c>
      <c r="C1189" s="213">
        <v>3.8E-3</v>
      </c>
    </row>
    <row r="1190" spans="1:3" x14ac:dyDescent="0.25">
      <c r="A1190" s="212">
        <v>27800</v>
      </c>
      <c r="B1190" s="213">
        <v>1E-4</v>
      </c>
      <c r="C1190" s="213">
        <v>3.8E-3</v>
      </c>
    </row>
    <row r="1191" spans="1:3" x14ac:dyDescent="0.25">
      <c r="A1191" s="212">
        <v>27900</v>
      </c>
      <c r="B1191" s="213">
        <v>4.0000000000000002E-4</v>
      </c>
      <c r="C1191" s="213">
        <v>4.7999999999999996E-3</v>
      </c>
    </row>
    <row r="1192" spans="1:3" x14ac:dyDescent="0.25">
      <c r="A1192" s="212">
        <v>28114.644</v>
      </c>
      <c r="B1192" s="213">
        <v>6.9999999999999999E-4</v>
      </c>
      <c r="C1192" s="213">
        <v>5.8999999999999999E-3</v>
      </c>
    </row>
    <row r="1193" spans="1:3" x14ac:dyDescent="0.25">
      <c r="A1193" s="212">
        <v>29000</v>
      </c>
      <c r="B1193" s="213">
        <v>1E-4</v>
      </c>
      <c r="C1193" s="213">
        <v>3.8E-3</v>
      </c>
    </row>
    <row r="1194" spans="1:3" x14ac:dyDescent="0.25">
      <c r="A1194" s="212">
        <v>29560</v>
      </c>
      <c r="B1194" s="213">
        <v>6.9999999999999999E-4</v>
      </c>
      <c r="C1194" s="213">
        <v>5.8999999999999999E-3</v>
      </c>
    </row>
    <row r="1195" spans="1:3" x14ac:dyDescent="0.25">
      <c r="A1195" s="212">
        <v>29837.5</v>
      </c>
      <c r="B1195" s="213">
        <v>1E-4</v>
      </c>
      <c r="C1195" s="213">
        <v>3.8E-3</v>
      </c>
    </row>
    <row r="1196" spans="1:3" x14ac:dyDescent="0.25">
      <c r="A1196" s="212">
        <v>29948</v>
      </c>
      <c r="B1196" s="213">
        <v>4.0000000000000002E-4</v>
      </c>
      <c r="C1196" s="213">
        <v>4.7999999999999996E-3</v>
      </c>
    </row>
    <row r="1197" spans="1:3" x14ac:dyDescent="0.25">
      <c r="A1197" s="212">
        <v>30219</v>
      </c>
      <c r="B1197" s="213">
        <v>6.9999999999999999E-4</v>
      </c>
      <c r="C1197" s="213">
        <v>5.8999999999999999E-3</v>
      </c>
    </row>
    <row r="1198" spans="1:3" x14ac:dyDescent="0.25">
      <c r="A1198" s="212">
        <v>30221.452000000001</v>
      </c>
      <c r="B1198" s="213">
        <v>1E-3</v>
      </c>
      <c r="C1198" s="213">
        <v>6.7999999999999996E-3</v>
      </c>
    </row>
    <row r="1199" spans="1:3" x14ac:dyDescent="0.25">
      <c r="A1199" s="212">
        <v>30400</v>
      </c>
      <c r="B1199" s="213">
        <v>4.0000000000000002E-4</v>
      </c>
      <c r="C1199" s="213">
        <v>4.7999999999999996E-3</v>
      </c>
    </row>
    <row r="1200" spans="1:3" x14ac:dyDescent="0.25">
      <c r="A1200" s="212">
        <v>30800</v>
      </c>
      <c r="B1200" s="213">
        <v>4.0000000000000002E-4</v>
      </c>
      <c r="C1200" s="213">
        <v>4.7999999999999996E-3</v>
      </c>
    </row>
    <row r="1201" spans="1:3" x14ac:dyDescent="0.25">
      <c r="A1201" s="212">
        <v>30943</v>
      </c>
      <c r="B1201" s="213">
        <v>4.0000000000000002E-4</v>
      </c>
      <c r="C1201" s="213">
        <v>4.7999999999999996E-3</v>
      </c>
    </row>
    <row r="1202" spans="1:3" x14ac:dyDescent="0.25">
      <c r="A1202" s="212">
        <v>31500</v>
      </c>
      <c r="B1202" s="213">
        <v>1E-4</v>
      </c>
      <c r="C1202" s="213">
        <v>3.8E-3</v>
      </c>
    </row>
    <row r="1203" spans="1:3" x14ac:dyDescent="0.25">
      <c r="A1203" s="212">
        <v>31900</v>
      </c>
      <c r="B1203" s="213">
        <v>1.4E-3</v>
      </c>
      <c r="C1203" s="213">
        <v>7.7999999999999996E-3</v>
      </c>
    </row>
    <row r="1204" spans="1:3" x14ac:dyDescent="0.25">
      <c r="A1204" s="212">
        <v>32200</v>
      </c>
      <c r="B1204" s="213">
        <v>1E-4</v>
      </c>
      <c r="C1204" s="213">
        <v>3.8E-3</v>
      </c>
    </row>
    <row r="1205" spans="1:3" x14ac:dyDescent="0.25">
      <c r="A1205" s="212">
        <v>32319</v>
      </c>
      <c r="B1205" s="213">
        <v>4.0000000000000002E-4</v>
      </c>
      <c r="C1205" s="213">
        <v>4.7999999999999996E-3</v>
      </c>
    </row>
    <row r="1206" spans="1:3" x14ac:dyDescent="0.25">
      <c r="A1206" s="212">
        <v>32979</v>
      </c>
      <c r="B1206" s="213">
        <v>4.0000000000000002E-4</v>
      </c>
      <c r="C1206" s="213">
        <v>4.7999999999999996E-3</v>
      </c>
    </row>
    <row r="1207" spans="1:3" x14ac:dyDescent="0.25">
      <c r="A1207" s="212">
        <v>33300</v>
      </c>
      <c r="B1207" s="213">
        <v>4.0000000000000002E-4</v>
      </c>
      <c r="C1207" s="213">
        <v>4.7999999999999996E-3</v>
      </c>
    </row>
    <row r="1208" spans="1:3" x14ac:dyDescent="0.25">
      <c r="A1208" s="212">
        <v>33500</v>
      </c>
      <c r="B1208" s="213">
        <v>3.5999999999999999E-3</v>
      </c>
      <c r="C1208" s="213">
        <v>1.2200000000000001E-2</v>
      </c>
    </row>
    <row r="1209" spans="1:3" x14ac:dyDescent="0.25">
      <c r="A1209" s="212">
        <v>34100</v>
      </c>
      <c r="B1209" s="213">
        <v>1E-4</v>
      </c>
      <c r="C1209" s="213">
        <v>3.8E-3</v>
      </c>
    </row>
    <row r="1210" spans="1:3" x14ac:dyDescent="0.25">
      <c r="A1210" s="212">
        <v>34500</v>
      </c>
      <c r="B1210" s="213">
        <v>4.0000000000000002E-4</v>
      </c>
      <c r="C1210" s="213">
        <v>4.7999999999999996E-3</v>
      </c>
    </row>
    <row r="1211" spans="1:3" x14ac:dyDescent="0.25">
      <c r="A1211" s="212">
        <v>34844</v>
      </c>
      <c r="B1211" s="213">
        <v>4.0000000000000002E-4</v>
      </c>
      <c r="C1211" s="213">
        <v>4.7999999999999996E-3</v>
      </c>
    </row>
    <row r="1212" spans="1:3" x14ac:dyDescent="0.25">
      <c r="A1212" s="212">
        <v>34975</v>
      </c>
      <c r="B1212" s="213">
        <v>4.0000000000000002E-4</v>
      </c>
      <c r="C1212" s="213">
        <v>4.7999999999999996E-3</v>
      </c>
    </row>
    <row r="1213" spans="1:3" x14ac:dyDescent="0.25">
      <c r="A1213" s="212">
        <v>35400</v>
      </c>
      <c r="B1213" s="213">
        <v>4.0000000000000002E-4</v>
      </c>
      <c r="C1213" s="213">
        <v>4.7999999999999996E-3</v>
      </c>
    </row>
    <row r="1214" spans="1:3" x14ac:dyDescent="0.25">
      <c r="A1214" s="212">
        <v>35450</v>
      </c>
      <c r="B1214" s="213">
        <v>4.0000000000000002E-4</v>
      </c>
      <c r="C1214" s="213">
        <v>4.7999999999999996E-3</v>
      </c>
    </row>
    <row r="1215" spans="1:3" x14ac:dyDescent="0.25">
      <c r="A1215" s="212">
        <v>36700</v>
      </c>
      <c r="B1215" s="213">
        <v>4.0000000000000002E-4</v>
      </c>
      <c r="C1215" s="213">
        <v>4.7999999999999996E-3</v>
      </c>
    </row>
    <row r="1216" spans="1:3" x14ac:dyDescent="0.25">
      <c r="A1216" s="212">
        <v>37200</v>
      </c>
      <c r="B1216" s="213">
        <v>1E-4</v>
      </c>
      <c r="C1216" s="213">
        <v>3.8E-3</v>
      </c>
    </row>
    <row r="1217" spans="1:3" x14ac:dyDescent="0.25">
      <c r="A1217" s="212">
        <v>37327.182000000001</v>
      </c>
      <c r="B1217" s="213">
        <v>4.0000000000000002E-4</v>
      </c>
      <c r="C1217" s="213">
        <v>4.7999999999999996E-3</v>
      </c>
    </row>
    <row r="1218" spans="1:3" x14ac:dyDescent="0.25">
      <c r="A1218" s="212">
        <v>37486.192000000003</v>
      </c>
      <c r="B1218" s="213">
        <v>1E-4</v>
      </c>
      <c r="C1218" s="213">
        <v>3.8E-3</v>
      </c>
    </row>
    <row r="1219" spans="1:3" x14ac:dyDescent="0.25">
      <c r="A1219" s="212">
        <v>37800</v>
      </c>
      <c r="B1219" s="213">
        <v>1.0200000000000001E-2</v>
      </c>
      <c r="C1219" s="213">
        <v>2.29E-2</v>
      </c>
    </row>
    <row r="1220" spans="1:3" x14ac:dyDescent="0.25">
      <c r="A1220" s="212">
        <v>37900</v>
      </c>
      <c r="B1220" s="213">
        <v>1.4E-3</v>
      </c>
      <c r="C1220" s="213">
        <v>7.7999999999999996E-3</v>
      </c>
    </row>
    <row r="1221" spans="1:3" x14ac:dyDescent="0.25">
      <c r="A1221" s="212">
        <v>38200</v>
      </c>
      <c r="B1221" s="213">
        <v>1E-4</v>
      </c>
      <c r="C1221" s="213">
        <v>3.8E-3</v>
      </c>
    </row>
    <row r="1222" spans="1:3" x14ac:dyDescent="0.25">
      <c r="A1222" s="212">
        <v>38500</v>
      </c>
      <c r="B1222" s="213">
        <v>6.9999999999999999E-4</v>
      </c>
      <c r="C1222" s="213">
        <v>5.8999999999999999E-3</v>
      </c>
    </row>
    <row r="1223" spans="1:3" x14ac:dyDescent="0.25">
      <c r="A1223" s="212">
        <v>38712</v>
      </c>
      <c r="B1223" s="213">
        <v>1E-4</v>
      </c>
      <c r="C1223" s="213">
        <v>3.8E-3</v>
      </c>
    </row>
    <row r="1224" spans="1:3" x14ac:dyDescent="0.25">
      <c r="A1224" s="212">
        <v>39200</v>
      </c>
      <c r="B1224" s="213">
        <v>4.0000000000000002E-4</v>
      </c>
      <c r="C1224" s="213">
        <v>4.7999999999999996E-3</v>
      </c>
    </row>
    <row r="1225" spans="1:3" x14ac:dyDescent="0.25">
      <c r="A1225" s="212">
        <v>39236</v>
      </c>
      <c r="B1225" s="213">
        <v>1.8E-3</v>
      </c>
      <c r="C1225" s="213">
        <v>8.6999999999999994E-3</v>
      </c>
    </row>
    <row r="1226" spans="1:3" x14ac:dyDescent="0.25">
      <c r="A1226" s="212">
        <v>39800</v>
      </c>
      <c r="B1226" s="213">
        <v>1E-4</v>
      </c>
      <c r="C1226" s="213">
        <v>3.8E-3</v>
      </c>
    </row>
    <row r="1227" spans="1:3" x14ac:dyDescent="0.25">
      <c r="A1227" s="212">
        <v>40000</v>
      </c>
      <c r="B1227" s="213">
        <v>4.5999999999999999E-3</v>
      </c>
      <c r="C1227" s="213">
        <v>1.3899999999999999E-2</v>
      </c>
    </row>
    <row r="1228" spans="1:3" x14ac:dyDescent="0.25">
      <c r="A1228" s="212">
        <v>40200</v>
      </c>
      <c r="B1228" s="213">
        <v>1E-3</v>
      </c>
      <c r="C1228" s="213">
        <v>6.7999999999999996E-3</v>
      </c>
    </row>
    <row r="1229" spans="1:3" x14ac:dyDescent="0.25">
      <c r="A1229" s="212">
        <v>40300</v>
      </c>
      <c r="B1229" s="213">
        <v>2.3E-3</v>
      </c>
      <c r="C1229" s="213">
        <v>9.5999999999999992E-3</v>
      </c>
    </row>
    <row r="1230" spans="1:3" x14ac:dyDescent="0.25">
      <c r="A1230" s="212">
        <v>40400</v>
      </c>
      <c r="B1230" s="213">
        <v>4.0000000000000002E-4</v>
      </c>
      <c r="C1230" s="213">
        <v>4.7999999999999996E-3</v>
      </c>
    </row>
    <row r="1231" spans="1:3" x14ac:dyDescent="0.25">
      <c r="A1231" s="212">
        <v>40500</v>
      </c>
      <c r="B1231" s="213">
        <v>1E-4</v>
      </c>
      <c r="C1231" s="213">
        <v>3.8E-3</v>
      </c>
    </row>
    <row r="1232" spans="1:3" x14ac:dyDescent="0.25">
      <c r="A1232" s="212">
        <v>40800</v>
      </c>
      <c r="B1232" s="213">
        <v>1E-4</v>
      </c>
      <c r="C1232" s="213">
        <v>3.8E-3</v>
      </c>
    </row>
    <row r="1233" spans="1:3" x14ac:dyDescent="0.25">
      <c r="A1233" s="212">
        <v>40989</v>
      </c>
      <c r="B1233" s="213">
        <v>4.0000000000000002E-4</v>
      </c>
      <c r="C1233" s="213">
        <v>4.7999999999999996E-3</v>
      </c>
    </row>
    <row r="1234" spans="1:3" x14ac:dyDescent="0.25">
      <c r="A1234" s="212">
        <v>41900</v>
      </c>
      <c r="B1234" s="213">
        <v>1E-4</v>
      </c>
      <c r="C1234" s="213">
        <v>3.8E-3</v>
      </c>
    </row>
    <row r="1235" spans="1:3" x14ac:dyDescent="0.25">
      <c r="A1235" s="212">
        <v>43069</v>
      </c>
      <c r="B1235" s="213">
        <v>2.7000000000000001E-3</v>
      </c>
      <c r="C1235" s="213">
        <v>1.0500000000000001E-2</v>
      </c>
    </row>
    <row r="1236" spans="1:3" x14ac:dyDescent="0.25">
      <c r="A1236" s="212">
        <v>43241</v>
      </c>
      <c r="B1236" s="213">
        <v>4.0000000000000002E-4</v>
      </c>
      <c r="C1236" s="213">
        <v>4.7999999999999996E-3</v>
      </c>
    </row>
    <row r="1237" spans="1:3" x14ac:dyDescent="0.25">
      <c r="A1237" s="212">
        <v>43500</v>
      </c>
      <c r="B1237" s="213">
        <v>1E-4</v>
      </c>
      <c r="C1237" s="213">
        <v>3.8E-3</v>
      </c>
    </row>
    <row r="1238" spans="1:3" x14ac:dyDescent="0.25">
      <c r="A1238" s="212">
        <v>44000</v>
      </c>
      <c r="B1238" s="213">
        <v>6.9999999999999999E-4</v>
      </c>
      <c r="C1238" s="213">
        <v>5.8999999999999999E-3</v>
      </c>
    </row>
    <row r="1239" spans="1:3" x14ac:dyDescent="0.25">
      <c r="A1239" s="212">
        <v>47000</v>
      </c>
      <c r="B1239" s="213">
        <v>1E-4</v>
      </c>
      <c r="C1239" s="213">
        <v>3.8E-3</v>
      </c>
    </row>
    <row r="1240" spans="1:3" x14ac:dyDescent="0.25">
      <c r="A1240" s="212">
        <v>47112</v>
      </c>
      <c r="B1240" s="213">
        <v>1E-4</v>
      </c>
      <c r="C1240" s="213">
        <v>3.8E-3</v>
      </c>
    </row>
    <row r="1241" spans="1:3" x14ac:dyDescent="0.25">
      <c r="A1241" s="212">
        <v>48400</v>
      </c>
      <c r="B1241" s="213">
        <v>4.0000000000000002E-4</v>
      </c>
      <c r="C1241" s="213">
        <v>4.7999999999999996E-3</v>
      </c>
    </row>
    <row r="1242" spans="1:3" x14ac:dyDescent="0.25">
      <c r="A1242" s="212">
        <v>48600</v>
      </c>
      <c r="B1242" s="213">
        <v>4.0000000000000002E-4</v>
      </c>
      <c r="C1242" s="213">
        <v>4.7999999999999996E-3</v>
      </c>
    </row>
    <row r="1243" spans="1:3" x14ac:dyDescent="0.25">
      <c r="A1243" s="212">
        <v>48888</v>
      </c>
      <c r="B1243" s="213">
        <v>1E-4</v>
      </c>
      <c r="C1243" s="213">
        <v>3.8E-3</v>
      </c>
    </row>
    <row r="1244" spans="1:3" x14ac:dyDescent="0.25">
      <c r="A1244" s="212">
        <v>49000</v>
      </c>
      <c r="B1244" s="213">
        <v>1E-3</v>
      </c>
      <c r="C1244" s="213">
        <v>6.7999999999999996E-3</v>
      </c>
    </row>
    <row r="1245" spans="1:3" x14ac:dyDescent="0.25">
      <c r="A1245" s="212">
        <v>49100</v>
      </c>
      <c r="B1245" s="213">
        <v>4.0000000000000002E-4</v>
      </c>
      <c r="C1245" s="213">
        <v>4.7999999999999996E-3</v>
      </c>
    </row>
    <row r="1246" spans="1:3" x14ac:dyDescent="0.25">
      <c r="A1246" s="212">
        <v>49302</v>
      </c>
      <c r="B1246" s="213">
        <v>1E-4</v>
      </c>
      <c r="C1246" s="213">
        <v>3.8E-3</v>
      </c>
    </row>
    <row r="1247" spans="1:3" x14ac:dyDescent="0.25">
      <c r="A1247" s="212">
        <v>49582</v>
      </c>
      <c r="B1247" s="213">
        <v>1E-4</v>
      </c>
      <c r="C1247" s="213">
        <v>3.8E-3</v>
      </c>
    </row>
    <row r="1248" spans="1:3" x14ac:dyDescent="0.25">
      <c r="A1248" s="212">
        <v>49687</v>
      </c>
      <c r="B1248" s="213">
        <v>1E-4</v>
      </c>
      <c r="C1248" s="213">
        <v>3.8E-3</v>
      </c>
    </row>
    <row r="1249" spans="1:3" x14ac:dyDescent="0.25">
      <c r="A1249" s="212">
        <v>49769.576000000001</v>
      </c>
      <c r="B1249" s="213">
        <v>4.0000000000000002E-4</v>
      </c>
      <c r="C1249" s="213">
        <v>4.7999999999999996E-3</v>
      </c>
    </row>
    <row r="1250" spans="1:3" x14ac:dyDescent="0.25">
      <c r="A1250" s="212">
        <v>50375</v>
      </c>
      <c r="B1250" s="213">
        <v>9.7000000000000003E-3</v>
      </c>
      <c r="C1250" s="213">
        <v>2.2100000000000002E-2</v>
      </c>
    </row>
    <row r="1251" spans="1:3" x14ac:dyDescent="0.25">
      <c r="A1251" s="212">
        <v>50486</v>
      </c>
      <c r="B1251" s="213">
        <v>4.0000000000000002E-4</v>
      </c>
      <c r="C1251" s="213">
        <v>4.7999999999999996E-3</v>
      </c>
    </row>
    <row r="1252" spans="1:3" x14ac:dyDescent="0.25">
      <c r="A1252" s="212">
        <v>51400</v>
      </c>
      <c r="B1252" s="213">
        <v>1E-4</v>
      </c>
      <c r="C1252" s="213">
        <v>3.8E-3</v>
      </c>
    </row>
    <row r="1253" spans="1:3" x14ac:dyDescent="0.25">
      <c r="A1253" s="212">
        <v>51668</v>
      </c>
      <c r="B1253" s="213">
        <v>1E-4</v>
      </c>
      <c r="C1253" s="213">
        <v>3.8E-3</v>
      </c>
    </row>
    <row r="1254" spans="1:3" x14ac:dyDescent="0.25">
      <c r="A1254" s="212">
        <v>51749</v>
      </c>
      <c r="B1254" s="213">
        <v>4.0000000000000002E-4</v>
      </c>
      <c r="C1254" s="213">
        <v>4.7999999999999996E-3</v>
      </c>
    </row>
    <row r="1255" spans="1:3" x14ac:dyDescent="0.25">
      <c r="A1255" s="212">
        <v>51888</v>
      </c>
      <c r="B1255" s="213">
        <v>1E-4</v>
      </c>
      <c r="C1255" s="213">
        <v>3.8E-3</v>
      </c>
    </row>
    <row r="1256" spans="1:3" x14ac:dyDescent="0.25">
      <c r="A1256" s="212">
        <v>52600</v>
      </c>
      <c r="B1256" s="213">
        <v>4.0000000000000002E-4</v>
      </c>
      <c r="C1256" s="213">
        <v>4.7999999999999996E-3</v>
      </c>
    </row>
    <row r="1257" spans="1:3" x14ac:dyDescent="0.25">
      <c r="A1257" s="212">
        <v>52624</v>
      </c>
      <c r="B1257" s="213">
        <v>4.0000000000000002E-4</v>
      </c>
      <c r="C1257" s="213">
        <v>4.7999999999999996E-3</v>
      </c>
    </row>
    <row r="1258" spans="1:3" x14ac:dyDescent="0.25">
      <c r="A1258" s="212">
        <v>53000</v>
      </c>
      <c r="B1258" s="213">
        <v>4.0000000000000002E-4</v>
      </c>
      <c r="C1258" s="213">
        <v>4.7999999999999996E-3</v>
      </c>
    </row>
    <row r="1259" spans="1:3" x14ac:dyDescent="0.25">
      <c r="A1259" s="212">
        <v>54100</v>
      </c>
      <c r="B1259" s="213">
        <v>4.0000000000000002E-4</v>
      </c>
      <c r="C1259" s="213">
        <v>4.7999999999999996E-3</v>
      </c>
    </row>
    <row r="1260" spans="1:3" x14ac:dyDescent="0.25">
      <c r="A1260" s="212">
        <v>54288</v>
      </c>
      <c r="B1260" s="213">
        <v>7.1000000000000004E-3</v>
      </c>
      <c r="C1260" s="213">
        <v>1.7999999999999999E-2</v>
      </c>
    </row>
    <row r="1261" spans="1:3" x14ac:dyDescent="0.25">
      <c r="A1261" s="212">
        <v>54300</v>
      </c>
      <c r="B1261" s="213">
        <v>4.0000000000000002E-4</v>
      </c>
      <c r="C1261" s="213">
        <v>4.7999999999999996E-3</v>
      </c>
    </row>
    <row r="1262" spans="1:3" x14ac:dyDescent="0.25">
      <c r="A1262" s="212">
        <v>54647</v>
      </c>
      <c r="B1262" s="213">
        <v>4.0000000000000002E-4</v>
      </c>
      <c r="C1262" s="213">
        <v>4.7999999999999996E-3</v>
      </c>
    </row>
    <row r="1263" spans="1:3" x14ac:dyDescent="0.25">
      <c r="A1263" s="212">
        <v>56252.258000000002</v>
      </c>
      <c r="B1263" s="213">
        <v>1E-4</v>
      </c>
      <c r="C1263" s="213">
        <v>3.8E-3</v>
      </c>
    </row>
    <row r="1264" spans="1:3" x14ac:dyDescent="0.25">
      <c r="A1264" s="212">
        <v>56700</v>
      </c>
      <c r="B1264" s="213">
        <v>1E-4</v>
      </c>
      <c r="C1264" s="213">
        <v>3.8E-3</v>
      </c>
    </row>
    <row r="1265" spans="1:3" x14ac:dyDescent="0.25">
      <c r="A1265" s="212">
        <v>57118</v>
      </c>
      <c r="B1265" s="213">
        <v>1E-4</v>
      </c>
      <c r="C1265" s="213">
        <v>3.8E-3</v>
      </c>
    </row>
    <row r="1266" spans="1:3" x14ac:dyDescent="0.25">
      <c r="A1266" s="212">
        <v>57187.02</v>
      </c>
      <c r="B1266" s="213">
        <v>1E-4</v>
      </c>
      <c r="C1266" s="213">
        <v>3.8E-3</v>
      </c>
    </row>
    <row r="1267" spans="1:3" x14ac:dyDescent="0.25">
      <c r="A1267" s="212">
        <v>57500</v>
      </c>
      <c r="B1267" s="213">
        <v>1E-4</v>
      </c>
      <c r="C1267" s="213">
        <v>3.8E-3</v>
      </c>
    </row>
    <row r="1268" spans="1:3" x14ac:dyDescent="0.25">
      <c r="A1268" s="212">
        <v>57600</v>
      </c>
      <c r="B1268" s="213">
        <v>1E-4</v>
      </c>
      <c r="C1268" s="213">
        <v>3.8E-3</v>
      </c>
    </row>
    <row r="1269" spans="1:3" x14ac:dyDescent="0.25">
      <c r="A1269" s="212">
        <v>58500</v>
      </c>
      <c r="B1269" s="213">
        <v>1E-4</v>
      </c>
      <c r="C1269" s="213">
        <v>3.8E-3</v>
      </c>
    </row>
    <row r="1270" spans="1:3" x14ac:dyDescent="0.25">
      <c r="A1270" s="212">
        <v>58600</v>
      </c>
      <c r="B1270" s="213">
        <v>4.0000000000000002E-4</v>
      </c>
      <c r="C1270" s="213">
        <v>4.7999999999999996E-3</v>
      </c>
    </row>
    <row r="1271" spans="1:3" x14ac:dyDescent="0.25">
      <c r="A1271" s="212">
        <v>59300</v>
      </c>
      <c r="B1271" s="213">
        <v>4.0000000000000002E-4</v>
      </c>
      <c r="C1271" s="213">
        <v>4.7999999999999996E-3</v>
      </c>
    </row>
    <row r="1272" spans="1:3" x14ac:dyDescent="0.25">
      <c r="A1272" s="212">
        <v>60442.904000000002</v>
      </c>
      <c r="B1272" s="213">
        <v>1E-4</v>
      </c>
      <c r="C1272" s="213">
        <v>3.8E-3</v>
      </c>
    </row>
    <row r="1273" spans="1:3" x14ac:dyDescent="0.25">
      <c r="A1273" s="212">
        <v>61800</v>
      </c>
      <c r="B1273" s="213">
        <v>4.1000000000000003E-3</v>
      </c>
      <c r="C1273" s="213">
        <v>1.3100000000000001E-2</v>
      </c>
    </row>
    <row r="1274" spans="1:3" x14ac:dyDescent="0.25">
      <c r="A1274" s="212">
        <v>61900</v>
      </c>
      <c r="B1274" s="213">
        <v>4.0000000000000002E-4</v>
      </c>
      <c r="C1274" s="213">
        <v>4.7999999999999996E-3</v>
      </c>
    </row>
    <row r="1275" spans="1:3" x14ac:dyDescent="0.25">
      <c r="A1275" s="212">
        <v>62211.97</v>
      </c>
      <c r="B1275" s="213">
        <v>1E-4</v>
      </c>
      <c r="C1275" s="213">
        <v>3.8E-3</v>
      </c>
    </row>
    <row r="1276" spans="1:3" x14ac:dyDescent="0.25">
      <c r="A1276" s="212">
        <v>63694</v>
      </c>
      <c r="B1276" s="213">
        <v>1E-4</v>
      </c>
      <c r="C1276" s="213">
        <v>3.8E-3</v>
      </c>
    </row>
    <row r="1277" spans="1:3" x14ac:dyDescent="0.25">
      <c r="A1277" s="212">
        <v>65400</v>
      </c>
      <c r="B1277" s="213">
        <v>4.0000000000000002E-4</v>
      </c>
      <c r="C1277" s="213">
        <v>4.7999999999999996E-3</v>
      </c>
    </row>
    <row r="1278" spans="1:3" x14ac:dyDescent="0.25">
      <c r="A1278" s="212">
        <v>68000</v>
      </c>
      <c r="B1278" s="213">
        <v>1E-4</v>
      </c>
      <c r="C1278" s="213">
        <v>3.8E-3</v>
      </c>
    </row>
    <row r="1279" spans="1:3" x14ac:dyDescent="0.25">
      <c r="A1279" s="212">
        <v>68800</v>
      </c>
      <c r="B1279" s="213">
        <v>1E-3</v>
      </c>
      <c r="C1279" s="213">
        <v>6.7999999999999996E-3</v>
      </c>
    </row>
    <row r="1280" spans="1:3" x14ac:dyDescent="0.25">
      <c r="A1280" s="212">
        <v>69000</v>
      </c>
      <c r="B1280" s="213">
        <v>6.9999999999999999E-4</v>
      </c>
      <c r="C1280" s="213">
        <v>5.8999999999999999E-3</v>
      </c>
    </row>
    <row r="1281" spans="1:3" x14ac:dyDescent="0.25">
      <c r="A1281" s="212">
        <v>69688</v>
      </c>
      <c r="B1281" s="213">
        <v>6.9999999999999999E-4</v>
      </c>
      <c r="C1281" s="213">
        <v>5.8999999999999999E-3</v>
      </c>
    </row>
    <row r="1282" spans="1:3" x14ac:dyDescent="0.25">
      <c r="A1282" s="212">
        <v>70400</v>
      </c>
      <c r="B1282" s="213">
        <v>1E-4</v>
      </c>
      <c r="C1282" s="213">
        <v>3.8E-3</v>
      </c>
    </row>
    <row r="1283" spans="1:3" x14ac:dyDescent="0.25">
      <c r="A1283" s="212">
        <v>72800</v>
      </c>
      <c r="B1283" s="213">
        <v>1E-4</v>
      </c>
      <c r="C1283" s="213">
        <v>3.8E-3</v>
      </c>
    </row>
    <row r="1284" spans="1:3" x14ac:dyDescent="0.25">
      <c r="A1284" s="212">
        <v>72836.11</v>
      </c>
      <c r="B1284" s="213">
        <v>1E-4</v>
      </c>
      <c r="C1284" s="213">
        <v>3.8E-3</v>
      </c>
    </row>
    <row r="1285" spans="1:3" x14ac:dyDescent="0.25">
      <c r="A1285" s="212">
        <v>73100</v>
      </c>
      <c r="B1285" s="213">
        <v>1E-3</v>
      </c>
      <c r="C1285" s="213">
        <v>6.7999999999999996E-3</v>
      </c>
    </row>
    <row r="1286" spans="1:3" x14ac:dyDescent="0.25">
      <c r="A1286" s="212">
        <v>73400</v>
      </c>
      <c r="B1286" s="213">
        <v>4.0000000000000002E-4</v>
      </c>
      <c r="C1286" s="213">
        <v>4.7999999999999996E-3</v>
      </c>
    </row>
    <row r="1287" spans="1:3" x14ac:dyDescent="0.25">
      <c r="A1287" s="212">
        <v>74124</v>
      </c>
      <c r="B1287" s="213">
        <v>4.0000000000000002E-4</v>
      </c>
      <c r="C1287" s="213">
        <v>4.7999999999999996E-3</v>
      </c>
    </row>
    <row r="1288" spans="1:3" x14ac:dyDescent="0.25">
      <c r="A1288" s="212">
        <v>74150</v>
      </c>
      <c r="B1288" s="213">
        <v>4.0000000000000002E-4</v>
      </c>
      <c r="C1288" s="213">
        <v>4.7999999999999996E-3</v>
      </c>
    </row>
    <row r="1289" spans="1:3" x14ac:dyDescent="0.25">
      <c r="A1289" s="212">
        <v>74400</v>
      </c>
      <c r="B1289" s="213">
        <v>1.8E-3</v>
      </c>
      <c r="C1289" s="213">
        <v>8.6999999999999994E-3</v>
      </c>
    </row>
    <row r="1290" spans="1:3" x14ac:dyDescent="0.25">
      <c r="A1290" s="212">
        <v>74654.364000000001</v>
      </c>
      <c r="B1290" s="213">
        <v>4.0000000000000002E-4</v>
      </c>
      <c r="C1290" s="213">
        <v>4.7999999999999996E-3</v>
      </c>
    </row>
    <row r="1291" spans="1:3" x14ac:dyDescent="0.25">
      <c r="A1291" s="212">
        <v>75500</v>
      </c>
      <c r="B1291" s="213">
        <v>1E-4</v>
      </c>
      <c r="C1291" s="213">
        <v>3.8E-3</v>
      </c>
    </row>
    <row r="1292" spans="1:3" x14ac:dyDescent="0.25">
      <c r="A1292" s="212">
        <v>75600</v>
      </c>
      <c r="B1292" s="213">
        <v>4.0000000000000002E-4</v>
      </c>
      <c r="C1292" s="213">
        <v>4.7999999999999996E-3</v>
      </c>
    </row>
    <row r="1293" spans="1:3" x14ac:dyDescent="0.25">
      <c r="A1293" s="212">
        <v>77000</v>
      </c>
      <c r="B1293" s="213">
        <v>1E-4</v>
      </c>
      <c r="C1293" s="213">
        <v>3.8E-3</v>
      </c>
    </row>
    <row r="1294" spans="1:3" x14ac:dyDescent="0.25">
      <c r="A1294" s="212">
        <v>77400</v>
      </c>
      <c r="B1294" s="213">
        <v>1E-4</v>
      </c>
      <c r="C1294" s="213">
        <v>3.8E-3</v>
      </c>
    </row>
    <row r="1295" spans="1:3" x14ac:dyDescent="0.25">
      <c r="A1295" s="212">
        <v>79500</v>
      </c>
      <c r="B1295" s="213">
        <v>1E-4</v>
      </c>
      <c r="C1295" s="213">
        <v>3.8E-3</v>
      </c>
    </row>
    <row r="1296" spans="1:3" x14ac:dyDescent="0.25">
      <c r="A1296" s="212">
        <v>80876</v>
      </c>
      <c r="B1296" s="213">
        <v>4.0000000000000002E-4</v>
      </c>
      <c r="C1296" s="213">
        <v>4.7999999999999996E-3</v>
      </c>
    </row>
    <row r="1297" spans="1:3" x14ac:dyDescent="0.25">
      <c r="A1297" s="212">
        <v>80900</v>
      </c>
      <c r="B1297" s="213">
        <v>4.0000000000000002E-4</v>
      </c>
      <c r="C1297" s="213">
        <v>4.7999999999999996E-3</v>
      </c>
    </row>
    <row r="1298" spans="1:3" x14ac:dyDescent="0.25">
      <c r="A1298" s="212">
        <v>82300</v>
      </c>
      <c r="B1298" s="213">
        <v>4.0000000000000002E-4</v>
      </c>
      <c r="C1298" s="213">
        <v>4.7999999999999996E-3</v>
      </c>
    </row>
    <row r="1299" spans="1:3" x14ac:dyDescent="0.25">
      <c r="A1299" s="212">
        <v>83362</v>
      </c>
      <c r="B1299" s="213">
        <v>1E-4</v>
      </c>
      <c r="C1299" s="213">
        <v>3.8E-3</v>
      </c>
    </row>
    <row r="1300" spans="1:3" x14ac:dyDescent="0.25">
      <c r="A1300" s="212">
        <v>84800</v>
      </c>
      <c r="B1300" s="213">
        <v>1.8E-3</v>
      </c>
      <c r="C1300" s="213">
        <v>8.6999999999999994E-3</v>
      </c>
    </row>
    <row r="1301" spans="1:3" x14ac:dyDescent="0.25">
      <c r="A1301" s="212">
        <v>85000</v>
      </c>
      <c r="B1301" s="213">
        <v>2.3E-3</v>
      </c>
      <c r="C1301" s="213">
        <v>9.5999999999999992E-3</v>
      </c>
    </row>
    <row r="1302" spans="1:3" x14ac:dyDescent="0.25">
      <c r="A1302" s="212">
        <v>86138</v>
      </c>
      <c r="B1302" s="213">
        <v>1.4E-3</v>
      </c>
      <c r="C1302" s="213">
        <v>7.7999999999999996E-3</v>
      </c>
    </row>
    <row r="1303" spans="1:3" x14ac:dyDescent="0.25">
      <c r="A1303" s="212">
        <v>86500</v>
      </c>
      <c r="B1303" s="213">
        <v>4.0000000000000002E-4</v>
      </c>
      <c r="C1303" s="213">
        <v>4.7999999999999996E-3</v>
      </c>
    </row>
    <row r="1304" spans="1:3" x14ac:dyDescent="0.25">
      <c r="A1304" s="212">
        <v>88300</v>
      </c>
      <c r="B1304" s="213">
        <v>1E-4</v>
      </c>
      <c r="C1304" s="213">
        <v>3.8E-3</v>
      </c>
    </row>
    <row r="1305" spans="1:3" x14ac:dyDescent="0.25">
      <c r="A1305" s="212">
        <v>90189</v>
      </c>
      <c r="B1305" s="213">
        <v>4.0000000000000002E-4</v>
      </c>
      <c r="C1305" s="213">
        <v>4.7999999999999996E-3</v>
      </c>
    </row>
    <row r="1306" spans="1:3" x14ac:dyDescent="0.25">
      <c r="A1306" s="212">
        <v>90664.356</v>
      </c>
      <c r="B1306" s="213">
        <v>6.9999999999999999E-4</v>
      </c>
      <c r="C1306" s="213">
        <v>5.8999999999999999E-3</v>
      </c>
    </row>
    <row r="1307" spans="1:3" x14ac:dyDescent="0.25">
      <c r="A1307" s="212">
        <v>90750</v>
      </c>
      <c r="B1307" s="213">
        <v>1E-4</v>
      </c>
      <c r="C1307" s="213">
        <v>3.8E-3</v>
      </c>
    </row>
    <row r="1308" spans="1:3" x14ac:dyDescent="0.25">
      <c r="A1308" s="212">
        <v>92700</v>
      </c>
      <c r="B1308" s="213">
        <v>1E-4</v>
      </c>
      <c r="C1308" s="213">
        <v>3.8E-3</v>
      </c>
    </row>
    <row r="1309" spans="1:3" x14ac:dyDescent="0.25">
      <c r="A1309" s="212">
        <v>93800</v>
      </c>
      <c r="B1309" s="213">
        <v>1E-4</v>
      </c>
      <c r="C1309" s="213">
        <v>3.8E-3</v>
      </c>
    </row>
    <row r="1310" spans="1:3" x14ac:dyDescent="0.25">
      <c r="A1310" s="212">
        <v>94000</v>
      </c>
      <c r="B1310" s="213">
        <v>4.0000000000000002E-4</v>
      </c>
      <c r="C1310" s="213">
        <v>4.7999999999999996E-3</v>
      </c>
    </row>
    <row r="1311" spans="1:3" x14ac:dyDescent="0.25">
      <c r="A1311" s="212">
        <v>94500</v>
      </c>
      <c r="B1311" s="213">
        <v>6.9999999999999999E-4</v>
      </c>
      <c r="C1311" s="213">
        <v>5.8999999999999999E-3</v>
      </c>
    </row>
    <row r="1312" spans="1:3" x14ac:dyDescent="0.25">
      <c r="A1312" s="212">
        <v>95050</v>
      </c>
      <c r="B1312" s="213">
        <v>1E-4</v>
      </c>
      <c r="C1312" s="213">
        <v>3.8E-3</v>
      </c>
    </row>
    <row r="1313" spans="1:3" x14ac:dyDescent="0.25">
      <c r="A1313" s="212">
        <v>95300</v>
      </c>
      <c r="B1313" s="213">
        <v>1E-4</v>
      </c>
      <c r="C1313" s="213">
        <v>3.8E-3</v>
      </c>
    </row>
    <row r="1314" spans="1:3" x14ac:dyDescent="0.25">
      <c r="A1314" s="212">
        <v>96000</v>
      </c>
      <c r="B1314" s="213">
        <v>1E-4</v>
      </c>
      <c r="C1314" s="213">
        <v>3.8E-3</v>
      </c>
    </row>
    <row r="1315" spans="1:3" x14ac:dyDescent="0.25">
      <c r="A1315" s="212">
        <v>96400</v>
      </c>
      <c r="B1315" s="213">
        <v>4.5999999999999999E-3</v>
      </c>
      <c r="C1315" s="213">
        <v>1.3899999999999999E-2</v>
      </c>
    </row>
    <row r="1316" spans="1:3" x14ac:dyDescent="0.25">
      <c r="A1316" s="212">
        <v>98100</v>
      </c>
      <c r="B1316" s="213">
        <v>4.0000000000000002E-4</v>
      </c>
      <c r="C1316" s="213">
        <v>4.7999999999999996E-3</v>
      </c>
    </row>
    <row r="1317" spans="1:3" x14ac:dyDescent="0.25">
      <c r="A1317" s="212">
        <v>98300</v>
      </c>
      <c r="B1317" s="213">
        <v>1E-4</v>
      </c>
      <c r="C1317" s="213">
        <v>3.8E-3</v>
      </c>
    </row>
    <row r="1318" spans="1:3" x14ac:dyDescent="0.25">
      <c r="A1318" s="212">
        <v>98600</v>
      </c>
      <c r="B1318" s="213">
        <v>1E-4</v>
      </c>
      <c r="C1318" s="213">
        <v>3.8E-3</v>
      </c>
    </row>
    <row r="1319" spans="1:3" x14ac:dyDescent="0.25">
      <c r="A1319" s="212">
        <v>98800</v>
      </c>
      <c r="B1319" s="213">
        <v>1E-4</v>
      </c>
      <c r="C1319" s="213">
        <v>3.8E-3</v>
      </c>
    </row>
    <row r="1320" spans="1:3" x14ac:dyDescent="0.25">
      <c r="A1320" s="212">
        <v>99500</v>
      </c>
      <c r="B1320" s="213">
        <v>1E-4</v>
      </c>
      <c r="C1320" s="213">
        <v>3.8E-3</v>
      </c>
    </row>
    <row r="1321" spans="1:3" x14ac:dyDescent="0.25">
      <c r="A1321" s="212">
        <v>100800</v>
      </c>
      <c r="B1321" s="213">
        <v>2.3E-3</v>
      </c>
      <c r="C1321" s="213">
        <v>9.5999999999999992E-3</v>
      </c>
    </row>
    <row r="1322" spans="1:3" x14ac:dyDescent="0.25">
      <c r="A1322" s="212">
        <v>101128.5</v>
      </c>
      <c r="B1322" s="213">
        <v>1E-4</v>
      </c>
      <c r="C1322" s="213">
        <v>3.8E-3</v>
      </c>
    </row>
    <row r="1323" spans="1:3" x14ac:dyDescent="0.25">
      <c r="A1323" s="212">
        <v>102818</v>
      </c>
      <c r="B1323" s="213">
        <v>1E-4</v>
      </c>
      <c r="C1323" s="213">
        <v>3.8E-3</v>
      </c>
    </row>
    <row r="1324" spans="1:3" x14ac:dyDescent="0.25">
      <c r="A1324" s="212">
        <v>104532</v>
      </c>
      <c r="B1324" s="213">
        <v>4.0000000000000002E-4</v>
      </c>
      <c r="C1324" s="213">
        <v>4.7999999999999996E-3</v>
      </c>
    </row>
    <row r="1325" spans="1:3" x14ac:dyDescent="0.25">
      <c r="A1325" s="212">
        <v>105600</v>
      </c>
      <c r="B1325" s="213">
        <v>1E-4</v>
      </c>
      <c r="C1325" s="213">
        <v>3.8E-3</v>
      </c>
    </row>
    <row r="1326" spans="1:3" x14ac:dyDescent="0.25">
      <c r="A1326" s="212">
        <v>106200</v>
      </c>
      <c r="B1326" s="213">
        <v>4.0000000000000002E-4</v>
      </c>
      <c r="C1326" s="213">
        <v>4.7999999999999996E-3</v>
      </c>
    </row>
    <row r="1327" spans="1:3" x14ac:dyDescent="0.25">
      <c r="A1327" s="212">
        <v>106430</v>
      </c>
      <c r="B1327" s="213">
        <v>1E-4</v>
      </c>
      <c r="C1327" s="213">
        <v>3.8E-3</v>
      </c>
    </row>
    <row r="1328" spans="1:3" x14ac:dyDescent="0.25">
      <c r="A1328" s="212">
        <v>108800</v>
      </c>
      <c r="B1328" s="213">
        <v>4.0000000000000002E-4</v>
      </c>
      <c r="C1328" s="213">
        <v>4.7999999999999996E-3</v>
      </c>
    </row>
    <row r="1329" spans="1:3" x14ac:dyDescent="0.25">
      <c r="A1329" s="212">
        <v>109200</v>
      </c>
      <c r="B1329" s="213">
        <v>4.0000000000000002E-4</v>
      </c>
      <c r="C1329" s="213">
        <v>4.7999999999999996E-3</v>
      </c>
    </row>
    <row r="1330" spans="1:3" x14ac:dyDescent="0.25">
      <c r="A1330" s="212">
        <v>110100</v>
      </c>
      <c r="B1330" s="213">
        <v>1E-4</v>
      </c>
      <c r="C1330" s="213">
        <v>3.8E-3</v>
      </c>
    </row>
    <row r="1331" spans="1:3" x14ac:dyDescent="0.25">
      <c r="A1331" s="212">
        <v>110400</v>
      </c>
      <c r="B1331" s="213">
        <v>1E-4</v>
      </c>
      <c r="C1331" s="213">
        <v>3.8E-3</v>
      </c>
    </row>
    <row r="1332" spans="1:3" x14ac:dyDescent="0.25">
      <c r="A1332" s="212">
        <v>111800</v>
      </c>
      <c r="B1332" s="213">
        <v>1E-4</v>
      </c>
      <c r="C1332" s="213">
        <v>3.8E-3</v>
      </c>
    </row>
    <row r="1333" spans="1:3" x14ac:dyDescent="0.25">
      <c r="A1333" s="212">
        <v>112504.516</v>
      </c>
      <c r="B1333" s="213">
        <v>1.4E-3</v>
      </c>
      <c r="C1333" s="213">
        <v>7.7999999999999996E-3</v>
      </c>
    </row>
    <row r="1334" spans="1:3" x14ac:dyDescent="0.25">
      <c r="A1334" s="212">
        <v>112600</v>
      </c>
      <c r="B1334" s="213">
        <v>4.0000000000000002E-4</v>
      </c>
      <c r="C1334" s="213">
        <v>4.7999999999999996E-3</v>
      </c>
    </row>
    <row r="1335" spans="1:3" x14ac:dyDescent="0.25">
      <c r="A1335" s="212">
        <v>114374</v>
      </c>
      <c r="B1335" s="213">
        <v>4.0000000000000002E-4</v>
      </c>
      <c r="C1335" s="213">
        <v>4.7999999999999996E-3</v>
      </c>
    </row>
    <row r="1336" spans="1:3" x14ac:dyDescent="0.25">
      <c r="A1336" s="212">
        <v>114650</v>
      </c>
      <c r="B1336" s="213">
        <v>6.9999999999999999E-4</v>
      </c>
      <c r="C1336" s="213">
        <v>5.8999999999999999E-3</v>
      </c>
    </row>
    <row r="1337" spans="1:3" x14ac:dyDescent="0.25">
      <c r="A1337" s="212">
        <v>114700</v>
      </c>
      <c r="B1337" s="213">
        <v>1.8E-3</v>
      </c>
      <c r="C1337" s="213">
        <v>8.6999999999999994E-3</v>
      </c>
    </row>
    <row r="1338" spans="1:3" x14ac:dyDescent="0.25">
      <c r="A1338" s="212">
        <v>115625</v>
      </c>
      <c r="B1338" s="213">
        <v>6.9999999999999999E-4</v>
      </c>
      <c r="C1338" s="213">
        <v>5.8999999999999999E-3</v>
      </c>
    </row>
    <row r="1339" spans="1:3" x14ac:dyDescent="0.25">
      <c r="A1339" s="212">
        <v>115800</v>
      </c>
      <c r="B1339" s="213">
        <v>1E-4</v>
      </c>
      <c r="C1339" s="213">
        <v>3.8E-3</v>
      </c>
    </row>
    <row r="1340" spans="1:3" x14ac:dyDescent="0.25">
      <c r="A1340" s="212">
        <v>116200</v>
      </c>
      <c r="B1340" s="213">
        <v>4.0000000000000002E-4</v>
      </c>
      <c r="C1340" s="213">
        <v>4.7999999999999996E-3</v>
      </c>
    </row>
    <row r="1341" spans="1:3" x14ac:dyDescent="0.25">
      <c r="A1341" s="212">
        <v>116800</v>
      </c>
      <c r="B1341" s="213">
        <v>1E-4</v>
      </c>
      <c r="C1341" s="213">
        <v>3.8E-3</v>
      </c>
    </row>
    <row r="1342" spans="1:3" x14ac:dyDescent="0.25">
      <c r="A1342" s="212">
        <v>118300</v>
      </c>
      <c r="B1342" s="213">
        <v>4.0000000000000002E-4</v>
      </c>
      <c r="C1342" s="213">
        <v>4.7999999999999996E-3</v>
      </c>
    </row>
    <row r="1343" spans="1:3" x14ac:dyDescent="0.25">
      <c r="A1343" s="212">
        <v>119000</v>
      </c>
      <c r="B1343" s="213">
        <v>4.0000000000000002E-4</v>
      </c>
      <c r="C1343" s="213">
        <v>4.7999999999999996E-3</v>
      </c>
    </row>
    <row r="1344" spans="1:3" x14ac:dyDescent="0.25">
      <c r="A1344" s="212">
        <v>120336</v>
      </c>
      <c r="B1344" s="213">
        <v>4.0000000000000002E-4</v>
      </c>
      <c r="C1344" s="213">
        <v>4.7999999999999996E-3</v>
      </c>
    </row>
    <row r="1345" spans="1:3" x14ac:dyDescent="0.25">
      <c r="A1345" s="212">
        <v>123600</v>
      </c>
      <c r="B1345" s="213">
        <v>1.4E-3</v>
      </c>
      <c r="C1345" s="213">
        <v>7.7999999999999996E-3</v>
      </c>
    </row>
    <row r="1346" spans="1:3" x14ac:dyDescent="0.25">
      <c r="A1346" s="212">
        <v>125043</v>
      </c>
      <c r="B1346" s="213">
        <v>1E-4</v>
      </c>
      <c r="C1346" s="213">
        <v>3.8E-3</v>
      </c>
    </row>
    <row r="1347" spans="1:3" x14ac:dyDescent="0.25">
      <c r="A1347" s="212">
        <v>127700</v>
      </c>
      <c r="B1347" s="213">
        <v>1E-3</v>
      </c>
      <c r="C1347" s="213">
        <v>6.7999999999999996E-3</v>
      </c>
    </row>
    <row r="1348" spans="1:3" x14ac:dyDescent="0.25">
      <c r="A1348" s="212">
        <v>129207</v>
      </c>
      <c r="B1348" s="213">
        <v>4.0000000000000002E-4</v>
      </c>
      <c r="C1348" s="213">
        <v>4.7999999999999996E-3</v>
      </c>
    </row>
    <row r="1349" spans="1:3" x14ac:dyDescent="0.25">
      <c r="A1349" s="212">
        <v>129600</v>
      </c>
      <c r="B1349" s="213">
        <v>4.0000000000000002E-4</v>
      </c>
      <c r="C1349" s="213">
        <v>4.7999999999999996E-3</v>
      </c>
    </row>
    <row r="1350" spans="1:3" x14ac:dyDescent="0.25">
      <c r="A1350" s="212">
        <v>132575</v>
      </c>
      <c r="B1350" s="213">
        <v>1E-4</v>
      </c>
      <c r="C1350" s="213">
        <v>3.8E-3</v>
      </c>
    </row>
    <row r="1351" spans="1:3" x14ac:dyDescent="0.25">
      <c r="A1351" s="212">
        <v>134700</v>
      </c>
      <c r="B1351" s="213">
        <v>4.0000000000000002E-4</v>
      </c>
      <c r="C1351" s="213">
        <v>4.7999999999999996E-3</v>
      </c>
    </row>
    <row r="1352" spans="1:3" x14ac:dyDescent="0.25">
      <c r="A1352" s="212">
        <v>135256</v>
      </c>
      <c r="B1352" s="213">
        <v>1E-4</v>
      </c>
      <c r="C1352" s="213">
        <v>3.8E-3</v>
      </c>
    </row>
    <row r="1353" spans="1:3" x14ac:dyDescent="0.25">
      <c r="A1353" s="212">
        <v>136200</v>
      </c>
      <c r="B1353" s="213">
        <v>1E-4</v>
      </c>
      <c r="C1353" s="213">
        <v>3.8E-3</v>
      </c>
    </row>
    <row r="1354" spans="1:3" x14ac:dyDescent="0.25">
      <c r="A1354" s="212">
        <v>138400</v>
      </c>
      <c r="B1354" s="213">
        <v>1E-4</v>
      </c>
      <c r="C1354" s="213">
        <v>3.8E-3</v>
      </c>
    </row>
    <row r="1355" spans="1:3" x14ac:dyDescent="0.25">
      <c r="A1355" s="212">
        <v>145600</v>
      </c>
      <c r="B1355" s="213">
        <v>4.5999999999999999E-3</v>
      </c>
      <c r="C1355" s="213">
        <v>1.3899999999999999E-2</v>
      </c>
    </row>
    <row r="1356" spans="1:3" x14ac:dyDescent="0.25">
      <c r="A1356" s="212">
        <v>145900</v>
      </c>
      <c r="B1356" s="213">
        <v>4.0000000000000002E-4</v>
      </c>
      <c r="C1356" s="213">
        <v>4.7999999999999996E-3</v>
      </c>
    </row>
    <row r="1357" spans="1:3" x14ac:dyDescent="0.25">
      <c r="A1357" s="212">
        <v>146000</v>
      </c>
      <c r="B1357" s="213">
        <v>1E-4</v>
      </c>
      <c r="C1357" s="213">
        <v>3.8E-3</v>
      </c>
    </row>
    <row r="1358" spans="1:3" x14ac:dyDescent="0.25">
      <c r="A1358" s="212">
        <v>147400</v>
      </c>
      <c r="B1358" s="213">
        <v>1E-4</v>
      </c>
      <c r="C1358" s="213">
        <v>3.8E-3</v>
      </c>
    </row>
    <row r="1359" spans="1:3" x14ac:dyDescent="0.25">
      <c r="A1359" s="212">
        <v>152867</v>
      </c>
      <c r="B1359" s="213">
        <v>1E-4</v>
      </c>
      <c r="C1359" s="213">
        <v>3.8E-3</v>
      </c>
    </row>
    <row r="1360" spans="1:3" x14ac:dyDescent="0.25">
      <c r="A1360" s="212">
        <v>158400</v>
      </c>
      <c r="B1360" s="213">
        <v>2.7000000000000001E-3</v>
      </c>
      <c r="C1360" s="213">
        <v>1.0500000000000001E-2</v>
      </c>
    </row>
    <row r="1361" spans="1:3" x14ac:dyDescent="0.25">
      <c r="A1361" s="212">
        <v>159600</v>
      </c>
      <c r="B1361" s="213">
        <v>1E-4</v>
      </c>
      <c r="C1361" s="213">
        <v>3.8E-3</v>
      </c>
    </row>
    <row r="1362" spans="1:3" x14ac:dyDescent="0.25">
      <c r="A1362" s="212">
        <v>159984</v>
      </c>
      <c r="B1362" s="213">
        <v>1E-4</v>
      </c>
      <c r="C1362" s="213">
        <v>3.8E-3</v>
      </c>
    </row>
    <row r="1363" spans="1:3" x14ac:dyDescent="0.25">
      <c r="A1363" s="212">
        <v>160773</v>
      </c>
      <c r="B1363" s="213">
        <v>1E-4</v>
      </c>
      <c r="C1363" s="213">
        <v>3.8E-3</v>
      </c>
    </row>
    <row r="1364" spans="1:3" x14ac:dyDescent="0.25">
      <c r="A1364" s="212">
        <v>161100</v>
      </c>
      <c r="B1364" s="213">
        <v>4.0000000000000002E-4</v>
      </c>
      <c r="C1364" s="213">
        <v>4.7999999999999996E-3</v>
      </c>
    </row>
    <row r="1365" spans="1:3" x14ac:dyDescent="0.25">
      <c r="A1365" s="212">
        <v>161500</v>
      </c>
      <c r="B1365" s="213">
        <v>1E-4</v>
      </c>
      <c r="C1365" s="213">
        <v>3.8E-3</v>
      </c>
    </row>
    <row r="1366" spans="1:3" x14ac:dyDescent="0.25">
      <c r="A1366" s="212">
        <v>161554</v>
      </c>
      <c r="B1366" s="213">
        <v>1E-3</v>
      </c>
      <c r="C1366" s="213">
        <v>6.7999999999999996E-3</v>
      </c>
    </row>
    <row r="1367" spans="1:3" x14ac:dyDescent="0.25">
      <c r="A1367" s="212">
        <v>161900</v>
      </c>
      <c r="B1367" s="213">
        <v>1E-4</v>
      </c>
      <c r="C1367" s="213">
        <v>3.8E-3</v>
      </c>
    </row>
    <row r="1368" spans="1:3" x14ac:dyDescent="0.25">
      <c r="A1368" s="212">
        <v>162000</v>
      </c>
      <c r="B1368" s="213">
        <v>6.9999999999999999E-4</v>
      </c>
      <c r="C1368" s="213">
        <v>5.8999999999999999E-3</v>
      </c>
    </row>
    <row r="1369" spans="1:3" x14ac:dyDescent="0.25">
      <c r="A1369" s="212">
        <v>163302</v>
      </c>
      <c r="B1369" s="213">
        <v>6.9999999999999999E-4</v>
      </c>
      <c r="C1369" s="213">
        <v>5.8999999999999999E-3</v>
      </c>
    </row>
    <row r="1370" spans="1:3" x14ac:dyDescent="0.25">
      <c r="A1370" s="212">
        <v>164759</v>
      </c>
      <c r="B1370" s="213">
        <v>1E-4</v>
      </c>
      <c r="C1370" s="213">
        <v>3.8E-3</v>
      </c>
    </row>
    <row r="1371" spans="1:3" x14ac:dyDescent="0.25">
      <c r="A1371" s="212">
        <v>165600</v>
      </c>
      <c r="B1371" s="213">
        <v>1E-4</v>
      </c>
      <c r="C1371" s="213">
        <v>3.8E-3</v>
      </c>
    </row>
    <row r="1372" spans="1:3" x14ac:dyDescent="0.25">
      <c r="A1372" s="212">
        <v>166150</v>
      </c>
      <c r="B1372" s="213">
        <v>1E-4</v>
      </c>
      <c r="C1372" s="213">
        <v>3.8E-3</v>
      </c>
    </row>
    <row r="1373" spans="1:3" x14ac:dyDescent="0.25">
      <c r="A1373" s="212">
        <v>166900</v>
      </c>
      <c r="B1373" s="213">
        <v>1E-4</v>
      </c>
      <c r="C1373" s="213">
        <v>3.8E-3</v>
      </c>
    </row>
    <row r="1374" spans="1:3" x14ac:dyDescent="0.25">
      <c r="A1374" s="212">
        <v>167800</v>
      </c>
      <c r="B1374" s="213">
        <v>1E-4</v>
      </c>
      <c r="C1374" s="213">
        <v>3.8E-3</v>
      </c>
    </row>
    <row r="1375" spans="1:3" x14ac:dyDescent="0.25">
      <c r="A1375" s="212">
        <v>170100</v>
      </c>
      <c r="B1375" s="213">
        <v>1E-4</v>
      </c>
      <c r="C1375" s="213">
        <v>3.8E-3</v>
      </c>
    </row>
    <row r="1376" spans="1:3" x14ac:dyDescent="0.25">
      <c r="A1376" s="212">
        <v>170258</v>
      </c>
      <c r="B1376" s="213">
        <v>4.0000000000000002E-4</v>
      </c>
      <c r="C1376" s="213">
        <v>4.7999999999999996E-3</v>
      </c>
    </row>
    <row r="1377" spans="1:3" x14ac:dyDescent="0.25">
      <c r="A1377" s="212">
        <v>174456</v>
      </c>
      <c r="B1377" s="213">
        <v>6.9999999999999999E-4</v>
      </c>
      <c r="C1377" s="213">
        <v>5.8999999999999999E-3</v>
      </c>
    </row>
    <row r="1378" spans="1:3" x14ac:dyDescent="0.25">
      <c r="A1378" s="212">
        <v>177100</v>
      </c>
      <c r="B1378" s="213">
        <v>4.0000000000000002E-4</v>
      </c>
      <c r="C1378" s="213">
        <v>4.7999999999999996E-3</v>
      </c>
    </row>
    <row r="1379" spans="1:3" x14ac:dyDescent="0.25">
      <c r="A1379" s="212">
        <v>179000</v>
      </c>
      <c r="B1379" s="213">
        <v>4.0000000000000002E-4</v>
      </c>
      <c r="C1379" s="213">
        <v>4.7999999999999996E-3</v>
      </c>
    </row>
    <row r="1380" spans="1:3" x14ac:dyDescent="0.25">
      <c r="A1380" s="212">
        <v>179300</v>
      </c>
      <c r="B1380" s="213">
        <v>4.0000000000000002E-4</v>
      </c>
      <c r="C1380" s="213">
        <v>4.7999999999999996E-3</v>
      </c>
    </row>
    <row r="1381" spans="1:3" x14ac:dyDescent="0.25">
      <c r="A1381" s="212">
        <v>181500</v>
      </c>
      <c r="B1381" s="213">
        <v>1E-3</v>
      </c>
      <c r="C1381" s="213">
        <v>6.7999999999999996E-3</v>
      </c>
    </row>
    <row r="1382" spans="1:3" x14ac:dyDescent="0.25">
      <c r="A1382" s="212">
        <v>185000</v>
      </c>
      <c r="B1382" s="213">
        <v>1E-4</v>
      </c>
      <c r="C1382" s="213">
        <v>3.8E-3</v>
      </c>
    </row>
    <row r="1383" spans="1:3" x14ac:dyDescent="0.25">
      <c r="A1383" s="212">
        <v>186025</v>
      </c>
      <c r="B1383" s="213">
        <v>4.0000000000000002E-4</v>
      </c>
      <c r="C1383" s="213">
        <v>4.7999999999999996E-3</v>
      </c>
    </row>
    <row r="1384" spans="1:3" x14ac:dyDescent="0.25">
      <c r="A1384" s="212">
        <v>194500</v>
      </c>
      <c r="B1384" s="213">
        <v>1.8E-3</v>
      </c>
      <c r="C1384" s="213">
        <v>8.6999999999999994E-3</v>
      </c>
    </row>
    <row r="1385" spans="1:3" x14ac:dyDescent="0.25">
      <c r="A1385" s="212">
        <v>195265.03529999999</v>
      </c>
      <c r="B1385" s="213">
        <v>1E-4</v>
      </c>
      <c r="C1385" s="213">
        <v>3.8E-3</v>
      </c>
    </row>
    <row r="1386" spans="1:3" x14ac:dyDescent="0.25">
      <c r="A1386" s="212">
        <v>195400</v>
      </c>
      <c r="B1386" s="213">
        <v>4.0000000000000002E-4</v>
      </c>
      <c r="C1386" s="213">
        <v>4.7999999999999996E-3</v>
      </c>
    </row>
    <row r="1387" spans="1:3" x14ac:dyDescent="0.25">
      <c r="A1387" s="212">
        <v>196550</v>
      </c>
      <c r="B1387" s="213">
        <v>1E-4</v>
      </c>
      <c r="C1387" s="213">
        <v>3.8E-3</v>
      </c>
    </row>
    <row r="1388" spans="1:3" x14ac:dyDescent="0.25">
      <c r="A1388" s="212">
        <v>197800</v>
      </c>
      <c r="B1388" s="213">
        <v>4.0000000000000002E-4</v>
      </c>
      <c r="C1388" s="213">
        <v>4.7999999999999996E-3</v>
      </c>
    </row>
    <row r="1389" spans="1:3" x14ac:dyDescent="0.25">
      <c r="A1389" s="212">
        <v>199200</v>
      </c>
      <c r="B1389" s="213">
        <v>6.9999999999999999E-4</v>
      </c>
      <c r="C1389" s="213">
        <v>5.8999999999999999E-3</v>
      </c>
    </row>
    <row r="1390" spans="1:3" x14ac:dyDescent="0.25">
      <c r="A1390" s="212">
        <v>199500</v>
      </c>
      <c r="B1390" s="213">
        <v>1E-4</v>
      </c>
      <c r="C1390" s="213">
        <v>3.8E-3</v>
      </c>
    </row>
    <row r="1391" spans="1:3" x14ac:dyDescent="0.25">
      <c r="A1391" s="212">
        <v>210200</v>
      </c>
      <c r="B1391" s="213">
        <v>1E-4</v>
      </c>
      <c r="C1391" s="213">
        <v>3.8E-3</v>
      </c>
    </row>
    <row r="1392" spans="1:3" x14ac:dyDescent="0.25">
      <c r="A1392" s="212">
        <v>211500</v>
      </c>
      <c r="B1392" s="213">
        <v>3.5999999999999999E-3</v>
      </c>
      <c r="C1392" s="213">
        <v>1.2200000000000001E-2</v>
      </c>
    </row>
    <row r="1393" spans="1:3" x14ac:dyDescent="0.25">
      <c r="A1393" s="212">
        <v>211520.698</v>
      </c>
      <c r="B1393" s="213">
        <v>1E-4</v>
      </c>
      <c r="C1393" s="213">
        <v>3.8E-3</v>
      </c>
    </row>
    <row r="1394" spans="1:3" x14ac:dyDescent="0.25">
      <c r="A1394" s="212">
        <v>211900</v>
      </c>
      <c r="B1394" s="213">
        <v>2.3E-3</v>
      </c>
      <c r="C1394" s="213">
        <v>9.5999999999999992E-3</v>
      </c>
    </row>
    <row r="1395" spans="1:3" x14ac:dyDescent="0.25">
      <c r="A1395" s="212">
        <v>211957</v>
      </c>
      <c r="B1395" s="213">
        <v>4.0000000000000002E-4</v>
      </c>
      <c r="C1395" s="213">
        <v>4.7999999999999996E-3</v>
      </c>
    </row>
    <row r="1396" spans="1:3" x14ac:dyDescent="0.25">
      <c r="A1396" s="212">
        <v>213600</v>
      </c>
      <c r="B1396" s="213">
        <v>1E-4</v>
      </c>
      <c r="C1396" s="213">
        <v>3.8E-3</v>
      </c>
    </row>
    <row r="1397" spans="1:3" x14ac:dyDescent="0.25">
      <c r="A1397" s="212">
        <v>216650</v>
      </c>
      <c r="B1397" s="213">
        <v>1E-4</v>
      </c>
      <c r="C1397" s="213">
        <v>3.8E-3</v>
      </c>
    </row>
    <row r="1398" spans="1:3" x14ac:dyDescent="0.25">
      <c r="A1398" s="212">
        <v>221451</v>
      </c>
      <c r="B1398" s="213">
        <v>1E-4</v>
      </c>
      <c r="C1398" s="213">
        <v>3.8E-3</v>
      </c>
    </row>
    <row r="1399" spans="1:3" x14ac:dyDescent="0.25">
      <c r="A1399" s="212">
        <v>223963.092</v>
      </c>
      <c r="B1399" s="213">
        <v>1E-4</v>
      </c>
      <c r="C1399" s="213">
        <v>3.8E-3</v>
      </c>
    </row>
    <row r="1400" spans="1:3" x14ac:dyDescent="0.25">
      <c r="A1400" s="212">
        <v>224000</v>
      </c>
      <c r="B1400" s="213">
        <v>4.0000000000000002E-4</v>
      </c>
      <c r="C1400" s="213">
        <v>4.7999999999999996E-3</v>
      </c>
    </row>
    <row r="1401" spans="1:3" x14ac:dyDescent="0.25">
      <c r="A1401" s="212">
        <v>225009.03200000001</v>
      </c>
      <c r="B1401" s="213">
        <v>1E-4</v>
      </c>
      <c r="C1401" s="213">
        <v>3.8E-3</v>
      </c>
    </row>
    <row r="1402" spans="1:3" x14ac:dyDescent="0.25">
      <c r="A1402" s="212">
        <v>226323</v>
      </c>
      <c r="B1402" s="213">
        <v>4.0000000000000002E-4</v>
      </c>
      <c r="C1402" s="213">
        <v>4.7999999999999996E-3</v>
      </c>
    </row>
    <row r="1403" spans="1:3" x14ac:dyDescent="0.25">
      <c r="A1403" s="212">
        <v>232500</v>
      </c>
      <c r="B1403" s="213">
        <v>4.0000000000000002E-4</v>
      </c>
      <c r="C1403" s="213">
        <v>4.7999999999999996E-3</v>
      </c>
    </row>
    <row r="1404" spans="1:3" x14ac:dyDescent="0.25">
      <c r="A1404" s="212">
        <v>233913</v>
      </c>
      <c r="B1404" s="213">
        <v>4.0000000000000002E-4</v>
      </c>
      <c r="C1404" s="213">
        <v>4.7999999999999996E-3</v>
      </c>
    </row>
    <row r="1405" spans="1:3" x14ac:dyDescent="0.25">
      <c r="A1405" s="212">
        <v>243870</v>
      </c>
      <c r="B1405" s="213">
        <v>1E-3</v>
      </c>
      <c r="C1405" s="213">
        <v>6.7999999999999996E-3</v>
      </c>
    </row>
    <row r="1406" spans="1:3" x14ac:dyDescent="0.25">
      <c r="A1406" s="212">
        <v>246900</v>
      </c>
      <c r="B1406" s="213">
        <v>1E-4</v>
      </c>
      <c r="C1406" s="213">
        <v>3.8E-3</v>
      </c>
    </row>
    <row r="1407" spans="1:3" x14ac:dyDescent="0.25">
      <c r="A1407" s="212">
        <v>247000</v>
      </c>
      <c r="B1407" s="213">
        <v>1.4E-3</v>
      </c>
      <c r="C1407" s="213">
        <v>7.7999999999999996E-3</v>
      </c>
    </row>
    <row r="1408" spans="1:3" x14ac:dyDescent="0.25">
      <c r="A1408" s="212">
        <v>256941</v>
      </c>
      <c r="B1408" s="213">
        <v>1E-4</v>
      </c>
      <c r="C1408" s="213">
        <v>3.8E-3</v>
      </c>
    </row>
    <row r="1409" spans="1:3" x14ac:dyDescent="0.25">
      <c r="A1409" s="212">
        <v>257579</v>
      </c>
      <c r="B1409" s="213">
        <v>1E-4</v>
      </c>
      <c r="C1409" s="213">
        <v>3.8E-3</v>
      </c>
    </row>
    <row r="1410" spans="1:3" x14ac:dyDescent="0.25">
      <c r="A1410" s="212">
        <v>257600</v>
      </c>
      <c r="B1410" s="213">
        <v>4.0000000000000002E-4</v>
      </c>
      <c r="C1410" s="213">
        <v>4.7999999999999996E-3</v>
      </c>
    </row>
    <row r="1411" spans="1:3" x14ac:dyDescent="0.25">
      <c r="A1411" s="212">
        <v>258040</v>
      </c>
      <c r="B1411" s="213">
        <v>4.0000000000000002E-4</v>
      </c>
      <c r="C1411" s="213">
        <v>4.7999999999999996E-3</v>
      </c>
    </row>
    <row r="1412" spans="1:3" x14ac:dyDescent="0.25">
      <c r="A1412" s="212">
        <v>266760</v>
      </c>
      <c r="B1412" s="213">
        <v>1E-4</v>
      </c>
      <c r="C1412" s="213">
        <v>3.8E-3</v>
      </c>
    </row>
    <row r="1413" spans="1:3" x14ac:dyDescent="0.25">
      <c r="A1413" s="212">
        <v>269200</v>
      </c>
      <c r="B1413" s="213">
        <v>1E-4</v>
      </c>
      <c r="C1413" s="213">
        <v>3.8E-3</v>
      </c>
    </row>
    <row r="1414" spans="1:3" x14ac:dyDescent="0.25">
      <c r="A1414" s="212">
        <v>274765</v>
      </c>
      <c r="B1414" s="213">
        <v>4.0000000000000002E-4</v>
      </c>
      <c r="C1414" s="213">
        <v>4.7999999999999996E-3</v>
      </c>
    </row>
    <row r="1415" spans="1:3" x14ac:dyDescent="0.25">
      <c r="A1415" s="212">
        <v>276800</v>
      </c>
      <c r="B1415" s="213">
        <v>2.7000000000000001E-3</v>
      </c>
      <c r="C1415" s="213">
        <v>1.0500000000000001E-2</v>
      </c>
    </row>
    <row r="1416" spans="1:3" x14ac:dyDescent="0.25">
      <c r="A1416" s="212">
        <v>277195</v>
      </c>
      <c r="B1416" s="213">
        <v>4.0000000000000002E-4</v>
      </c>
      <c r="C1416" s="213">
        <v>4.7999999999999996E-3</v>
      </c>
    </row>
    <row r="1417" spans="1:3" x14ac:dyDescent="0.25">
      <c r="A1417" s="212">
        <v>281261.28999999998</v>
      </c>
      <c r="B1417" s="213">
        <v>1E-4</v>
      </c>
      <c r="C1417" s="213">
        <v>3.8E-3</v>
      </c>
    </row>
    <row r="1418" spans="1:3" x14ac:dyDescent="0.25">
      <c r="A1418" s="212">
        <v>283000</v>
      </c>
      <c r="B1418" s="213">
        <v>1E-4</v>
      </c>
      <c r="C1418" s="213">
        <v>3.8E-3</v>
      </c>
    </row>
    <row r="1419" spans="1:3" x14ac:dyDescent="0.25">
      <c r="A1419" s="212">
        <v>288645</v>
      </c>
      <c r="B1419" s="213">
        <v>1E-4</v>
      </c>
      <c r="C1419" s="213">
        <v>3.8E-3</v>
      </c>
    </row>
    <row r="1420" spans="1:3" x14ac:dyDescent="0.25">
      <c r="A1420" s="212">
        <v>288735</v>
      </c>
      <c r="B1420" s="213">
        <v>1E-4</v>
      </c>
      <c r="C1420" s="213">
        <v>3.8E-3</v>
      </c>
    </row>
    <row r="1421" spans="1:3" x14ac:dyDescent="0.25">
      <c r="A1421" s="212">
        <v>291200</v>
      </c>
      <c r="B1421" s="213">
        <v>4.0000000000000002E-4</v>
      </c>
      <c r="C1421" s="213">
        <v>4.7999999999999996E-3</v>
      </c>
    </row>
    <row r="1422" spans="1:3" x14ac:dyDescent="0.25">
      <c r="A1422" s="212">
        <v>301400</v>
      </c>
      <c r="B1422" s="213">
        <v>4.0000000000000002E-4</v>
      </c>
      <c r="C1422" s="213">
        <v>4.7999999999999996E-3</v>
      </c>
    </row>
    <row r="1423" spans="1:3" x14ac:dyDescent="0.25">
      <c r="A1423" s="212">
        <v>319000</v>
      </c>
      <c r="B1423" s="213">
        <v>1E-4</v>
      </c>
      <c r="C1423" s="213">
        <v>3.8E-3</v>
      </c>
    </row>
    <row r="1424" spans="1:3" x14ac:dyDescent="0.25">
      <c r="A1424" s="212">
        <v>319300</v>
      </c>
      <c r="B1424" s="213">
        <v>4.0000000000000002E-4</v>
      </c>
      <c r="C1424" s="213">
        <v>4.7999999999999996E-3</v>
      </c>
    </row>
    <row r="1425" spans="1:3" x14ac:dyDescent="0.25">
      <c r="A1425" s="212">
        <v>319800</v>
      </c>
      <c r="B1425" s="213">
        <v>1E-4</v>
      </c>
      <c r="C1425" s="213">
        <v>3.8E-3</v>
      </c>
    </row>
    <row r="1426" spans="1:3" x14ac:dyDescent="0.25">
      <c r="A1426" s="212">
        <v>323108</v>
      </c>
      <c r="B1426" s="213">
        <v>4.0000000000000002E-4</v>
      </c>
      <c r="C1426" s="213">
        <v>4.7999999999999996E-3</v>
      </c>
    </row>
    <row r="1427" spans="1:3" x14ac:dyDescent="0.25">
      <c r="A1427" s="212">
        <v>323968</v>
      </c>
      <c r="B1427" s="213">
        <v>1E-4</v>
      </c>
      <c r="C1427" s="213">
        <v>3.8E-3</v>
      </c>
    </row>
    <row r="1428" spans="1:3" x14ac:dyDescent="0.25">
      <c r="A1428" s="212">
        <v>335600</v>
      </c>
      <c r="B1428" s="213">
        <v>1E-4</v>
      </c>
      <c r="C1428" s="213">
        <v>3.8E-3</v>
      </c>
    </row>
    <row r="1429" spans="1:3" x14ac:dyDescent="0.25">
      <c r="A1429" s="212">
        <v>339977</v>
      </c>
      <c r="B1429" s="213">
        <v>1E-4</v>
      </c>
      <c r="C1429" s="213">
        <v>3.8E-3</v>
      </c>
    </row>
    <row r="1430" spans="1:3" x14ac:dyDescent="0.25">
      <c r="A1430" s="212">
        <v>347969</v>
      </c>
      <c r="B1430" s="213">
        <v>4.0000000000000002E-4</v>
      </c>
      <c r="C1430" s="213">
        <v>4.7999999999999996E-3</v>
      </c>
    </row>
    <row r="1431" spans="1:3" x14ac:dyDescent="0.25">
      <c r="A1431" s="212">
        <v>348900</v>
      </c>
      <c r="B1431" s="213">
        <v>1E-4</v>
      </c>
      <c r="C1431" s="213">
        <v>3.8E-3</v>
      </c>
    </row>
    <row r="1432" spans="1:3" x14ac:dyDescent="0.25">
      <c r="A1432" s="212">
        <v>348912</v>
      </c>
      <c r="B1432" s="213">
        <v>1E-4</v>
      </c>
      <c r="C1432" s="213">
        <v>3.8E-3</v>
      </c>
    </row>
    <row r="1433" spans="1:3" x14ac:dyDescent="0.25">
      <c r="A1433" s="212">
        <v>349350</v>
      </c>
      <c r="B1433" s="213">
        <v>3.5999999999999999E-3</v>
      </c>
      <c r="C1433" s="213">
        <v>1.2200000000000001E-2</v>
      </c>
    </row>
    <row r="1434" spans="1:3" x14ac:dyDescent="0.25">
      <c r="A1434" s="212">
        <v>352906</v>
      </c>
      <c r="B1434" s="213">
        <v>1E-4</v>
      </c>
      <c r="C1434" s="213">
        <v>3.8E-3</v>
      </c>
    </row>
    <row r="1435" spans="1:3" x14ac:dyDescent="0.25">
      <c r="A1435" s="212">
        <v>354500</v>
      </c>
      <c r="B1435" s="213">
        <v>6.9999999999999999E-4</v>
      </c>
      <c r="C1435" s="213">
        <v>5.8999999999999999E-3</v>
      </c>
    </row>
    <row r="1436" spans="1:3" x14ac:dyDescent="0.25">
      <c r="A1436" s="212">
        <v>371403</v>
      </c>
      <c r="B1436" s="213">
        <v>1E-4</v>
      </c>
      <c r="C1436" s="213">
        <v>3.8E-3</v>
      </c>
    </row>
    <row r="1437" spans="1:3" x14ac:dyDescent="0.25">
      <c r="A1437" s="212">
        <v>373670</v>
      </c>
      <c r="B1437" s="213">
        <v>1E-4</v>
      </c>
      <c r="C1437" s="213">
        <v>3.8E-3</v>
      </c>
    </row>
    <row r="1438" spans="1:3" x14ac:dyDescent="0.25">
      <c r="A1438" s="212">
        <v>389000</v>
      </c>
      <c r="B1438" s="213">
        <v>1E-4</v>
      </c>
      <c r="C1438" s="213">
        <v>3.8E-3</v>
      </c>
    </row>
    <row r="1439" spans="1:3" x14ac:dyDescent="0.25">
      <c r="A1439" s="212">
        <v>392800</v>
      </c>
      <c r="B1439" s="213">
        <v>1E-3</v>
      </c>
      <c r="C1439" s="213">
        <v>6.7999999999999996E-3</v>
      </c>
    </row>
    <row r="1440" spans="1:3" x14ac:dyDescent="0.25">
      <c r="A1440" s="212">
        <v>398794</v>
      </c>
      <c r="B1440" s="213">
        <v>4.0000000000000002E-4</v>
      </c>
      <c r="C1440" s="213">
        <v>4.7999999999999996E-3</v>
      </c>
    </row>
    <row r="1441" spans="1:3" x14ac:dyDescent="0.25">
      <c r="A1441" s="212">
        <v>403800</v>
      </c>
      <c r="B1441" s="213">
        <v>1.8E-3</v>
      </c>
      <c r="C1441" s="213">
        <v>8.6999999999999994E-3</v>
      </c>
    </row>
    <row r="1442" spans="1:3" x14ac:dyDescent="0.25">
      <c r="A1442" s="212">
        <v>403894</v>
      </c>
      <c r="B1442" s="213">
        <v>1E-4</v>
      </c>
      <c r="C1442" s="213">
        <v>3.8E-3</v>
      </c>
    </row>
    <row r="1443" spans="1:3" x14ac:dyDescent="0.25">
      <c r="A1443" s="212">
        <v>409400</v>
      </c>
      <c r="B1443" s="213">
        <v>1E-4</v>
      </c>
      <c r="C1443" s="213">
        <v>3.8E-3</v>
      </c>
    </row>
    <row r="1444" spans="1:3" x14ac:dyDescent="0.25">
      <c r="A1444" s="212">
        <v>415800</v>
      </c>
      <c r="B1444" s="213">
        <v>4.0000000000000002E-4</v>
      </c>
      <c r="C1444" s="213">
        <v>4.7999999999999996E-3</v>
      </c>
    </row>
    <row r="1445" spans="1:3" x14ac:dyDescent="0.25">
      <c r="A1445" s="212">
        <v>416000</v>
      </c>
      <c r="B1445" s="213">
        <v>1E-4</v>
      </c>
      <c r="C1445" s="213">
        <v>3.8E-3</v>
      </c>
    </row>
    <row r="1446" spans="1:3" x14ac:dyDescent="0.25">
      <c r="A1446" s="212">
        <v>416800</v>
      </c>
      <c r="B1446" s="213">
        <v>4.0000000000000002E-4</v>
      </c>
      <c r="C1446" s="213">
        <v>4.7999999999999996E-3</v>
      </c>
    </row>
    <row r="1447" spans="1:3" x14ac:dyDescent="0.25">
      <c r="A1447" s="212">
        <v>421000</v>
      </c>
      <c r="B1447" s="213">
        <v>1E-4</v>
      </c>
      <c r="C1447" s="213">
        <v>3.8E-3</v>
      </c>
    </row>
    <row r="1448" spans="1:3" x14ac:dyDescent="0.25">
      <c r="A1448" s="212">
        <v>423000</v>
      </c>
      <c r="B1448" s="213">
        <v>4.0000000000000002E-4</v>
      </c>
      <c r="C1448" s="213">
        <v>4.7999999999999996E-3</v>
      </c>
    </row>
    <row r="1449" spans="1:3" x14ac:dyDescent="0.25">
      <c r="A1449" s="212">
        <v>431626</v>
      </c>
      <c r="B1449" s="213">
        <v>4.0000000000000002E-4</v>
      </c>
      <c r="C1449" s="213">
        <v>4.7999999999999996E-3</v>
      </c>
    </row>
    <row r="1450" spans="1:3" x14ac:dyDescent="0.25">
      <c r="A1450" s="212">
        <v>431654</v>
      </c>
      <c r="B1450" s="213">
        <v>4.0000000000000002E-4</v>
      </c>
      <c r="C1450" s="213">
        <v>4.7999999999999996E-3</v>
      </c>
    </row>
    <row r="1451" spans="1:3" x14ac:dyDescent="0.25">
      <c r="A1451" s="212">
        <v>440600</v>
      </c>
      <c r="B1451" s="213">
        <v>1.5699999999999999E-2</v>
      </c>
      <c r="C1451" s="213">
        <v>3.0700000000000002E-2</v>
      </c>
    </row>
    <row r="1452" spans="1:3" x14ac:dyDescent="0.25">
      <c r="A1452" s="212">
        <v>452578</v>
      </c>
      <c r="B1452" s="213">
        <v>1E-4</v>
      </c>
      <c r="C1452" s="213">
        <v>3.8E-3</v>
      </c>
    </row>
    <row r="1453" spans="1:3" x14ac:dyDescent="0.25">
      <c r="A1453" s="212">
        <v>503400</v>
      </c>
      <c r="B1453" s="213">
        <v>1E-4</v>
      </c>
      <c r="C1453" s="213">
        <v>3.8E-3</v>
      </c>
    </row>
    <row r="1454" spans="1:3" x14ac:dyDescent="0.25">
      <c r="A1454" s="212">
        <v>512900</v>
      </c>
      <c r="B1454" s="213">
        <v>3.2000000000000002E-3</v>
      </c>
      <c r="C1454" s="213">
        <v>1.1299999999999999E-2</v>
      </c>
    </row>
    <row r="1455" spans="1:3" x14ac:dyDescent="0.25">
      <c r="A1455" s="212">
        <v>516940</v>
      </c>
      <c r="B1455" s="213">
        <v>1E-4</v>
      </c>
      <c r="C1455" s="213">
        <v>3.8E-3</v>
      </c>
    </row>
    <row r="1456" spans="1:3" x14ac:dyDescent="0.25">
      <c r="A1456" s="212">
        <v>553600</v>
      </c>
      <c r="B1456" s="213">
        <v>1E-3</v>
      </c>
      <c r="C1456" s="213">
        <v>6.7999999999999996E-3</v>
      </c>
    </row>
    <row r="1457" spans="1:3" x14ac:dyDescent="0.25">
      <c r="A1457" s="212">
        <v>559400</v>
      </c>
      <c r="B1457" s="213">
        <v>1E-4</v>
      </c>
      <c r="C1457" s="213">
        <v>3.8E-3</v>
      </c>
    </row>
    <row r="1458" spans="1:3" x14ac:dyDescent="0.25">
      <c r="A1458" s="212">
        <v>568428</v>
      </c>
      <c r="B1458" s="213">
        <v>6.9999999999999999E-4</v>
      </c>
      <c r="C1458" s="213">
        <v>5.8999999999999999E-3</v>
      </c>
    </row>
    <row r="1459" spans="1:3" x14ac:dyDescent="0.25">
      <c r="A1459" s="212">
        <v>602800</v>
      </c>
      <c r="B1459" s="213">
        <v>4.0000000000000002E-4</v>
      </c>
      <c r="C1459" s="213">
        <v>4.7999999999999996E-3</v>
      </c>
    </row>
    <row r="1460" spans="1:3" x14ac:dyDescent="0.25">
      <c r="A1460" s="212">
        <v>607600</v>
      </c>
      <c r="B1460" s="213">
        <v>1E-4</v>
      </c>
      <c r="C1460" s="213">
        <v>3.8E-3</v>
      </c>
    </row>
    <row r="1461" spans="1:3" x14ac:dyDescent="0.25">
      <c r="A1461" s="212">
        <v>619300</v>
      </c>
      <c r="B1461" s="213">
        <v>4.0000000000000002E-4</v>
      </c>
      <c r="C1461" s="213">
        <v>4.7999999999999996E-3</v>
      </c>
    </row>
    <row r="1462" spans="1:3" x14ac:dyDescent="0.25">
      <c r="A1462" s="212">
        <v>634500</v>
      </c>
      <c r="B1462" s="213">
        <v>1.4E-3</v>
      </c>
      <c r="C1462" s="213">
        <v>7.7999999999999996E-3</v>
      </c>
    </row>
    <row r="1463" spans="1:3" x14ac:dyDescent="0.25">
      <c r="A1463" s="212">
        <v>666398</v>
      </c>
      <c r="B1463" s="213">
        <v>1E-4</v>
      </c>
      <c r="C1463" s="213">
        <v>3.8E-3</v>
      </c>
    </row>
    <row r="1464" spans="1:3" x14ac:dyDescent="0.25">
      <c r="A1464" s="212">
        <v>673200</v>
      </c>
      <c r="B1464" s="213">
        <v>1E-4</v>
      </c>
      <c r="C1464" s="213">
        <v>3.8E-3</v>
      </c>
    </row>
    <row r="1465" spans="1:3" x14ac:dyDescent="0.25">
      <c r="A1465" s="212">
        <v>677600</v>
      </c>
      <c r="B1465" s="213">
        <v>1E-4</v>
      </c>
      <c r="C1465" s="213">
        <v>3.8E-3</v>
      </c>
    </row>
    <row r="1466" spans="1:3" x14ac:dyDescent="0.25">
      <c r="A1466" s="212">
        <v>682893.73800000001</v>
      </c>
      <c r="B1466" s="213">
        <v>1E-4</v>
      </c>
      <c r="C1466" s="213">
        <v>3.8E-3</v>
      </c>
    </row>
    <row r="1467" spans="1:3" x14ac:dyDescent="0.25">
      <c r="A1467" s="212">
        <v>706000</v>
      </c>
      <c r="B1467" s="213">
        <v>4.0000000000000002E-4</v>
      </c>
      <c r="C1467" s="213">
        <v>4.7999999999999996E-3</v>
      </c>
    </row>
    <row r="1468" spans="1:3" x14ac:dyDescent="0.25">
      <c r="A1468" s="212">
        <v>766775</v>
      </c>
      <c r="B1468" s="213">
        <v>1E-4</v>
      </c>
      <c r="C1468" s="213">
        <v>3.8E-3</v>
      </c>
    </row>
    <row r="1469" spans="1:3" x14ac:dyDescent="0.25">
      <c r="A1469" s="212">
        <v>780400</v>
      </c>
      <c r="B1469" s="213">
        <v>4.0000000000000002E-4</v>
      </c>
      <c r="C1469" s="213">
        <v>4.7999999999999996E-3</v>
      </c>
    </row>
    <row r="1470" spans="1:3" x14ac:dyDescent="0.25">
      <c r="A1470" s="212">
        <v>807600</v>
      </c>
      <c r="B1470" s="213">
        <v>1E-4</v>
      </c>
      <c r="C1470" s="213">
        <v>3.8E-3</v>
      </c>
    </row>
    <row r="1471" spans="1:3" x14ac:dyDescent="0.25">
      <c r="A1471" s="212">
        <v>830400</v>
      </c>
      <c r="B1471" s="213">
        <v>4.0000000000000002E-4</v>
      </c>
      <c r="C1471" s="213">
        <v>4.7999999999999996E-3</v>
      </c>
    </row>
    <row r="1472" spans="1:3" x14ac:dyDescent="0.25">
      <c r="A1472" s="212">
        <v>846000</v>
      </c>
      <c r="B1472" s="213">
        <v>4.0000000000000002E-4</v>
      </c>
      <c r="C1472" s="213">
        <v>4.7999999999999996E-3</v>
      </c>
    </row>
    <row r="1473" spans="1:3" x14ac:dyDescent="0.25">
      <c r="A1473" s="212">
        <v>863500</v>
      </c>
      <c r="B1473" s="213">
        <v>1E-4</v>
      </c>
      <c r="C1473" s="213">
        <v>3.8E-3</v>
      </c>
    </row>
    <row r="1474" spans="1:3" x14ac:dyDescent="0.25">
      <c r="A1474" s="212">
        <v>881200</v>
      </c>
      <c r="B1474" s="213">
        <v>4.5999999999999999E-3</v>
      </c>
      <c r="C1474" s="213">
        <v>1.3899999999999999E-2</v>
      </c>
    </row>
    <row r="1475" spans="1:3" x14ac:dyDescent="0.25">
      <c r="A1475" s="212">
        <v>881600</v>
      </c>
      <c r="B1475" s="213">
        <v>1E-4</v>
      </c>
      <c r="C1475" s="213">
        <v>3.8E-3</v>
      </c>
    </row>
    <row r="1476" spans="1:3" x14ac:dyDescent="0.25">
      <c r="A1476" s="212">
        <v>888000</v>
      </c>
      <c r="B1476" s="213">
        <v>1E-4</v>
      </c>
      <c r="C1476" s="213">
        <v>3.8E-3</v>
      </c>
    </row>
    <row r="1477" spans="1:3" x14ac:dyDescent="0.25">
      <c r="A1477" s="212">
        <v>900036.12800000003</v>
      </c>
      <c r="B1477" s="213">
        <v>1E-4</v>
      </c>
      <c r="C1477" s="213">
        <v>3.8E-3</v>
      </c>
    </row>
    <row r="1478" spans="1:3" x14ac:dyDescent="0.25">
      <c r="A1478" s="212">
        <v>912982</v>
      </c>
      <c r="B1478" s="213">
        <v>1E-4</v>
      </c>
      <c r="C1478" s="213">
        <v>3.8E-3</v>
      </c>
    </row>
    <row r="1479" spans="1:3" x14ac:dyDescent="0.25">
      <c r="A1479" s="212">
        <v>953500</v>
      </c>
      <c r="B1479" s="213">
        <v>6.9999999999999999E-4</v>
      </c>
      <c r="C1479" s="213">
        <v>5.8999999999999999E-3</v>
      </c>
    </row>
    <row r="1480" spans="1:3" x14ac:dyDescent="0.25">
      <c r="A1480" s="212">
        <v>977284</v>
      </c>
      <c r="B1480" s="213">
        <v>1E-4</v>
      </c>
      <c r="C1480" s="213">
        <v>3.8E-3</v>
      </c>
    </row>
    <row r="1481" spans="1:3" x14ac:dyDescent="0.25">
      <c r="A1481" s="212">
        <v>1025750</v>
      </c>
      <c r="B1481" s="213">
        <v>1E-4</v>
      </c>
      <c r="C1481" s="213">
        <v>3.8E-3</v>
      </c>
    </row>
    <row r="1482" spans="1:3" x14ac:dyDescent="0.25">
      <c r="A1482" s="212">
        <v>1057500</v>
      </c>
      <c r="B1482" s="213">
        <v>4.0000000000000002E-4</v>
      </c>
      <c r="C1482" s="213">
        <v>4.7999999999999996E-3</v>
      </c>
    </row>
    <row r="1483" spans="1:3" x14ac:dyDescent="0.25">
      <c r="A1483" s="212">
        <v>1107200</v>
      </c>
      <c r="B1483" s="213">
        <v>1E-4</v>
      </c>
      <c r="C1483" s="213">
        <v>3.8E-3</v>
      </c>
    </row>
    <row r="1484" spans="1:3" x14ac:dyDescent="0.25">
      <c r="A1484" s="212">
        <v>1124850</v>
      </c>
      <c r="B1484" s="213">
        <v>4.0000000000000002E-4</v>
      </c>
      <c r="C1484" s="213">
        <v>4.7999999999999996E-3</v>
      </c>
    </row>
    <row r="1485" spans="1:3" x14ac:dyDescent="0.25">
      <c r="A1485" s="212">
        <v>1269000</v>
      </c>
      <c r="B1485" s="213">
        <v>4.0000000000000002E-4</v>
      </c>
      <c r="C1485" s="213">
        <v>4.7999999999999996E-3</v>
      </c>
    </row>
    <row r="1486" spans="1:3" x14ac:dyDescent="0.25">
      <c r="A1486" s="212">
        <v>1321800</v>
      </c>
      <c r="B1486" s="213">
        <v>1.4E-3</v>
      </c>
      <c r="C1486" s="213">
        <v>7.7999999999999996E-3</v>
      </c>
    </row>
    <row r="1487" spans="1:3" x14ac:dyDescent="0.25">
      <c r="A1487" s="212">
        <v>1480500</v>
      </c>
      <c r="B1487" s="213">
        <v>4.0000000000000002E-4</v>
      </c>
      <c r="C1487" s="213">
        <v>4.7999999999999996E-3</v>
      </c>
    </row>
    <row r="1488" spans="1:3" x14ac:dyDescent="0.25">
      <c r="A1488" s="212">
        <v>1907000</v>
      </c>
      <c r="B1488" s="213">
        <v>1E-4</v>
      </c>
      <c r="C1488" s="213">
        <v>3.8E-3</v>
      </c>
    </row>
    <row r="1489" spans="1:5" x14ac:dyDescent="0.25">
      <c r="A1489" s="212">
        <v>4165383</v>
      </c>
      <c r="B1489" s="213">
        <v>1E-4</v>
      </c>
      <c r="C1489" s="213">
        <v>3.8E-3</v>
      </c>
    </row>
    <row r="1490" spans="1:5" x14ac:dyDescent="0.25">
      <c r="A1490" s="212">
        <v>4521139</v>
      </c>
      <c r="B1490" s="213">
        <v>1E-4</v>
      </c>
      <c r="C1490" s="213">
        <v>3.8E-3</v>
      </c>
    </row>
    <row r="1491" spans="1:5" x14ac:dyDescent="0.25">
      <c r="A1491" s="212">
        <v>4799562</v>
      </c>
      <c r="B1491" s="213">
        <v>4.0000000000000002E-4</v>
      </c>
      <c r="C1491" s="213">
        <v>4.7999999999999996E-3</v>
      </c>
    </row>
    <row r="1492" spans="1:5" x14ac:dyDescent="0.25">
      <c r="A1492" s="212">
        <v>7353943</v>
      </c>
      <c r="B1492" s="213">
        <v>1E-4</v>
      </c>
      <c r="C1492" s="213">
        <v>3.8E-3</v>
      </c>
    </row>
    <row r="1493" spans="1:5" x14ac:dyDescent="0.25">
      <c r="A1493" s="212">
        <v>10463905</v>
      </c>
      <c r="B1493" s="213">
        <v>1E-4</v>
      </c>
      <c r="C1493" s="213">
        <v>3.8E-3</v>
      </c>
    </row>
    <row r="1494" spans="1:5" x14ac:dyDescent="0.25">
      <c r="A1494" s="212">
        <v>15277941</v>
      </c>
      <c r="B1494" s="213">
        <v>1E-4</v>
      </c>
      <c r="C1494" s="213">
        <v>3.8E-3</v>
      </c>
    </row>
    <row r="1495" spans="1:5" x14ac:dyDescent="0.25">
      <c r="A1495" s="212">
        <v>18858858</v>
      </c>
      <c r="B1495" s="213">
        <v>1E-4</v>
      </c>
      <c r="C1495" s="213">
        <v>3.8E-3</v>
      </c>
    </row>
    <row r="1496" spans="1:5" ht="15.75" thickBot="1" x14ac:dyDescent="0.3">
      <c r="A1496" s="212">
        <v>35803371.628700003</v>
      </c>
      <c r="B1496" s="213">
        <v>1E-4</v>
      </c>
      <c r="C1496" s="213">
        <v>3.8E-3</v>
      </c>
    </row>
    <row r="1497" spans="1:5" ht="30.75" thickBot="1" x14ac:dyDescent="0.3">
      <c r="A1497" s="207" t="s">
        <v>1692</v>
      </c>
      <c r="B1497" s="207" t="s">
        <v>1612</v>
      </c>
      <c r="C1497" s="207" t="s">
        <v>1613</v>
      </c>
      <c r="D1497" s="207" t="s">
        <v>1614</v>
      </c>
      <c r="E1497" s="207"/>
    </row>
    <row r="1498" spans="1:5" ht="15.75" thickBot="1" x14ac:dyDescent="0.3">
      <c r="A1498" s="209">
        <v>38</v>
      </c>
      <c r="B1498" s="210">
        <v>1</v>
      </c>
      <c r="C1498" s="211">
        <v>6.9999999999999999E-4</v>
      </c>
      <c r="D1498" s="211">
        <v>6.9999999999999999E-4</v>
      </c>
      <c r="E1498" s="208"/>
    </row>
    <row r="1499" spans="1:5" ht="15.75" thickBot="1" x14ac:dyDescent="0.3">
      <c r="A1499" s="209">
        <v>101</v>
      </c>
      <c r="B1499" s="210">
        <v>7</v>
      </c>
      <c r="C1499" s="211">
        <v>4.7000000000000002E-3</v>
      </c>
      <c r="D1499" s="211">
        <v>5.4000000000000003E-3</v>
      </c>
      <c r="E1499" s="208"/>
    </row>
    <row r="1500" spans="1:5" ht="15.75" thickBot="1" x14ac:dyDescent="0.3">
      <c r="A1500" s="209">
        <v>102</v>
      </c>
      <c r="B1500" s="210">
        <v>11</v>
      </c>
      <c r="C1500" s="211">
        <v>7.4000000000000003E-3</v>
      </c>
      <c r="D1500" s="211">
        <v>1.2699999999999999E-2</v>
      </c>
      <c r="E1500" s="208"/>
    </row>
    <row r="1501" spans="1:5" ht="15.75" thickBot="1" x14ac:dyDescent="0.3">
      <c r="A1501" s="209">
        <v>103</v>
      </c>
      <c r="B1501" s="210">
        <v>36</v>
      </c>
      <c r="C1501" s="211">
        <v>2.41E-2</v>
      </c>
      <c r="D1501" s="211">
        <v>3.6799999999999999E-2</v>
      </c>
      <c r="E1501" s="208"/>
    </row>
    <row r="1502" spans="1:5" ht="15.75" thickBot="1" x14ac:dyDescent="0.3">
      <c r="A1502" s="209">
        <v>105</v>
      </c>
      <c r="B1502" s="210">
        <v>9</v>
      </c>
      <c r="C1502" s="211">
        <v>6.0000000000000001E-3</v>
      </c>
      <c r="D1502" s="211">
        <v>4.2900000000000001E-2</v>
      </c>
      <c r="E1502" s="208"/>
    </row>
    <row r="1503" spans="1:5" ht="15.75" thickBot="1" x14ac:dyDescent="0.3">
      <c r="A1503" s="209">
        <v>106</v>
      </c>
      <c r="B1503" s="210">
        <v>19</v>
      </c>
      <c r="C1503" s="211">
        <v>1.2699999999999999E-2</v>
      </c>
      <c r="D1503" s="211">
        <v>5.5599999999999997E-2</v>
      </c>
      <c r="E1503" s="208"/>
    </row>
    <row r="1504" spans="1:5" ht="15.75" thickBot="1" x14ac:dyDescent="0.3">
      <c r="A1504" s="209">
        <v>107</v>
      </c>
      <c r="B1504" s="210">
        <v>9</v>
      </c>
      <c r="C1504" s="211">
        <v>6.0000000000000001E-3</v>
      </c>
      <c r="D1504" s="211">
        <v>6.1600000000000002E-2</v>
      </c>
      <c r="E1504" s="208"/>
    </row>
    <row r="1505" spans="1:5" ht="15.75" thickBot="1" x14ac:dyDescent="0.3">
      <c r="A1505" s="209">
        <v>108</v>
      </c>
      <c r="B1505" s="210">
        <v>48</v>
      </c>
      <c r="C1505" s="211">
        <v>3.2199999999999999E-2</v>
      </c>
      <c r="D1505" s="211">
        <v>9.3799999999999994E-2</v>
      </c>
      <c r="E1505" s="208"/>
    </row>
    <row r="1506" spans="1:5" ht="15.75" thickBot="1" x14ac:dyDescent="0.3">
      <c r="A1506" s="209">
        <v>109</v>
      </c>
      <c r="B1506" s="210">
        <v>28</v>
      </c>
      <c r="C1506" s="211">
        <v>1.8800000000000001E-2</v>
      </c>
      <c r="D1506" s="211">
        <v>0.1125</v>
      </c>
      <c r="E1506" s="208"/>
    </row>
    <row r="1507" spans="1:5" ht="15.75" thickBot="1" x14ac:dyDescent="0.3">
      <c r="A1507" s="209">
        <v>112</v>
      </c>
      <c r="B1507" s="210">
        <v>13</v>
      </c>
      <c r="C1507" s="211">
        <v>8.6999999999999994E-3</v>
      </c>
      <c r="D1507" s="211">
        <v>0.1212</v>
      </c>
      <c r="E1507" s="208"/>
    </row>
    <row r="1508" spans="1:5" ht="15.75" thickBot="1" x14ac:dyDescent="0.3">
      <c r="A1508" s="209">
        <v>113</v>
      </c>
      <c r="B1508" s="210">
        <v>7</v>
      </c>
      <c r="C1508" s="211">
        <v>4.7000000000000002E-3</v>
      </c>
      <c r="D1508" s="211">
        <v>0.12590000000000001</v>
      </c>
      <c r="E1508" s="208"/>
    </row>
    <row r="1509" spans="1:5" ht="15.75" thickBot="1" x14ac:dyDescent="0.3">
      <c r="A1509" s="209">
        <v>116</v>
      </c>
      <c r="B1509" s="210">
        <v>1</v>
      </c>
      <c r="C1509" s="211">
        <v>6.9999999999999999E-4</v>
      </c>
      <c r="D1509" s="211">
        <v>0.12659999999999999</v>
      </c>
      <c r="E1509" s="208"/>
    </row>
    <row r="1510" spans="1:5" ht="15.75" thickBot="1" x14ac:dyDescent="0.3">
      <c r="A1510" s="209">
        <v>123</v>
      </c>
      <c r="B1510" s="210">
        <v>16</v>
      </c>
      <c r="C1510" s="211">
        <v>1.0699999999999999E-2</v>
      </c>
      <c r="D1510" s="211">
        <v>0.13730000000000001</v>
      </c>
      <c r="E1510" s="208"/>
    </row>
    <row r="1511" spans="1:5" ht="15.75" thickBot="1" x14ac:dyDescent="0.3">
      <c r="A1511" s="209">
        <v>127</v>
      </c>
      <c r="B1511" s="210">
        <v>1</v>
      </c>
      <c r="C1511" s="211">
        <v>6.9999999999999999E-4</v>
      </c>
      <c r="D1511" s="211">
        <v>0.13800000000000001</v>
      </c>
      <c r="E1511" s="208"/>
    </row>
    <row r="1512" spans="1:5" ht="15.75" thickBot="1" x14ac:dyDescent="0.3">
      <c r="A1512" s="209">
        <v>201</v>
      </c>
      <c r="B1512" s="210">
        <v>81</v>
      </c>
      <c r="C1512" s="211">
        <v>5.4300000000000001E-2</v>
      </c>
      <c r="D1512" s="211">
        <v>0.19220000000000001</v>
      </c>
      <c r="E1512" s="208"/>
    </row>
    <row r="1513" spans="1:5" ht="15.75" thickBot="1" x14ac:dyDescent="0.3">
      <c r="A1513" s="209">
        <v>202</v>
      </c>
      <c r="B1513" s="210">
        <v>373</v>
      </c>
      <c r="C1513" s="211">
        <v>0.24979999999999999</v>
      </c>
      <c r="D1513" s="211">
        <v>0.44209999999999999</v>
      </c>
      <c r="E1513" s="208"/>
    </row>
    <row r="1514" spans="1:5" ht="15.75" thickBot="1" x14ac:dyDescent="0.3">
      <c r="A1514" s="209">
        <v>203</v>
      </c>
      <c r="B1514" s="210">
        <v>9</v>
      </c>
      <c r="C1514" s="211">
        <v>6.0000000000000001E-3</v>
      </c>
      <c r="D1514" s="211">
        <v>0.4481</v>
      </c>
      <c r="E1514" s="208"/>
    </row>
    <row r="1515" spans="1:5" ht="15.75" thickBot="1" x14ac:dyDescent="0.3">
      <c r="A1515" s="209">
        <v>205</v>
      </c>
      <c r="B1515" s="210">
        <v>4</v>
      </c>
      <c r="C1515" s="211">
        <v>2.7000000000000001E-3</v>
      </c>
      <c r="D1515" s="211">
        <v>0.45079999999999998</v>
      </c>
      <c r="E1515" s="208"/>
    </row>
    <row r="1516" spans="1:5" ht="15.75" thickBot="1" x14ac:dyDescent="0.3">
      <c r="A1516" s="209">
        <v>206</v>
      </c>
      <c r="B1516" s="210">
        <v>23</v>
      </c>
      <c r="C1516" s="211">
        <v>1.54E-2</v>
      </c>
      <c r="D1516" s="211">
        <v>0.4662</v>
      </c>
      <c r="E1516" s="208"/>
    </row>
    <row r="1517" spans="1:5" ht="15.75" thickBot="1" x14ac:dyDescent="0.3">
      <c r="A1517" s="209">
        <v>207</v>
      </c>
      <c r="B1517" s="210">
        <v>1</v>
      </c>
      <c r="C1517" s="211">
        <v>6.9999999999999999E-4</v>
      </c>
      <c r="D1517" s="211">
        <v>0.46679999999999999</v>
      </c>
      <c r="E1517" s="208"/>
    </row>
    <row r="1518" spans="1:5" ht="15.75" thickBot="1" x14ac:dyDescent="0.3">
      <c r="A1518" s="209">
        <v>208</v>
      </c>
      <c r="B1518" s="210">
        <v>142</v>
      </c>
      <c r="C1518" s="211">
        <v>9.5100000000000004E-2</v>
      </c>
      <c r="D1518" s="211">
        <v>0.56200000000000006</v>
      </c>
      <c r="E1518" s="208"/>
    </row>
    <row r="1519" spans="1:5" ht="15.75" thickBot="1" x14ac:dyDescent="0.3">
      <c r="A1519" s="209">
        <v>209</v>
      </c>
      <c r="B1519" s="210">
        <v>6</v>
      </c>
      <c r="C1519" s="211">
        <v>4.0000000000000001E-3</v>
      </c>
      <c r="D1519" s="211">
        <v>0.56599999999999995</v>
      </c>
      <c r="E1519" s="208"/>
    </row>
    <row r="1520" spans="1:5" ht="15.75" thickBot="1" x14ac:dyDescent="0.3">
      <c r="A1520" s="209">
        <v>223</v>
      </c>
      <c r="B1520" s="210">
        <v>129</v>
      </c>
      <c r="C1520" s="211">
        <v>8.6400000000000005E-2</v>
      </c>
      <c r="D1520" s="211">
        <v>0.65239999999999998</v>
      </c>
      <c r="E1520" s="208"/>
    </row>
    <row r="1521" spans="1:5" ht="15.75" thickBot="1" x14ac:dyDescent="0.3">
      <c r="A1521" s="209">
        <v>301</v>
      </c>
      <c r="B1521" s="210">
        <v>6</v>
      </c>
      <c r="C1521" s="211">
        <v>4.0000000000000001E-3</v>
      </c>
      <c r="D1521" s="211">
        <v>0.65639999999999998</v>
      </c>
      <c r="E1521" s="208"/>
    </row>
    <row r="1522" spans="1:5" ht="15.75" thickBot="1" x14ac:dyDescent="0.3">
      <c r="A1522" s="209">
        <v>302</v>
      </c>
      <c r="B1522" s="210">
        <v>6</v>
      </c>
      <c r="C1522" s="211">
        <v>4.0000000000000001E-3</v>
      </c>
      <c r="D1522" s="211">
        <v>0.66039999999999999</v>
      </c>
      <c r="E1522" s="208"/>
    </row>
    <row r="1523" spans="1:5" ht="15.75" thickBot="1" x14ac:dyDescent="0.3">
      <c r="A1523" s="209">
        <v>307</v>
      </c>
      <c r="B1523" s="210">
        <v>3</v>
      </c>
      <c r="C1523" s="211">
        <v>2E-3</v>
      </c>
      <c r="D1523" s="211">
        <v>0.66239999999999999</v>
      </c>
      <c r="E1523" s="208"/>
    </row>
    <row r="1524" spans="1:5" ht="15.75" thickBot="1" x14ac:dyDescent="0.3">
      <c r="A1524" s="209">
        <v>332</v>
      </c>
      <c r="B1524" s="210">
        <v>3</v>
      </c>
      <c r="C1524" s="211">
        <v>2E-3</v>
      </c>
      <c r="D1524" s="211">
        <v>0.66439999999999999</v>
      </c>
      <c r="E1524" s="208"/>
    </row>
    <row r="1525" spans="1:5" ht="15.75" thickBot="1" x14ac:dyDescent="0.3">
      <c r="A1525" s="209">
        <v>341</v>
      </c>
      <c r="B1525" s="210">
        <v>1</v>
      </c>
      <c r="C1525" s="211">
        <v>6.9999999999999999E-4</v>
      </c>
      <c r="D1525" s="211">
        <v>0.66510000000000002</v>
      </c>
      <c r="E1525" s="208"/>
    </row>
    <row r="1526" spans="1:5" ht="15.75" thickBot="1" x14ac:dyDescent="0.3">
      <c r="A1526" s="209">
        <v>393</v>
      </c>
      <c r="B1526" s="210">
        <v>2</v>
      </c>
      <c r="C1526" s="211">
        <v>1.2999999999999999E-3</v>
      </c>
      <c r="D1526" s="211">
        <v>0.66639999999999999</v>
      </c>
      <c r="E1526" s="208"/>
    </row>
    <row r="1527" spans="1:5" ht="15.75" thickBot="1" x14ac:dyDescent="0.3">
      <c r="A1527" s="209">
        <v>408</v>
      </c>
      <c r="B1527" s="210">
        <v>1</v>
      </c>
      <c r="C1527" s="211">
        <v>6.9999999999999999E-4</v>
      </c>
      <c r="D1527" s="211">
        <v>0.66710000000000003</v>
      </c>
      <c r="E1527" s="208"/>
    </row>
    <row r="1528" spans="1:5" ht="15.75" thickBot="1" x14ac:dyDescent="0.3">
      <c r="A1528" s="209">
        <v>423</v>
      </c>
      <c r="B1528" s="210">
        <v>1</v>
      </c>
      <c r="C1528" s="211">
        <v>6.9999999999999999E-4</v>
      </c>
      <c r="D1528" s="211">
        <v>0.66779999999999995</v>
      </c>
      <c r="E1528" s="208"/>
    </row>
    <row r="1529" spans="1:5" ht="15.75" thickBot="1" x14ac:dyDescent="0.3">
      <c r="A1529" s="209">
        <v>430</v>
      </c>
      <c r="B1529" s="210">
        <v>3</v>
      </c>
      <c r="C1529" s="211">
        <v>2E-3</v>
      </c>
      <c r="D1529" s="211">
        <v>0.66979999999999995</v>
      </c>
      <c r="E1529" s="208"/>
    </row>
    <row r="1530" spans="1:5" ht="15.75" thickBot="1" x14ac:dyDescent="0.3">
      <c r="A1530" s="209">
        <v>501</v>
      </c>
      <c r="B1530" s="210">
        <v>7</v>
      </c>
      <c r="C1530" s="211">
        <v>4.7000000000000002E-3</v>
      </c>
      <c r="D1530" s="211">
        <v>0.67449999999999999</v>
      </c>
      <c r="E1530" s="208"/>
    </row>
    <row r="1531" spans="1:5" ht="15.75" thickBot="1" x14ac:dyDescent="0.3">
      <c r="A1531" s="209">
        <v>502</v>
      </c>
      <c r="B1531" s="210">
        <v>9</v>
      </c>
      <c r="C1531" s="211">
        <v>6.0000000000000001E-3</v>
      </c>
      <c r="D1531" s="211">
        <v>0.68049999999999999</v>
      </c>
      <c r="E1531" s="208"/>
    </row>
    <row r="1532" spans="1:5" ht="15.75" thickBot="1" x14ac:dyDescent="0.3">
      <c r="A1532" s="209">
        <v>503</v>
      </c>
      <c r="B1532" s="210">
        <v>4</v>
      </c>
      <c r="C1532" s="211">
        <v>2.7000000000000001E-3</v>
      </c>
      <c r="D1532" s="211">
        <v>0.68320000000000003</v>
      </c>
      <c r="E1532" s="208"/>
    </row>
    <row r="1533" spans="1:5" ht="15.75" thickBot="1" x14ac:dyDescent="0.3">
      <c r="A1533" s="209">
        <v>506</v>
      </c>
      <c r="B1533" s="210">
        <v>6</v>
      </c>
      <c r="C1533" s="211">
        <v>4.0000000000000001E-3</v>
      </c>
      <c r="D1533" s="211">
        <v>0.68720000000000003</v>
      </c>
      <c r="E1533" s="208"/>
    </row>
    <row r="1534" spans="1:5" ht="15.75" thickBot="1" x14ac:dyDescent="0.3">
      <c r="A1534" s="209">
        <v>507</v>
      </c>
      <c r="B1534" s="210">
        <v>24</v>
      </c>
      <c r="C1534" s="211">
        <v>1.61E-2</v>
      </c>
      <c r="D1534" s="211">
        <v>0.70330000000000004</v>
      </c>
      <c r="E1534" s="208"/>
    </row>
    <row r="1535" spans="1:5" ht="15.75" thickBot="1" x14ac:dyDescent="0.3">
      <c r="A1535" s="209">
        <v>508</v>
      </c>
      <c r="B1535" s="210">
        <v>58</v>
      </c>
      <c r="C1535" s="211">
        <v>3.8800000000000001E-2</v>
      </c>
      <c r="D1535" s="211">
        <v>0.74209999999999998</v>
      </c>
      <c r="E1535" s="208"/>
    </row>
    <row r="1536" spans="1:5" ht="15.75" thickBot="1" x14ac:dyDescent="0.3">
      <c r="A1536" s="209">
        <v>523</v>
      </c>
      <c r="B1536" s="210">
        <v>4</v>
      </c>
      <c r="C1536" s="211">
        <v>2.7000000000000001E-3</v>
      </c>
      <c r="D1536" s="211">
        <v>0.74480000000000002</v>
      </c>
      <c r="E1536" s="208"/>
    </row>
    <row r="1537" spans="1:5" ht="15.75" thickBot="1" x14ac:dyDescent="0.3">
      <c r="A1537" s="209">
        <v>527</v>
      </c>
      <c r="B1537" s="210">
        <v>1</v>
      </c>
      <c r="C1537" s="211">
        <v>6.9999999999999999E-4</v>
      </c>
      <c r="D1537" s="211">
        <v>0.74550000000000005</v>
      </c>
      <c r="E1537" s="208"/>
    </row>
    <row r="1538" spans="1:5" ht="15.75" thickBot="1" x14ac:dyDescent="0.3">
      <c r="A1538" s="209">
        <v>601</v>
      </c>
      <c r="B1538" s="210">
        <v>119</v>
      </c>
      <c r="C1538" s="211">
        <v>7.9699999999999993E-2</v>
      </c>
      <c r="D1538" s="211">
        <v>0.82520000000000004</v>
      </c>
      <c r="E1538" s="208"/>
    </row>
    <row r="1539" spans="1:5" ht="15.75" thickBot="1" x14ac:dyDescent="0.3">
      <c r="A1539" s="209">
        <v>602</v>
      </c>
      <c r="B1539" s="210">
        <v>12</v>
      </c>
      <c r="C1539" s="211">
        <v>8.0000000000000002E-3</v>
      </c>
      <c r="D1539" s="211">
        <v>0.83320000000000005</v>
      </c>
      <c r="E1539" s="208"/>
    </row>
    <row r="1540" spans="1:5" ht="15.75" thickBot="1" x14ac:dyDescent="0.3">
      <c r="A1540" s="209">
        <v>603</v>
      </c>
      <c r="B1540" s="210">
        <v>4</v>
      </c>
      <c r="C1540" s="211">
        <v>2.7000000000000001E-3</v>
      </c>
      <c r="D1540" s="211">
        <v>0.83589999999999998</v>
      </c>
      <c r="E1540" s="208"/>
    </row>
    <row r="1541" spans="1:5" ht="15.75" thickBot="1" x14ac:dyDescent="0.3">
      <c r="A1541" s="209">
        <v>605</v>
      </c>
      <c r="B1541" s="210">
        <v>1</v>
      </c>
      <c r="C1541" s="211">
        <v>6.9999999999999999E-4</v>
      </c>
      <c r="D1541" s="211">
        <v>0.83660000000000001</v>
      </c>
      <c r="E1541" s="208"/>
    </row>
    <row r="1542" spans="1:5" ht="15.75" thickBot="1" x14ac:dyDescent="0.3">
      <c r="A1542" s="209">
        <v>606</v>
      </c>
      <c r="B1542" s="210">
        <v>15</v>
      </c>
      <c r="C1542" s="211">
        <v>0.01</v>
      </c>
      <c r="D1542" s="211">
        <v>0.84660000000000002</v>
      </c>
      <c r="E1542" s="208"/>
    </row>
    <row r="1543" spans="1:5" ht="15.75" thickBot="1" x14ac:dyDescent="0.3">
      <c r="A1543" s="209">
        <v>607</v>
      </c>
      <c r="B1543" s="210">
        <v>5</v>
      </c>
      <c r="C1543" s="211">
        <v>3.3E-3</v>
      </c>
      <c r="D1543" s="211">
        <v>0.85</v>
      </c>
      <c r="E1543" s="208"/>
    </row>
    <row r="1544" spans="1:5" ht="15.75" thickBot="1" x14ac:dyDescent="0.3">
      <c r="A1544" s="209">
        <v>608</v>
      </c>
      <c r="B1544" s="210">
        <v>151</v>
      </c>
      <c r="C1544" s="211">
        <v>0.1011</v>
      </c>
      <c r="D1544" s="211">
        <v>0.95109999999999995</v>
      </c>
      <c r="E1544" s="208"/>
    </row>
    <row r="1545" spans="1:5" ht="15.75" thickBot="1" x14ac:dyDescent="0.3">
      <c r="A1545" s="209">
        <v>623</v>
      </c>
      <c r="B1545" s="210">
        <v>73</v>
      </c>
      <c r="C1545" s="211">
        <v>4.8899999999999999E-2</v>
      </c>
      <c r="D1545" s="211">
        <v>1</v>
      </c>
      <c r="E1545" s="208"/>
    </row>
    <row r="1546" spans="1:5" ht="15.75" thickBot="1" x14ac:dyDescent="0.3">
      <c r="A1546" s="209" t="s">
        <v>1615</v>
      </c>
      <c r="B1546" s="210">
        <v>1493</v>
      </c>
      <c r="C1546" s="211">
        <v>1</v>
      </c>
      <c r="D1546" s="211">
        <v>1</v>
      </c>
      <c r="E1546" s="208"/>
    </row>
    <row r="1549" spans="1:5" ht="15" customHeight="1" x14ac:dyDescent="0.25">
      <c r="A1549" s="295" t="s">
        <v>1616</v>
      </c>
      <c r="B1549" s="295"/>
      <c r="C1549" s="295"/>
    </row>
    <row r="1550" spans="1:5" x14ac:dyDescent="0.25">
      <c r="A1550" s="212">
        <v>38</v>
      </c>
      <c r="B1550" s="213">
        <v>1E-4</v>
      </c>
      <c r="C1550" s="213">
        <v>3.8E-3</v>
      </c>
    </row>
    <row r="1551" spans="1:5" x14ac:dyDescent="0.25">
      <c r="A1551" s="212">
        <v>101</v>
      </c>
      <c r="B1551" s="213">
        <v>2.3E-3</v>
      </c>
      <c r="C1551" s="213">
        <v>9.5999999999999992E-3</v>
      </c>
    </row>
    <row r="1552" spans="1:5" x14ac:dyDescent="0.25">
      <c r="A1552" s="212">
        <v>102</v>
      </c>
      <c r="B1552" s="213">
        <v>4.1000000000000003E-3</v>
      </c>
      <c r="C1552" s="213">
        <v>1.3100000000000001E-2</v>
      </c>
    </row>
    <row r="1553" spans="1:3" x14ac:dyDescent="0.25">
      <c r="A1553" s="212">
        <v>103</v>
      </c>
      <c r="B1553" s="213">
        <v>1.7500000000000002E-2</v>
      </c>
      <c r="C1553" s="213">
        <v>3.32E-2</v>
      </c>
    </row>
    <row r="1554" spans="1:3" x14ac:dyDescent="0.25">
      <c r="A1554" s="212">
        <v>105</v>
      </c>
      <c r="B1554" s="213">
        <v>3.2000000000000002E-3</v>
      </c>
      <c r="C1554" s="213">
        <v>1.14E-2</v>
      </c>
    </row>
    <row r="1555" spans="1:3" x14ac:dyDescent="0.25">
      <c r="A1555" s="212">
        <v>106</v>
      </c>
      <c r="B1555" s="213">
        <v>8.2000000000000007E-3</v>
      </c>
      <c r="C1555" s="213">
        <v>1.9800000000000002E-2</v>
      </c>
    </row>
    <row r="1556" spans="1:3" x14ac:dyDescent="0.25">
      <c r="A1556" s="212">
        <v>107</v>
      </c>
      <c r="B1556" s="213">
        <v>3.2000000000000002E-3</v>
      </c>
      <c r="C1556" s="213">
        <v>1.14E-2</v>
      </c>
    </row>
    <row r="1557" spans="1:3" x14ac:dyDescent="0.25">
      <c r="A1557" s="212">
        <v>108</v>
      </c>
      <c r="B1557" s="213">
        <v>2.4299999999999999E-2</v>
      </c>
      <c r="C1557" s="213">
        <v>4.24E-2</v>
      </c>
    </row>
    <row r="1558" spans="1:3" x14ac:dyDescent="0.25">
      <c r="A1558" s="212">
        <v>109</v>
      </c>
      <c r="B1558" s="213">
        <v>1.2999999999999999E-2</v>
      </c>
      <c r="C1558" s="213">
        <v>2.7E-2</v>
      </c>
    </row>
    <row r="1559" spans="1:3" x14ac:dyDescent="0.25">
      <c r="A1559" s="212">
        <v>112</v>
      </c>
      <c r="B1559" s="213">
        <v>5.1000000000000004E-3</v>
      </c>
      <c r="C1559" s="213">
        <v>1.4800000000000001E-2</v>
      </c>
    </row>
    <row r="1560" spans="1:3" x14ac:dyDescent="0.25">
      <c r="A1560" s="212">
        <v>113</v>
      </c>
      <c r="B1560" s="213">
        <v>2.3E-3</v>
      </c>
      <c r="C1560" s="213">
        <v>9.5999999999999992E-3</v>
      </c>
    </row>
    <row r="1561" spans="1:3" x14ac:dyDescent="0.25">
      <c r="A1561" s="212">
        <v>116</v>
      </c>
      <c r="B1561" s="213">
        <v>1E-4</v>
      </c>
      <c r="C1561" s="213">
        <v>3.8E-3</v>
      </c>
    </row>
    <row r="1562" spans="1:3" x14ac:dyDescent="0.25">
      <c r="A1562" s="212">
        <v>123</v>
      </c>
      <c r="B1562" s="213">
        <v>6.6E-3</v>
      </c>
      <c r="C1562" s="213">
        <v>1.7299999999999999E-2</v>
      </c>
    </row>
    <row r="1563" spans="1:3" x14ac:dyDescent="0.25">
      <c r="A1563" s="212">
        <v>127</v>
      </c>
      <c r="B1563" s="213">
        <v>1E-4</v>
      </c>
      <c r="C1563" s="213">
        <v>3.8E-3</v>
      </c>
    </row>
    <row r="1564" spans="1:3" x14ac:dyDescent="0.25">
      <c r="A1564" s="212">
        <v>201</v>
      </c>
      <c r="B1564" s="213">
        <v>4.3900000000000002E-2</v>
      </c>
      <c r="C1564" s="213">
        <v>6.6900000000000001E-2</v>
      </c>
    </row>
    <row r="1565" spans="1:3" x14ac:dyDescent="0.25">
      <c r="A1565" s="212">
        <v>202</v>
      </c>
      <c r="B1565" s="213">
        <v>0.22850000000000001</v>
      </c>
      <c r="C1565" s="213">
        <v>0.27239999999999998</v>
      </c>
    </row>
    <row r="1566" spans="1:3" x14ac:dyDescent="0.25">
      <c r="A1566" s="212">
        <v>203</v>
      </c>
      <c r="B1566" s="213">
        <v>3.2000000000000002E-3</v>
      </c>
      <c r="C1566" s="213">
        <v>1.14E-2</v>
      </c>
    </row>
    <row r="1567" spans="1:3" x14ac:dyDescent="0.25">
      <c r="A1567" s="212">
        <v>205</v>
      </c>
      <c r="B1567" s="213">
        <v>1E-3</v>
      </c>
      <c r="C1567" s="213">
        <v>6.8999999999999999E-3</v>
      </c>
    </row>
    <row r="1568" spans="1:3" x14ac:dyDescent="0.25">
      <c r="A1568" s="212">
        <v>206</v>
      </c>
      <c r="B1568" s="213">
        <v>1.03E-2</v>
      </c>
      <c r="C1568" s="213">
        <v>2.3E-2</v>
      </c>
    </row>
    <row r="1569" spans="1:3" x14ac:dyDescent="0.25">
      <c r="A1569" s="212">
        <v>207</v>
      </c>
      <c r="B1569" s="213">
        <v>1E-4</v>
      </c>
      <c r="C1569" s="213">
        <v>3.8E-3</v>
      </c>
    </row>
    <row r="1570" spans="1:3" x14ac:dyDescent="0.25">
      <c r="A1570" s="212">
        <v>208</v>
      </c>
      <c r="B1570" s="213">
        <v>8.1299999999999997E-2</v>
      </c>
      <c r="C1570" s="213">
        <v>0.111</v>
      </c>
    </row>
    <row r="1571" spans="1:3" x14ac:dyDescent="0.25">
      <c r="A1571" s="212">
        <v>209</v>
      </c>
      <c r="B1571" s="213">
        <v>1.8E-3</v>
      </c>
      <c r="C1571" s="213">
        <v>8.6999999999999994E-3</v>
      </c>
    </row>
    <row r="1572" spans="1:3" x14ac:dyDescent="0.25">
      <c r="A1572" s="212">
        <v>223</v>
      </c>
      <c r="B1572" s="213">
        <v>7.3200000000000001E-2</v>
      </c>
      <c r="C1572" s="213">
        <v>0.1017</v>
      </c>
    </row>
    <row r="1573" spans="1:3" x14ac:dyDescent="0.25">
      <c r="A1573" s="212">
        <v>301</v>
      </c>
      <c r="B1573" s="213">
        <v>1.8E-3</v>
      </c>
      <c r="C1573" s="213">
        <v>8.6999999999999994E-3</v>
      </c>
    </row>
    <row r="1574" spans="1:3" x14ac:dyDescent="0.25">
      <c r="A1574" s="212">
        <v>302</v>
      </c>
      <c r="B1574" s="213">
        <v>1.8E-3</v>
      </c>
      <c r="C1574" s="213">
        <v>8.6999999999999994E-3</v>
      </c>
    </row>
    <row r="1575" spans="1:3" x14ac:dyDescent="0.25">
      <c r="A1575" s="212">
        <v>307</v>
      </c>
      <c r="B1575" s="213">
        <v>6.9999999999999999E-4</v>
      </c>
      <c r="C1575" s="213">
        <v>5.8999999999999999E-3</v>
      </c>
    </row>
    <row r="1576" spans="1:3" x14ac:dyDescent="0.25">
      <c r="A1576" s="212">
        <v>332</v>
      </c>
      <c r="B1576" s="213">
        <v>6.9999999999999999E-4</v>
      </c>
      <c r="C1576" s="213">
        <v>5.8999999999999999E-3</v>
      </c>
    </row>
    <row r="1577" spans="1:3" x14ac:dyDescent="0.25">
      <c r="A1577" s="212">
        <v>341</v>
      </c>
      <c r="B1577" s="213">
        <v>1E-4</v>
      </c>
      <c r="C1577" s="213">
        <v>3.8E-3</v>
      </c>
    </row>
    <row r="1578" spans="1:3" x14ac:dyDescent="0.25">
      <c r="A1578" s="212">
        <v>393</v>
      </c>
      <c r="B1578" s="213">
        <v>4.0000000000000002E-4</v>
      </c>
      <c r="C1578" s="213">
        <v>4.8999999999999998E-3</v>
      </c>
    </row>
    <row r="1579" spans="1:3" x14ac:dyDescent="0.25">
      <c r="A1579" s="212">
        <v>408</v>
      </c>
      <c r="B1579" s="213">
        <v>1E-4</v>
      </c>
      <c r="C1579" s="213">
        <v>3.8E-3</v>
      </c>
    </row>
    <row r="1580" spans="1:3" x14ac:dyDescent="0.25">
      <c r="A1580" s="212">
        <v>423</v>
      </c>
      <c r="B1580" s="213">
        <v>1E-4</v>
      </c>
      <c r="C1580" s="213">
        <v>3.8E-3</v>
      </c>
    </row>
    <row r="1581" spans="1:3" x14ac:dyDescent="0.25">
      <c r="A1581" s="212">
        <v>430</v>
      </c>
      <c r="B1581" s="213">
        <v>6.9999999999999999E-4</v>
      </c>
      <c r="C1581" s="213">
        <v>5.8999999999999999E-3</v>
      </c>
    </row>
    <row r="1582" spans="1:3" x14ac:dyDescent="0.25">
      <c r="A1582" s="212">
        <v>501</v>
      </c>
      <c r="B1582" s="213">
        <v>2.3E-3</v>
      </c>
      <c r="C1582" s="213">
        <v>9.5999999999999992E-3</v>
      </c>
    </row>
    <row r="1583" spans="1:3" x14ac:dyDescent="0.25">
      <c r="A1583" s="212">
        <v>502</v>
      </c>
      <c r="B1583" s="213">
        <v>3.2000000000000002E-3</v>
      </c>
      <c r="C1583" s="213">
        <v>1.14E-2</v>
      </c>
    </row>
    <row r="1584" spans="1:3" x14ac:dyDescent="0.25">
      <c r="A1584" s="212">
        <v>503</v>
      </c>
      <c r="B1584" s="213">
        <v>1E-3</v>
      </c>
      <c r="C1584" s="213">
        <v>6.8999999999999999E-3</v>
      </c>
    </row>
    <row r="1585" spans="1:5" x14ac:dyDescent="0.25">
      <c r="A1585" s="212">
        <v>506</v>
      </c>
      <c r="B1585" s="213">
        <v>1.8E-3</v>
      </c>
      <c r="C1585" s="213">
        <v>8.6999999999999994E-3</v>
      </c>
    </row>
    <row r="1586" spans="1:5" x14ac:dyDescent="0.25">
      <c r="A1586" s="212">
        <v>507</v>
      </c>
      <c r="B1586" s="213">
        <v>1.0800000000000001E-2</v>
      </c>
      <c r="C1586" s="213">
        <v>2.3800000000000002E-2</v>
      </c>
    </row>
    <row r="1587" spans="1:5" x14ac:dyDescent="0.25">
      <c r="A1587" s="212">
        <v>508</v>
      </c>
      <c r="B1587" s="213">
        <v>3.0200000000000001E-2</v>
      </c>
      <c r="C1587" s="213">
        <v>4.99E-2</v>
      </c>
    </row>
    <row r="1588" spans="1:5" x14ac:dyDescent="0.25">
      <c r="A1588" s="212">
        <v>523</v>
      </c>
      <c r="B1588" s="213">
        <v>1E-3</v>
      </c>
      <c r="C1588" s="213">
        <v>6.8999999999999999E-3</v>
      </c>
    </row>
    <row r="1589" spans="1:5" x14ac:dyDescent="0.25">
      <c r="A1589" s="212">
        <v>527</v>
      </c>
      <c r="B1589" s="213">
        <v>1E-4</v>
      </c>
      <c r="C1589" s="213">
        <v>3.8E-3</v>
      </c>
    </row>
    <row r="1590" spans="1:5" x14ac:dyDescent="0.25">
      <c r="A1590" s="212">
        <v>601</v>
      </c>
      <c r="B1590" s="213">
        <v>6.7000000000000004E-2</v>
      </c>
      <c r="C1590" s="213">
        <v>9.4500000000000001E-2</v>
      </c>
    </row>
    <row r="1591" spans="1:5" x14ac:dyDescent="0.25">
      <c r="A1591" s="212">
        <v>602</v>
      </c>
      <c r="B1591" s="213">
        <v>4.5999999999999999E-3</v>
      </c>
      <c r="C1591" s="213">
        <v>1.4E-2</v>
      </c>
    </row>
    <row r="1592" spans="1:5" x14ac:dyDescent="0.25">
      <c r="A1592" s="212">
        <v>603</v>
      </c>
      <c r="B1592" s="213">
        <v>1E-3</v>
      </c>
      <c r="C1592" s="213">
        <v>6.8999999999999999E-3</v>
      </c>
    </row>
    <row r="1593" spans="1:5" x14ac:dyDescent="0.25">
      <c r="A1593" s="212">
        <v>605</v>
      </c>
      <c r="B1593" s="213">
        <v>1E-4</v>
      </c>
      <c r="C1593" s="213">
        <v>3.8E-3</v>
      </c>
    </row>
    <row r="1594" spans="1:5" x14ac:dyDescent="0.25">
      <c r="A1594" s="212">
        <v>606</v>
      </c>
      <c r="B1594" s="213">
        <v>6.1000000000000004E-3</v>
      </c>
      <c r="C1594" s="213">
        <v>1.6500000000000001E-2</v>
      </c>
    </row>
    <row r="1595" spans="1:5" x14ac:dyDescent="0.25">
      <c r="A1595" s="212">
        <v>607</v>
      </c>
      <c r="B1595" s="213">
        <v>1.4E-3</v>
      </c>
      <c r="C1595" s="213">
        <v>7.7999999999999996E-3</v>
      </c>
    </row>
    <row r="1596" spans="1:5" x14ac:dyDescent="0.25">
      <c r="A1596" s="212">
        <v>608</v>
      </c>
      <c r="B1596" s="213">
        <v>8.6900000000000005E-2</v>
      </c>
      <c r="C1596" s="213">
        <v>0.11749999999999999</v>
      </c>
    </row>
    <row r="1597" spans="1:5" ht="15.75" thickBot="1" x14ac:dyDescent="0.3">
      <c r="A1597" s="212">
        <v>623</v>
      </c>
      <c r="B1597" s="213">
        <v>3.9100000000000003E-2</v>
      </c>
      <c r="C1597" s="213">
        <v>6.0999999999999999E-2</v>
      </c>
    </row>
    <row r="1598" spans="1:5" ht="30.75" thickBot="1" x14ac:dyDescent="0.3">
      <c r="A1598" s="207" t="s">
        <v>1693</v>
      </c>
      <c r="B1598" s="207" t="s">
        <v>1612</v>
      </c>
      <c r="C1598" s="207" t="s">
        <v>1613</v>
      </c>
      <c r="D1598" s="207" t="s">
        <v>1614</v>
      </c>
      <c r="E1598" s="207"/>
    </row>
    <row r="1599" spans="1:5" ht="15.75" thickBot="1" x14ac:dyDescent="0.3">
      <c r="A1599" s="209"/>
      <c r="B1599" s="210">
        <v>1</v>
      </c>
      <c r="C1599" s="211">
        <v>6.9999999999999999E-4</v>
      </c>
      <c r="D1599" s="211">
        <v>6.9999999999999999E-4</v>
      </c>
      <c r="E1599" s="208"/>
    </row>
    <row r="1600" spans="1:5" ht="30.75" thickBot="1" x14ac:dyDescent="0.3">
      <c r="A1600" s="209" t="s">
        <v>1694</v>
      </c>
      <c r="B1600" s="210">
        <v>2</v>
      </c>
      <c r="C1600" s="211">
        <v>1.2999999999999999E-3</v>
      </c>
      <c r="D1600" s="211">
        <v>2E-3</v>
      </c>
      <c r="E1600" s="208"/>
    </row>
    <row r="1601" spans="1:5" ht="60.75" thickBot="1" x14ac:dyDescent="0.3">
      <c r="A1601" s="209" t="s">
        <v>1695</v>
      </c>
      <c r="B1601" s="210">
        <v>1</v>
      </c>
      <c r="C1601" s="211">
        <v>6.9999999999999999E-4</v>
      </c>
      <c r="D1601" s="211">
        <v>2.7000000000000001E-3</v>
      </c>
      <c r="E1601" s="208"/>
    </row>
    <row r="1602" spans="1:5" ht="45.75" thickBot="1" x14ac:dyDescent="0.3">
      <c r="A1602" s="209" t="s">
        <v>1696</v>
      </c>
      <c r="B1602" s="210">
        <v>1</v>
      </c>
      <c r="C1602" s="211">
        <v>6.9999999999999999E-4</v>
      </c>
      <c r="D1602" s="211">
        <v>3.3E-3</v>
      </c>
      <c r="E1602" s="208"/>
    </row>
    <row r="1603" spans="1:5" ht="60.75" thickBot="1" x14ac:dyDescent="0.3">
      <c r="A1603" s="209" t="s">
        <v>1697</v>
      </c>
      <c r="B1603" s="210">
        <v>1</v>
      </c>
      <c r="C1603" s="211">
        <v>6.9999999999999999E-4</v>
      </c>
      <c r="D1603" s="211">
        <v>4.0000000000000001E-3</v>
      </c>
      <c r="E1603" s="208"/>
    </row>
    <row r="1604" spans="1:5" ht="60.75" thickBot="1" x14ac:dyDescent="0.3">
      <c r="A1604" s="209" t="s">
        <v>1698</v>
      </c>
      <c r="B1604" s="210">
        <v>1</v>
      </c>
      <c r="C1604" s="211">
        <v>6.9999999999999999E-4</v>
      </c>
      <c r="D1604" s="211">
        <v>4.7000000000000002E-3</v>
      </c>
      <c r="E1604" s="208"/>
    </row>
    <row r="1605" spans="1:5" ht="60.75" thickBot="1" x14ac:dyDescent="0.3">
      <c r="A1605" s="209" t="s">
        <v>1699</v>
      </c>
      <c r="B1605" s="210">
        <v>1</v>
      </c>
      <c r="C1605" s="211">
        <v>6.9999999999999999E-4</v>
      </c>
      <c r="D1605" s="211">
        <v>5.3E-3</v>
      </c>
      <c r="E1605" s="208"/>
    </row>
    <row r="1606" spans="1:5" ht="75.75" thickBot="1" x14ac:dyDescent="0.3">
      <c r="A1606" s="209" t="s">
        <v>1700</v>
      </c>
      <c r="B1606" s="210">
        <v>1</v>
      </c>
      <c r="C1606" s="211">
        <v>6.9999999999999999E-4</v>
      </c>
      <c r="D1606" s="211">
        <v>6.0000000000000001E-3</v>
      </c>
      <c r="E1606" s="208"/>
    </row>
    <row r="1607" spans="1:5" ht="120.75" thickBot="1" x14ac:dyDescent="0.3">
      <c r="A1607" s="209" t="s">
        <v>1701</v>
      </c>
      <c r="B1607" s="210">
        <v>1</v>
      </c>
      <c r="C1607" s="211">
        <v>6.9999999999999999E-4</v>
      </c>
      <c r="D1607" s="211">
        <v>6.7000000000000002E-3</v>
      </c>
      <c r="E1607" s="208"/>
    </row>
    <row r="1608" spans="1:5" ht="45.75" thickBot="1" x14ac:dyDescent="0.3">
      <c r="A1608" s="209" t="s">
        <v>1702</v>
      </c>
      <c r="B1608" s="210">
        <v>1</v>
      </c>
      <c r="C1608" s="211">
        <v>6.9999999999999999E-4</v>
      </c>
      <c r="D1608" s="211">
        <v>7.3000000000000001E-3</v>
      </c>
      <c r="E1608" s="208"/>
    </row>
    <row r="1609" spans="1:5" ht="45.75" thickBot="1" x14ac:dyDescent="0.3">
      <c r="A1609" s="209" t="s">
        <v>1703</v>
      </c>
      <c r="B1609" s="210">
        <v>27</v>
      </c>
      <c r="C1609" s="211">
        <v>1.7999999999999999E-2</v>
      </c>
      <c r="D1609" s="211">
        <v>2.53E-2</v>
      </c>
      <c r="E1609" s="208"/>
    </row>
    <row r="1610" spans="1:5" ht="60.75" thickBot="1" x14ac:dyDescent="0.3">
      <c r="A1610" s="209" t="s">
        <v>1704</v>
      </c>
      <c r="B1610" s="210">
        <v>5</v>
      </c>
      <c r="C1610" s="211">
        <v>3.3E-3</v>
      </c>
      <c r="D1610" s="211">
        <v>2.86E-2</v>
      </c>
      <c r="E1610" s="208"/>
    </row>
    <row r="1611" spans="1:5" ht="90.75" thickBot="1" x14ac:dyDescent="0.3">
      <c r="A1611" s="209" t="s">
        <v>1705</v>
      </c>
      <c r="B1611" s="210">
        <v>24</v>
      </c>
      <c r="C1611" s="211">
        <v>1.6E-2</v>
      </c>
      <c r="D1611" s="211">
        <v>4.4600000000000001E-2</v>
      </c>
      <c r="E1611" s="208"/>
    </row>
    <row r="1612" spans="1:5" ht="60.75" thickBot="1" x14ac:dyDescent="0.3">
      <c r="A1612" s="209" t="s">
        <v>1467</v>
      </c>
      <c r="B1612" s="210">
        <v>11</v>
      </c>
      <c r="C1612" s="211">
        <v>7.3000000000000001E-3</v>
      </c>
      <c r="D1612" s="211">
        <v>5.1900000000000002E-2</v>
      </c>
      <c r="E1612" s="208"/>
    </row>
    <row r="1613" spans="1:5" ht="165.75" thickBot="1" x14ac:dyDescent="0.3">
      <c r="A1613" s="209" t="s">
        <v>654</v>
      </c>
      <c r="B1613" s="210">
        <v>1</v>
      </c>
      <c r="C1613" s="211">
        <v>6.9999999999999999E-4</v>
      </c>
      <c r="D1613" s="211">
        <v>5.2600000000000001E-2</v>
      </c>
      <c r="E1613" s="208"/>
    </row>
    <row r="1614" spans="1:5" ht="210.75" thickBot="1" x14ac:dyDescent="0.3">
      <c r="A1614" s="209" t="s">
        <v>657</v>
      </c>
      <c r="B1614" s="210">
        <v>1</v>
      </c>
      <c r="C1614" s="211">
        <v>6.9999999999999999E-4</v>
      </c>
      <c r="D1614" s="211">
        <v>5.3199999999999997E-2</v>
      </c>
      <c r="E1614" s="208"/>
    </row>
    <row r="1615" spans="1:5" ht="90.75" thickBot="1" x14ac:dyDescent="0.3">
      <c r="A1615" s="209" t="s">
        <v>1582</v>
      </c>
      <c r="B1615" s="210">
        <v>2</v>
      </c>
      <c r="C1615" s="211">
        <v>1.2999999999999999E-3</v>
      </c>
      <c r="D1615" s="211">
        <v>5.4600000000000003E-2</v>
      </c>
      <c r="E1615" s="208"/>
    </row>
    <row r="1616" spans="1:5" ht="120.75" thickBot="1" x14ac:dyDescent="0.3">
      <c r="A1616" s="209" t="s">
        <v>1706</v>
      </c>
      <c r="B1616" s="210">
        <v>2</v>
      </c>
      <c r="C1616" s="211">
        <v>1.2999999999999999E-3</v>
      </c>
      <c r="D1616" s="211">
        <v>5.5899999999999998E-2</v>
      </c>
      <c r="E1616" s="208"/>
    </row>
    <row r="1617" spans="1:5" ht="45.75" thickBot="1" x14ac:dyDescent="0.3">
      <c r="A1617" s="209" t="s">
        <v>1707</v>
      </c>
      <c r="B1617" s="210">
        <v>2</v>
      </c>
      <c r="C1617" s="211">
        <v>1.2999999999999999E-3</v>
      </c>
      <c r="D1617" s="211">
        <v>5.7200000000000001E-2</v>
      </c>
      <c r="E1617" s="208"/>
    </row>
    <row r="1618" spans="1:5" ht="15.75" thickBot="1" x14ac:dyDescent="0.3">
      <c r="A1618" s="209" t="s">
        <v>9</v>
      </c>
      <c r="B1618" s="210">
        <v>1</v>
      </c>
      <c r="C1618" s="211">
        <v>6.9999999999999999E-4</v>
      </c>
      <c r="D1618" s="211">
        <v>5.79E-2</v>
      </c>
      <c r="E1618" s="208"/>
    </row>
    <row r="1619" spans="1:5" ht="45.75" thickBot="1" x14ac:dyDescent="0.3">
      <c r="A1619" s="209" t="s">
        <v>895</v>
      </c>
      <c r="B1619" s="210">
        <v>1</v>
      </c>
      <c r="C1619" s="211">
        <v>6.9999999999999999E-4</v>
      </c>
      <c r="D1619" s="211">
        <v>5.8500000000000003E-2</v>
      </c>
      <c r="E1619" s="208"/>
    </row>
    <row r="1620" spans="1:5" ht="45.75" thickBot="1" x14ac:dyDescent="0.3">
      <c r="A1620" s="209" t="s">
        <v>562</v>
      </c>
      <c r="B1620" s="210">
        <v>1</v>
      </c>
      <c r="C1620" s="211">
        <v>6.9999999999999999E-4</v>
      </c>
      <c r="D1620" s="211">
        <v>5.9200000000000003E-2</v>
      </c>
      <c r="E1620" s="208"/>
    </row>
    <row r="1621" spans="1:5" ht="45.75" thickBot="1" x14ac:dyDescent="0.3">
      <c r="A1621" s="209" t="s">
        <v>892</v>
      </c>
      <c r="B1621" s="210">
        <v>1</v>
      </c>
      <c r="C1621" s="211">
        <v>6.9999999999999999E-4</v>
      </c>
      <c r="D1621" s="211">
        <v>5.9900000000000002E-2</v>
      </c>
      <c r="E1621" s="208"/>
    </row>
    <row r="1622" spans="1:5" ht="45.75" thickBot="1" x14ac:dyDescent="0.3">
      <c r="A1622" s="209" t="s">
        <v>549</v>
      </c>
      <c r="B1622" s="210">
        <v>1</v>
      </c>
      <c r="C1622" s="211">
        <v>6.9999999999999999E-4</v>
      </c>
      <c r="D1622" s="211">
        <v>6.0499999999999998E-2</v>
      </c>
      <c r="E1622" s="208"/>
    </row>
    <row r="1623" spans="1:5" ht="45.75" thickBot="1" x14ac:dyDescent="0.3">
      <c r="A1623" s="209" t="s">
        <v>1708</v>
      </c>
      <c r="B1623" s="210">
        <v>1</v>
      </c>
      <c r="C1623" s="211">
        <v>6.9999999999999999E-4</v>
      </c>
      <c r="D1623" s="211">
        <v>6.1199999999999997E-2</v>
      </c>
      <c r="E1623" s="208"/>
    </row>
    <row r="1624" spans="1:5" ht="45.75" thickBot="1" x14ac:dyDescent="0.3">
      <c r="A1624" s="209" t="s">
        <v>1709</v>
      </c>
      <c r="B1624" s="210">
        <v>1</v>
      </c>
      <c r="C1624" s="211">
        <v>6.9999999999999999E-4</v>
      </c>
      <c r="D1624" s="211">
        <v>6.1899999999999997E-2</v>
      </c>
      <c r="E1624" s="208"/>
    </row>
    <row r="1625" spans="1:5" ht="45.75" thickBot="1" x14ac:dyDescent="0.3">
      <c r="A1625" s="209" t="s">
        <v>930</v>
      </c>
      <c r="B1625" s="210">
        <v>1</v>
      </c>
      <c r="C1625" s="211">
        <v>6.9999999999999999E-4</v>
      </c>
      <c r="D1625" s="211">
        <v>6.25E-2</v>
      </c>
      <c r="E1625" s="208"/>
    </row>
    <row r="1626" spans="1:5" ht="45.75" thickBot="1" x14ac:dyDescent="0.3">
      <c r="A1626" s="209" t="s">
        <v>812</v>
      </c>
      <c r="B1626" s="210">
        <v>1</v>
      </c>
      <c r="C1626" s="211">
        <v>6.9999999999999999E-4</v>
      </c>
      <c r="D1626" s="211">
        <v>6.3200000000000006E-2</v>
      </c>
      <c r="E1626" s="208"/>
    </row>
    <row r="1627" spans="1:5" ht="45.75" thickBot="1" x14ac:dyDescent="0.3">
      <c r="A1627" s="209" t="s">
        <v>894</v>
      </c>
      <c r="B1627" s="210">
        <v>1</v>
      </c>
      <c r="C1627" s="211">
        <v>6.9999999999999999E-4</v>
      </c>
      <c r="D1627" s="211">
        <v>6.3899999999999998E-2</v>
      </c>
      <c r="E1627" s="208"/>
    </row>
    <row r="1628" spans="1:5" ht="45.75" thickBot="1" x14ac:dyDescent="0.3">
      <c r="A1628" s="209" t="s">
        <v>553</v>
      </c>
      <c r="B1628" s="210">
        <v>1</v>
      </c>
      <c r="C1628" s="211">
        <v>6.9999999999999999E-4</v>
      </c>
      <c r="D1628" s="211">
        <v>6.4500000000000002E-2</v>
      </c>
      <c r="E1628" s="208"/>
    </row>
    <row r="1629" spans="1:5" ht="150.75" thickBot="1" x14ac:dyDescent="0.3">
      <c r="A1629" s="209" t="s">
        <v>1710</v>
      </c>
      <c r="B1629" s="210">
        <v>4</v>
      </c>
      <c r="C1629" s="211">
        <v>2.7000000000000001E-3</v>
      </c>
      <c r="D1629" s="211">
        <v>6.7199999999999996E-2</v>
      </c>
      <c r="E1629" s="208"/>
    </row>
    <row r="1630" spans="1:5" ht="45.75" thickBot="1" x14ac:dyDescent="0.3">
      <c r="A1630" s="209" t="s">
        <v>708</v>
      </c>
      <c r="B1630" s="210">
        <v>2</v>
      </c>
      <c r="C1630" s="211">
        <v>1.2999999999999999E-3</v>
      </c>
      <c r="D1630" s="211">
        <v>6.8500000000000005E-2</v>
      </c>
      <c r="E1630" s="208"/>
    </row>
    <row r="1631" spans="1:5" ht="45.75" thickBot="1" x14ac:dyDescent="0.3">
      <c r="A1631" s="209" t="s">
        <v>809</v>
      </c>
      <c r="B1631" s="210">
        <v>2</v>
      </c>
      <c r="C1631" s="211">
        <v>1.2999999999999999E-3</v>
      </c>
      <c r="D1631" s="211">
        <v>6.9900000000000004E-2</v>
      </c>
      <c r="E1631" s="208"/>
    </row>
    <row r="1632" spans="1:5" ht="45.75" thickBot="1" x14ac:dyDescent="0.3">
      <c r="A1632" s="209" t="s">
        <v>1584</v>
      </c>
      <c r="B1632" s="210">
        <v>2</v>
      </c>
      <c r="C1632" s="211">
        <v>1.2999999999999999E-3</v>
      </c>
      <c r="D1632" s="211">
        <v>7.1199999999999999E-2</v>
      </c>
      <c r="E1632" s="208"/>
    </row>
    <row r="1633" spans="1:5" ht="60.75" thickBot="1" x14ac:dyDescent="0.3">
      <c r="A1633" s="209" t="s">
        <v>832</v>
      </c>
      <c r="B1633" s="210">
        <v>2</v>
      </c>
      <c r="C1633" s="211">
        <v>1.2999999999999999E-3</v>
      </c>
      <c r="D1633" s="211">
        <v>7.2499999999999995E-2</v>
      </c>
      <c r="E1633" s="208"/>
    </row>
    <row r="1634" spans="1:5" ht="30.75" thickBot="1" x14ac:dyDescent="0.3">
      <c r="A1634" s="209" t="s">
        <v>737</v>
      </c>
      <c r="B1634" s="210">
        <v>2</v>
      </c>
      <c r="C1634" s="211">
        <v>1.2999999999999999E-3</v>
      </c>
      <c r="D1634" s="211">
        <v>7.3899999999999993E-2</v>
      </c>
      <c r="E1634" s="208"/>
    </row>
    <row r="1635" spans="1:5" ht="105.75" thickBot="1" x14ac:dyDescent="0.3">
      <c r="A1635" s="209" t="s">
        <v>1711</v>
      </c>
      <c r="B1635" s="210">
        <v>1</v>
      </c>
      <c r="C1635" s="211">
        <v>6.9999999999999999E-4</v>
      </c>
      <c r="D1635" s="211">
        <v>7.4499999999999997E-2</v>
      </c>
      <c r="E1635" s="208"/>
    </row>
    <row r="1636" spans="1:5" ht="45.75" thickBot="1" x14ac:dyDescent="0.3">
      <c r="A1636" s="209" t="s">
        <v>1102</v>
      </c>
      <c r="B1636" s="210">
        <v>1</v>
      </c>
      <c r="C1636" s="211">
        <v>6.9999999999999999E-4</v>
      </c>
      <c r="D1636" s="211">
        <v>7.5200000000000003E-2</v>
      </c>
      <c r="E1636" s="208"/>
    </row>
    <row r="1637" spans="1:5" ht="45.75" thickBot="1" x14ac:dyDescent="0.3">
      <c r="A1637" s="209" t="s">
        <v>839</v>
      </c>
      <c r="B1637" s="210">
        <v>2</v>
      </c>
      <c r="C1637" s="211">
        <v>1.2999999999999999E-3</v>
      </c>
      <c r="D1637" s="211">
        <v>7.6499999999999999E-2</v>
      </c>
      <c r="E1637" s="208"/>
    </row>
    <row r="1638" spans="1:5" ht="30.75" thickBot="1" x14ac:dyDescent="0.3">
      <c r="A1638" s="209" t="s">
        <v>801</v>
      </c>
      <c r="B1638" s="210">
        <v>2</v>
      </c>
      <c r="C1638" s="211">
        <v>1.2999999999999999E-3</v>
      </c>
      <c r="D1638" s="211">
        <v>7.7799999999999994E-2</v>
      </c>
      <c r="E1638" s="208"/>
    </row>
    <row r="1639" spans="1:5" ht="30.75" thickBot="1" x14ac:dyDescent="0.3">
      <c r="A1639" s="209" t="s">
        <v>845</v>
      </c>
      <c r="B1639" s="210">
        <v>2</v>
      </c>
      <c r="C1639" s="211">
        <v>1.2999999999999999E-3</v>
      </c>
      <c r="D1639" s="211">
        <v>7.9200000000000007E-2</v>
      </c>
      <c r="E1639" s="208"/>
    </row>
    <row r="1640" spans="1:5" ht="60.75" thickBot="1" x14ac:dyDescent="0.3">
      <c r="A1640" s="209" t="s">
        <v>745</v>
      </c>
      <c r="B1640" s="210">
        <v>2</v>
      </c>
      <c r="C1640" s="211">
        <v>1.2999999999999999E-3</v>
      </c>
      <c r="D1640" s="211">
        <v>8.0500000000000002E-2</v>
      </c>
      <c r="E1640" s="208"/>
    </row>
    <row r="1641" spans="1:5" ht="60.75" thickBot="1" x14ac:dyDescent="0.3">
      <c r="A1641" s="209" t="s">
        <v>678</v>
      </c>
      <c r="B1641" s="210">
        <v>2</v>
      </c>
      <c r="C1641" s="211">
        <v>1.2999999999999999E-3</v>
      </c>
      <c r="D1641" s="211">
        <v>8.1799999999999998E-2</v>
      </c>
      <c r="E1641" s="208"/>
    </row>
    <row r="1642" spans="1:5" ht="60.75" thickBot="1" x14ac:dyDescent="0.3">
      <c r="A1642" s="209" t="s">
        <v>726</v>
      </c>
      <c r="B1642" s="210">
        <v>2</v>
      </c>
      <c r="C1642" s="211">
        <v>1.2999999999999999E-3</v>
      </c>
      <c r="D1642" s="211">
        <v>8.3199999999999996E-2</v>
      </c>
      <c r="E1642" s="208"/>
    </row>
    <row r="1643" spans="1:5" ht="45.75" thickBot="1" x14ac:dyDescent="0.3">
      <c r="A1643" s="209" t="s">
        <v>843</v>
      </c>
      <c r="B1643" s="210">
        <v>2</v>
      </c>
      <c r="C1643" s="211">
        <v>1.2999999999999999E-3</v>
      </c>
      <c r="D1643" s="211">
        <v>8.4500000000000006E-2</v>
      </c>
      <c r="E1643" s="208"/>
    </row>
    <row r="1644" spans="1:5" ht="30.75" thickBot="1" x14ac:dyDescent="0.3">
      <c r="A1644" s="209" t="s">
        <v>826</v>
      </c>
      <c r="B1644" s="210">
        <v>2</v>
      </c>
      <c r="C1644" s="211">
        <v>1.2999999999999999E-3</v>
      </c>
      <c r="D1644" s="211">
        <v>8.5800000000000001E-2</v>
      </c>
      <c r="E1644" s="208"/>
    </row>
    <row r="1645" spans="1:5" ht="45.75" thickBot="1" x14ac:dyDescent="0.3">
      <c r="A1645" s="209" t="s">
        <v>1712</v>
      </c>
      <c r="B1645" s="210">
        <v>4</v>
      </c>
      <c r="C1645" s="211">
        <v>2.7000000000000001E-3</v>
      </c>
      <c r="D1645" s="211">
        <v>8.8499999999999995E-2</v>
      </c>
      <c r="E1645" s="208"/>
    </row>
    <row r="1646" spans="1:5" ht="105.75" thickBot="1" x14ac:dyDescent="0.3">
      <c r="A1646" s="209" t="s">
        <v>1713</v>
      </c>
      <c r="B1646" s="210">
        <v>2</v>
      </c>
      <c r="C1646" s="211">
        <v>1.2999999999999999E-3</v>
      </c>
      <c r="D1646" s="211">
        <v>8.9800000000000005E-2</v>
      </c>
      <c r="E1646" s="208"/>
    </row>
    <row r="1647" spans="1:5" ht="45.75" thickBot="1" x14ac:dyDescent="0.3">
      <c r="A1647" s="209" t="s">
        <v>768</v>
      </c>
      <c r="B1647" s="210">
        <v>2</v>
      </c>
      <c r="C1647" s="211">
        <v>1.2999999999999999E-3</v>
      </c>
      <c r="D1647" s="211">
        <v>9.1200000000000003E-2</v>
      </c>
      <c r="E1647" s="208"/>
    </row>
    <row r="1648" spans="1:5" ht="45.75" thickBot="1" x14ac:dyDescent="0.3">
      <c r="A1648" s="209" t="s">
        <v>693</v>
      </c>
      <c r="B1648" s="210">
        <v>2</v>
      </c>
      <c r="C1648" s="211">
        <v>1.2999999999999999E-3</v>
      </c>
      <c r="D1648" s="211">
        <v>9.2499999999999999E-2</v>
      </c>
      <c r="E1648" s="208"/>
    </row>
    <row r="1649" spans="1:5" ht="45.75" thickBot="1" x14ac:dyDescent="0.3">
      <c r="A1649" s="209" t="s">
        <v>1714</v>
      </c>
      <c r="B1649" s="210">
        <v>3</v>
      </c>
      <c r="C1649" s="211">
        <v>2E-3</v>
      </c>
      <c r="D1649" s="211">
        <v>9.4500000000000001E-2</v>
      </c>
      <c r="E1649" s="208"/>
    </row>
    <row r="1650" spans="1:5" ht="45.75" thickBot="1" x14ac:dyDescent="0.3">
      <c r="A1650" s="209" t="s">
        <v>320</v>
      </c>
      <c r="B1650" s="210">
        <v>1</v>
      </c>
      <c r="C1650" s="211">
        <v>6.9999999999999999E-4</v>
      </c>
      <c r="D1650" s="211">
        <v>9.5100000000000004E-2</v>
      </c>
      <c r="E1650" s="208"/>
    </row>
    <row r="1651" spans="1:5" ht="45.75" thickBot="1" x14ac:dyDescent="0.3">
      <c r="A1651" s="209" t="s">
        <v>766</v>
      </c>
      <c r="B1651" s="210">
        <v>4</v>
      </c>
      <c r="C1651" s="211">
        <v>2.7000000000000001E-3</v>
      </c>
      <c r="D1651" s="211">
        <v>9.7799999999999998E-2</v>
      </c>
      <c r="E1651" s="208"/>
    </row>
    <row r="1652" spans="1:5" ht="30.75" thickBot="1" x14ac:dyDescent="0.3">
      <c r="A1652" s="209" t="s">
        <v>557</v>
      </c>
      <c r="B1652" s="210">
        <v>4</v>
      </c>
      <c r="C1652" s="211">
        <v>2.7000000000000001E-3</v>
      </c>
      <c r="D1652" s="211">
        <v>0.10050000000000001</v>
      </c>
      <c r="E1652" s="208"/>
    </row>
    <row r="1653" spans="1:5" ht="45.75" thickBot="1" x14ac:dyDescent="0.3">
      <c r="A1653" s="209" t="s">
        <v>1715</v>
      </c>
      <c r="B1653" s="210">
        <v>1</v>
      </c>
      <c r="C1653" s="211">
        <v>6.9999999999999999E-4</v>
      </c>
      <c r="D1653" s="211">
        <v>0.1011</v>
      </c>
      <c r="E1653" s="208"/>
    </row>
    <row r="1654" spans="1:5" ht="45.75" thickBot="1" x14ac:dyDescent="0.3">
      <c r="A1654" s="209" t="s">
        <v>732</v>
      </c>
      <c r="B1654" s="210">
        <v>2</v>
      </c>
      <c r="C1654" s="211">
        <v>1.2999999999999999E-3</v>
      </c>
      <c r="D1654" s="211">
        <v>0.10249999999999999</v>
      </c>
      <c r="E1654" s="208"/>
    </row>
    <row r="1655" spans="1:5" ht="45.75" thickBot="1" x14ac:dyDescent="0.3">
      <c r="A1655" s="209" t="s">
        <v>724</v>
      </c>
      <c r="B1655" s="210">
        <v>2</v>
      </c>
      <c r="C1655" s="211">
        <v>1.2999999999999999E-3</v>
      </c>
      <c r="D1655" s="211">
        <v>0.1038</v>
      </c>
      <c r="E1655" s="208"/>
    </row>
    <row r="1656" spans="1:5" ht="30.75" thickBot="1" x14ac:dyDescent="0.3">
      <c r="A1656" s="209" t="s">
        <v>818</v>
      </c>
      <c r="B1656" s="210">
        <v>2</v>
      </c>
      <c r="C1656" s="211">
        <v>1.2999999999999999E-3</v>
      </c>
      <c r="D1656" s="211">
        <v>0.1051</v>
      </c>
      <c r="E1656" s="208"/>
    </row>
    <row r="1657" spans="1:5" ht="45.75" thickBot="1" x14ac:dyDescent="0.3">
      <c r="A1657" s="209" t="s">
        <v>1099</v>
      </c>
      <c r="B1657" s="210">
        <v>19</v>
      </c>
      <c r="C1657" s="211">
        <v>1.26E-2</v>
      </c>
      <c r="D1657" s="211">
        <v>0.1178</v>
      </c>
      <c r="E1657" s="208"/>
    </row>
    <row r="1658" spans="1:5" ht="60.75" thickBot="1" x14ac:dyDescent="0.3">
      <c r="A1658" s="209" t="s">
        <v>1716</v>
      </c>
      <c r="B1658" s="210">
        <v>3</v>
      </c>
      <c r="C1658" s="211">
        <v>2E-3</v>
      </c>
      <c r="D1658" s="211">
        <v>0.1198</v>
      </c>
      <c r="E1658" s="208"/>
    </row>
    <row r="1659" spans="1:5" ht="30.75" thickBot="1" x14ac:dyDescent="0.3">
      <c r="A1659" s="209" t="s">
        <v>757</v>
      </c>
      <c r="B1659" s="210">
        <v>2</v>
      </c>
      <c r="C1659" s="211">
        <v>1.2999999999999999E-3</v>
      </c>
      <c r="D1659" s="211">
        <v>0.1211</v>
      </c>
      <c r="E1659" s="208"/>
    </row>
    <row r="1660" spans="1:5" ht="30.75" thickBot="1" x14ac:dyDescent="0.3">
      <c r="A1660" s="209" t="s">
        <v>731</v>
      </c>
      <c r="B1660" s="210">
        <v>2</v>
      </c>
      <c r="C1660" s="211">
        <v>1.2999999999999999E-3</v>
      </c>
      <c r="D1660" s="211">
        <v>0.12239999999999999</v>
      </c>
      <c r="E1660" s="208"/>
    </row>
    <row r="1661" spans="1:5" ht="45.75" thickBot="1" x14ac:dyDescent="0.3">
      <c r="A1661" s="209" t="s">
        <v>829</v>
      </c>
      <c r="B1661" s="210">
        <v>24</v>
      </c>
      <c r="C1661" s="211">
        <v>1.6E-2</v>
      </c>
      <c r="D1661" s="211">
        <v>0.1384</v>
      </c>
      <c r="E1661" s="208"/>
    </row>
    <row r="1662" spans="1:5" ht="45.75" thickBot="1" x14ac:dyDescent="0.3">
      <c r="A1662" s="209" t="s">
        <v>787</v>
      </c>
      <c r="B1662" s="210">
        <v>4</v>
      </c>
      <c r="C1662" s="211">
        <v>2.7000000000000001E-3</v>
      </c>
      <c r="D1662" s="211">
        <v>0.1411</v>
      </c>
      <c r="E1662" s="208"/>
    </row>
    <row r="1663" spans="1:5" ht="45.75" thickBot="1" x14ac:dyDescent="0.3">
      <c r="A1663" s="209" t="s">
        <v>827</v>
      </c>
      <c r="B1663" s="210">
        <v>2</v>
      </c>
      <c r="C1663" s="211">
        <v>1.2999999999999999E-3</v>
      </c>
      <c r="D1663" s="211">
        <v>0.1424</v>
      </c>
      <c r="E1663" s="208"/>
    </row>
    <row r="1664" spans="1:5" ht="30.75" thickBot="1" x14ac:dyDescent="0.3">
      <c r="A1664" s="209" t="s">
        <v>762</v>
      </c>
      <c r="B1664" s="210">
        <v>18</v>
      </c>
      <c r="C1664" s="211">
        <v>1.2E-2</v>
      </c>
      <c r="D1664" s="211">
        <v>0.15440000000000001</v>
      </c>
      <c r="E1664" s="208"/>
    </row>
    <row r="1665" spans="1:5" ht="30.75" thickBot="1" x14ac:dyDescent="0.3">
      <c r="A1665" s="209" t="s">
        <v>1127</v>
      </c>
      <c r="B1665" s="210">
        <v>4</v>
      </c>
      <c r="C1665" s="211">
        <v>2.7000000000000001E-3</v>
      </c>
      <c r="D1665" s="211">
        <v>0.157</v>
      </c>
      <c r="E1665" s="208"/>
    </row>
    <row r="1666" spans="1:5" ht="45.75" thickBot="1" x14ac:dyDescent="0.3">
      <c r="A1666" s="209" t="s">
        <v>794</v>
      </c>
      <c r="B1666" s="210">
        <v>6</v>
      </c>
      <c r="C1666" s="211">
        <v>4.0000000000000001E-3</v>
      </c>
      <c r="D1666" s="211">
        <v>0.161</v>
      </c>
      <c r="E1666" s="208"/>
    </row>
    <row r="1667" spans="1:5" ht="15.75" thickBot="1" x14ac:dyDescent="0.3">
      <c r="A1667" s="209" t="s">
        <v>706</v>
      </c>
      <c r="B1667" s="210">
        <v>8</v>
      </c>
      <c r="C1667" s="211">
        <v>5.3E-3</v>
      </c>
      <c r="D1667" s="211">
        <v>0.1663</v>
      </c>
      <c r="E1667" s="208"/>
    </row>
    <row r="1668" spans="1:5" ht="15.75" thickBot="1" x14ac:dyDescent="0.3">
      <c r="A1668" s="209" t="s">
        <v>820</v>
      </c>
      <c r="B1668" s="210">
        <v>3</v>
      </c>
      <c r="C1668" s="211">
        <v>2E-3</v>
      </c>
      <c r="D1668" s="211">
        <v>0.16830000000000001</v>
      </c>
      <c r="E1668" s="208"/>
    </row>
    <row r="1669" spans="1:5" ht="30.75" thickBot="1" x14ac:dyDescent="0.3">
      <c r="A1669" s="209" t="s">
        <v>1125</v>
      </c>
      <c r="B1669" s="210">
        <v>2</v>
      </c>
      <c r="C1669" s="211">
        <v>1.2999999999999999E-3</v>
      </c>
      <c r="D1669" s="211">
        <v>0.16969999999999999</v>
      </c>
      <c r="E1669" s="208"/>
    </row>
    <row r="1670" spans="1:5" ht="45.75" thickBot="1" x14ac:dyDescent="0.3">
      <c r="A1670" s="209" t="s">
        <v>814</v>
      </c>
      <c r="B1670" s="210">
        <v>6</v>
      </c>
      <c r="C1670" s="211">
        <v>4.0000000000000001E-3</v>
      </c>
      <c r="D1670" s="211">
        <v>0.17369999999999999</v>
      </c>
      <c r="E1670" s="208"/>
    </row>
    <row r="1671" spans="1:5" ht="30.75" thickBot="1" x14ac:dyDescent="0.3">
      <c r="A1671" s="209" t="s">
        <v>1124</v>
      </c>
      <c r="B1671" s="210">
        <v>1</v>
      </c>
      <c r="C1671" s="211">
        <v>6.9999999999999999E-4</v>
      </c>
      <c r="D1671" s="211">
        <v>0.17430000000000001</v>
      </c>
      <c r="E1671" s="208"/>
    </row>
    <row r="1672" spans="1:5" ht="15.75" thickBot="1" x14ac:dyDescent="0.3">
      <c r="A1672" s="209" t="s">
        <v>806</v>
      </c>
      <c r="B1672" s="210">
        <v>2</v>
      </c>
      <c r="C1672" s="211">
        <v>1.2999999999999999E-3</v>
      </c>
      <c r="D1672" s="211">
        <v>0.17560000000000001</v>
      </c>
      <c r="E1672" s="208"/>
    </row>
    <row r="1673" spans="1:5" ht="30.75" thickBot="1" x14ac:dyDescent="0.3">
      <c r="A1673" s="209" t="s">
        <v>770</v>
      </c>
      <c r="B1673" s="210">
        <v>2</v>
      </c>
      <c r="C1673" s="211">
        <v>1.2999999999999999E-3</v>
      </c>
      <c r="D1673" s="211">
        <v>0.17699999999999999</v>
      </c>
      <c r="E1673" s="208"/>
    </row>
    <row r="1674" spans="1:5" ht="30.75" thickBot="1" x14ac:dyDescent="0.3">
      <c r="A1674" s="209" t="s">
        <v>785</v>
      </c>
      <c r="B1674" s="210">
        <v>2</v>
      </c>
      <c r="C1674" s="211">
        <v>1.2999999999999999E-3</v>
      </c>
      <c r="D1674" s="211">
        <v>0.17829999999999999</v>
      </c>
      <c r="E1674" s="208"/>
    </row>
    <row r="1675" spans="1:5" ht="75.75" thickBot="1" x14ac:dyDescent="0.3">
      <c r="A1675" s="209" t="s">
        <v>1717</v>
      </c>
      <c r="B1675" s="210">
        <v>1</v>
      </c>
      <c r="C1675" s="211">
        <v>6.9999999999999999E-4</v>
      </c>
      <c r="D1675" s="211">
        <v>0.17899999999999999</v>
      </c>
      <c r="E1675" s="208"/>
    </row>
    <row r="1676" spans="1:5" ht="105.75" thickBot="1" x14ac:dyDescent="0.3">
      <c r="A1676" s="209" t="s">
        <v>1718</v>
      </c>
      <c r="B1676" s="210">
        <v>1</v>
      </c>
      <c r="C1676" s="211">
        <v>6.9999999999999999E-4</v>
      </c>
      <c r="D1676" s="211">
        <v>0.17960000000000001</v>
      </c>
      <c r="E1676" s="208"/>
    </row>
    <row r="1677" spans="1:5" ht="105.75" thickBot="1" x14ac:dyDescent="0.3">
      <c r="A1677" s="209" t="s">
        <v>1719</v>
      </c>
      <c r="B1677" s="210">
        <v>1</v>
      </c>
      <c r="C1677" s="211">
        <v>6.9999999999999999E-4</v>
      </c>
      <c r="D1677" s="211">
        <v>0.18029999999999999</v>
      </c>
      <c r="E1677" s="208"/>
    </row>
    <row r="1678" spans="1:5" ht="45.75" thickBot="1" x14ac:dyDescent="0.3">
      <c r="A1678" s="209" t="s">
        <v>744</v>
      </c>
      <c r="B1678" s="210">
        <v>2</v>
      </c>
      <c r="C1678" s="211">
        <v>1.2999999999999999E-3</v>
      </c>
      <c r="D1678" s="211">
        <v>0.18160000000000001</v>
      </c>
      <c r="E1678" s="208"/>
    </row>
    <row r="1679" spans="1:5" ht="45.75" thickBot="1" x14ac:dyDescent="0.3">
      <c r="A1679" s="209" t="s">
        <v>796</v>
      </c>
      <c r="B1679" s="210">
        <v>2</v>
      </c>
      <c r="C1679" s="211">
        <v>1.2999999999999999E-3</v>
      </c>
      <c r="D1679" s="211">
        <v>0.183</v>
      </c>
      <c r="E1679" s="208"/>
    </row>
    <row r="1680" spans="1:5" ht="30.75" thickBot="1" x14ac:dyDescent="0.3">
      <c r="A1680" s="209" t="s">
        <v>772</v>
      </c>
      <c r="B1680" s="210">
        <v>2</v>
      </c>
      <c r="C1680" s="211">
        <v>1.2999999999999999E-3</v>
      </c>
      <c r="D1680" s="211">
        <v>0.18429999999999999</v>
      </c>
      <c r="E1680" s="208"/>
    </row>
    <row r="1681" spans="1:5" ht="30.75" thickBot="1" x14ac:dyDescent="0.3">
      <c r="A1681" s="209" t="s">
        <v>780</v>
      </c>
      <c r="B1681" s="210">
        <v>2</v>
      </c>
      <c r="C1681" s="211">
        <v>1.2999999999999999E-3</v>
      </c>
      <c r="D1681" s="211">
        <v>0.18559999999999999</v>
      </c>
      <c r="E1681" s="208"/>
    </row>
    <row r="1682" spans="1:5" ht="30.75" thickBot="1" x14ac:dyDescent="0.3">
      <c r="A1682" s="209" t="s">
        <v>781</v>
      </c>
      <c r="B1682" s="210">
        <v>2</v>
      </c>
      <c r="C1682" s="211">
        <v>1.2999999999999999E-3</v>
      </c>
      <c r="D1682" s="211">
        <v>0.187</v>
      </c>
      <c r="E1682" s="208"/>
    </row>
    <row r="1683" spans="1:5" ht="75.75" thickBot="1" x14ac:dyDescent="0.3">
      <c r="A1683" s="209" t="s">
        <v>824</v>
      </c>
      <c r="B1683" s="210">
        <v>2</v>
      </c>
      <c r="C1683" s="211">
        <v>1.2999999999999999E-3</v>
      </c>
      <c r="D1683" s="211">
        <v>0.1883</v>
      </c>
      <c r="E1683" s="208"/>
    </row>
    <row r="1684" spans="1:5" ht="45.75" thickBot="1" x14ac:dyDescent="0.3">
      <c r="A1684" s="209" t="s">
        <v>779</v>
      </c>
      <c r="B1684" s="210">
        <v>4</v>
      </c>
      <c r="C1684" s="211">
        <v>2.7000000000000001E-3</v>
      </c>
      <c r="D1684" s="211">
        <v>0.191</v>
      </c>
      <c r="E1684" s="208"/>
    </row>
    <row r="1685" spans="1:5" ht="45.75" thickBot="1" x14ac:dyDescent="0.3">
      <c r="A1685" s="209" t="s">
        <v>792</v>
      </c>
      <c r="B1685" s="210">
        <v>2</v>
      </c>
      <c r="C1685" s="211">
        <v>1.2999999999999999E-3</v>
      </c>
      <c r="D1685" s="211">
        <v>0.1923</v>
      </c>
      <c r="E1685" s="208"/>
    </row>
    <row r="1686" spans="1:5" ht="30.75" thickBot="1" x14ac:dyDescent="0.3">
      <c r="A1686" s="209" t="s">
        <v>1720</v>
      </c>
      <c r="B1686" s="210">
        <v>1</v>
      </c>
      <c r="C1686" s="211">
        <v>6.9999999999999999E-4</v>
      </c>
      <c r="D1686" s="211">
        <v>0.19289999999999999</v>
      </c>
      <c r="E1686" s="208"/>
    </row>
    <row r="1687" spans="1:5" ht="30.75" thickBot="1" x14ac:dyDescent="0.3">
      <c r="A1687" s="209" t="s">
        <v>1721</v>
      </c>
      <c r="B1687" s="210">
        <v>1</v>
      </c>
      <c r="C1687" s="211">
        <v>6.9999999999999999E-4</v>
      </c>
      <c r="D1687" s="211">
        <v>0.19359999999999999</v>
      </c>
      <c r="E1687" s="208"/>
    </row>
    <row r="1688" spans="1:5" ht="30.75" thickBot="1" x14ac:dyDescent="0.3">
      <c r="A1688" s="209" t="s">
        <v>1722</v>
      </c>
      <c r="B1688" s="210">
        <v>1</v>
      </c>
      <c r="C1688" s="211">
        <v>6.9999999999999999E-4</v>
      </c>
      <c r="D1688" s="211">
        <v>0.1943</v>
      </c>
      <c r="E1688" s="208"/>
    </row>
    <row r="1689" spans="1:5" ht="30.75" thickBot="1" x14ac:dyDescent="0.3">
      <c r="A1689" s="209" t="s">
        <v>1723</v>
      </c>
      <c r="B1689" s="210">
        <v>1</v>
      </c>
      <c r="C1689" s="211">
        <v>6.9999999999999999E-4</v>
      </c>
      <c r="D1689" s="211">
        <v>0.19489999999999999</v>
      </c>
      <c r="E1689" s="208"/>
    </row>
    <row r="1690" spans="1:5" ht="30.75" thickBot="1" x14ac:dyDescent="0.3">
      <c r="A1690" s="209" t="s">
        <v>1724</v>
      </c>
      <c r="B1690" s="210">
        <v>1</v>
      </c>
      <c r="C1690" s="211">
        <v>6.9999999999999999E-4</v>
      </c>
      <c r="D1690" s="211">
        <v>0.1956</v>
      </c>
      <c r="E1690" s="208"/>
    </row>
    <row r="1691" spans="1:5" ht="30.75" thickBot="1" x14ac:dyDescent="0.3">
      <c r="A1691" s="209" t="s">
        <v>1725</v>
      </c>
      <c r="B1691" s="210">
        <v>1</v>
      </c>
      <c r="C1691" s="211">
        <v>6.9999999999999999E-4</v>
      </c>
      <c r="D1691" s="211">
        <v>0.1963</v>
      </c>
      <c r="E1691" s="208"/>
    </row>
    <row r="1692" spans="1:5" ht="45.75" thickBot="1" x14ac:dyDescent="0.3">
      <c r="A1692" s="209" t="s">
        <v>804</v>
      </c>
      <c r="B1692" s="210">
        <v>2</v>
      </c>
      <c r="C1692" s="211">
        <v>1.2999999999999999E-3</v>
      </c>
      <c r="D1692" s="211">
        <v>0.1976</v>
      </c>
      <c r="E1692" s="208"/>
    </row>
    <row r="1693" spans="1:5" ht="60.75" thickBot="1" x14ac:dyDescent="0.3">
      <c r="A1693" s="209" t="s">
        <v>752</v>
      </c>
      <c r="B1693" s="210">
        <v>4</v>
      </c>
      <c r="C1693" s="211">
        <v>2.7000000000000001E-3</v>
      </c>
      <c r="D1693" s="211">
        <v>0.20030000000000001</v>
      </c>
      <c r="E1693" s="208"/>
    </row>
    <row r="1694" spans="1:5" ht="60.75" thickBot="1" x14ac:dyDescent="0.3">
      <c r="A1694" s="209" t="s">
        <v>741</v>
      </c>
      <c r="B1694" s="210">
        <v>4</v>
      </c>
      <c r="C1694" s="211">
        <v>2.7000000000000001E-3</v>
      </c>
      <c r="D1694" s="211">
        <v>0.2029</v>
      </c>
      <c r="E1694" s="208"/>
    </row>
    <row r="1695" spans="1:5" ht="60.75" thickBot="1" x14ac:dyDescent="0.3">
      <c r="A1695" s="209" t="s">
        <v>610</v>
      </c>
      <c r="B1695" s="210">
        <v>2</v>
      </c>
      <c r="C1695" s="211">
        <v>1.2999999999999999E-3</v>
      </c>
      <c r="D1695" s="211">
        <v>0.20430000000000001</v>
      </c>
      <c r="E1695" s="208"/>
    </row>
    <row r="1696" spans="1:5" ht="45.75" thickBot="1" x14ac:dyDescent="0.3">
      <c r="A1696" s="209" t="s">
        <v>831</v>
      </c>
      <c r="B1696" s="210">
        <v>2</v>
      </c>
      <c r="C1696" s="211">
        <v>1.2999999999999999E-3</v>
      </c>
      <c r="D1696" s="211">
        <v>0.2056</v>
      </c>
      <c r="E1696" s="208"/>
    </row>
    <row r="1697" spans="1:5" ht="45.75" thickBot="1" x14ac:dyDescent="0.3">
      <c r="A1697" s="209" t="s">
        <v>836</v>
      </c>
      <c r="B1697" s="210">
        <v>2</v>
      </c>
      <c r="C1697" s="211">
        <v>1.2999999999999999E-3</v>
      </c>
      <c r="D1697" s="211">
        <v>0.2069</v>
      </c>
      <c r="E1697" s="208"/>
    </row>
    <row r="1698" spans="1:5" ht="30.75" thickBot="1" x14ac:dyDescent="0.3">
      <c r="A1698" s="209" t="s">
        <v>1129</v>
      </c>
      <c r="B1698" s="210">
        <v>1</v>
      </c>
      <c r="C1698" s="211">
        <v>6.9999999999999999E-4</v>
      </c>
      <c r="D1698" s="211">
        <v>0.20760000000000001</v>
      </c>
      <c r="E1698" s="208"/>
    </row>
    <row r="1699" spans="1:5" ht="30.75" thickBot="1" x14ac:dyDescent="0.3">
      <c r="A1699" s="209" t="s">
        <v>571</v>
      </c>
      <c r="B1699" s="210">
        <v>10</v>
      </c>
      <c r="C1699" s="211">
        <v>6.7000000000000002E-3</v>
      </c>
      <c r="D1699" s="211">
        <v>0.2142</v>
      </c>
      <c r="E1699" s="208"/>
    </row>
    <row r="1700" spans="1:5" ht="30.75" thickBot="1" x14ac:dyDescent="0.3">
      <c r="A1700" s="209" t="s">
        <v>285</v>
      </c>
      <c r="B1700" s="210">
        <v>3</v>
      </c>
      <c r="C1700" s="211">
        <v>2E-3</v>
      </c>
      <c r="D1700" s="211">
        <v>0.2162</v>
      </c>
      <c r="E1700" s="208"/>
    </row>
    <row r="1701" spans="1:5" ht="45.75" thickBot="1" x14ac:dyDescent="0.3">
      <c r="A1701" s="209" t="s">
        <v>1726</v>
      </c>
      <c r="B1701" s="210">
        <v>2</v>
      </c>
      <c r="C1701" s="211">
        <v>1.2999999999999999E-3</v>
      </c>
      <c r="D1701" s="211">
        <v>0.21759999999999999</v>
      </c>
      <c r="E1701" s="208"/>
    </row>
    <row r="1702" spans="1:5" ht="60.75" thickBot="1" x14ac:dyDescent="0.3">
      <c r="A1702" s="209" t="s">
        <v>774</v>
      </c>
      <c r="B1702" s="210">
        <v>2</v>
      </c>
      <c r="C1702" s="211">
        <v>1.2999999999999999E-3</v>
      </c>
      <c r="D1702" s="211">
        <v>0.21890000000000001</v>
      </c>
      <c r="E1702" s="208"/>
    </row>
    <row r="1703" spans="1:5" ht="30.75" thickBot="1" x14ac:dyDescent="0.3">
      <c r="A1703" s="209" t="s">
        <v>1107</v>
      </c>
      <c r="B1703" s="210">
        <v>1</v>
      </c>
      <c r="C1703" s="211">
        <v>6.9999999999999999E-4</v>
      </c>
      <c r="D1703" s="211">
        <v>0.21959999999999999</v>
      </c>
      <c r="E1703" s="208"/>
    </row>
    <row r="1704" spans="1:5" ht="30.75" thickBot="1" x14ac:dyDescent="0.3">
      <c r="A1704" s="209" t="s">
        <v>802</v>
      </c>
      <c r="B1704" s="210">
        <v>2</v>
      </c>
      <c r="C1704" s="211">
        <v>1.2999999999999999E-3</v>
      </c>
      <c r="D1704" s="211">
        <v>0.22090000000000001</v>
      </c>
      <c r="E1704" s="208"/>
    </row>
    <row r="1705" spans="1:5" ht="45.75" thickBot="1" x14ac:dyDescent="0.3">
      <c r="A1705" s="209" t="s">
        <v>941</v>
      </c>
      <c r="B1705" s="210">
        <v>3</v>
      </c>
      <c r="C1705" s="211">
        <v>2E-3</v>
      </c>
      <c r="D1705" s="211">
        <v>0.22289999999999999</v>
      </c>
      <c r="E1705" s="208"/>
    </row>
    <row r="1706" spans="1:5" ht="45.75" thickBot="1" x14ac:dyDescent="0.3">
      <c r="A1706" s="209" t="s">
        <v>564</v>
      </c>
      <c r="B1706" s="210">
        <v>6</v>
      </c>
      <c r="C1706" s="211">
        <v>4.0000000000000001E-3</v>
      </c>
      <c r="D1706" s="211">
        <v>0.22689999999999999</v>
      </c>
      <c r="E1706" s="208"/>
    </row>
    <row r="1707" spans="1:5" ht="45.75" thickBot="1" x14ac:dyDescent="0.3">
      <c r="A1707" s="209" t="s">
        <v>636</v>
      </c>
      <c r="B1707" s="210">
        <v>2</v>
      </c>
      <c r="C1707" s="211">
        <v>1.2999999999999999E-3</v>
      </c>
      <c r="D1707" s="211">
        <v>0.22819999999999999</v>
      </c>
      <c r="E1707" s="208"/>
    </row>
    <row r="1708" spans="1:5" ht="45.75" thickBot="1" x14ac:dyDescent="0.3">
      <c r="A1708" s="209" t="s">
        <v>606</v>
      </c>
      <c r="B1708" s="210">
        <v>8</v>
      </c>
      <c r="C1708" s="211">
        <v>5.3E-3</v>
      </c>
      <c r="D1708" s="211">
        <v>0.23350000000000001</v>
      </c>
      <c r="E1708" s="208"/>
    </row>
    <row r="1709" spans="1:5" ht="30.75" thickBot="1" x14ac:dyDescent="0.3">
      <c r="A1709" s="209" t="s">
        <v>303</v>
      </c>
      <c r="B1709" s="210">
        <v>3</v>
      </c>
      <c r="C1709" s="211">
        <v>2E-3</v>
      </c>
      <c r="D1709" s="211">
        <v>0.23549999999999999</v>
      </c>
      <c r="E1709" s="208"/>
    </row>
    <row r="1710" spans="1:5" ht="30.75" thickBot="1" x14ac:dyDescent="0.3">
      <c r="A1710" s="209" t="s">
        <v>1727</v>
      </c>
      <c r="B1710" s="210">
        <v>2</v>
      </c>
      <c r="C1710" s="211">
        <v>1.2999999999999999E-3</v>
      </c>
      <c r="D1710" s="211">
        <v>0.2369</v>
      </c>
      <c r="E1710" s="208"/>
    </row>
    <row r="1711" spans="1:5" ht="45.75" thickBot="1" x14ac:dyDescent="0.3">
      <c r="A1711" s="209" t="s">
        <v>569</v>
      </c>
      <c r="B1711" s="210">
        <v>2</v>
      </c>
      <c r="C1711" s="211">
        <v>1.2999999999999999E-3</v>
      </c>
      <c r="D1711" s="211">
        <v>0.2382</v>
      </c>
      <c r="E1711" s="208"/>
    </row>
    <row r="1712" spans="1:5" ht="45.75" thickBot="1" x14ac:dyDescent="0.3">
      <c r="A1712" s="209" t="s">
        <v>838</v>
      </c>
      <c r="B1712" s="210">
        <v>2</v>
      </c>
      <c r="C1712" s="211">
        <v>1.2999999999999999E-3</v>
      </c>
      <c r="D1712" s="211">
        <v>0.23949999999999999</v>
      </c>
      <c r="E1712" s="208"/>
    </row>
    <row r="1713" spans="1:5" ht="30.75" thickBot="1" x14ac:dyDescent="0.3">
      <c r="A1713" s="209" t="s">
        <v>729</v>
      </c>
      <c r="B1713" s="210">
        <v>6</v>
      </c>
      <c r="C1713" s="211">
        <v>4.0000000000000001E-3</v>
      </c>
      <c r="D1713" s="211">
        <v>0.24349999999999999</v>
      </c>
      <c r="E1713" s="208"/>
    </row>
    <row r="1714" spans="1:5" ht="45.75" thickBot="1" x14ac:dyDescent="0.3">
      <c r="A1714" s="209" t="s">
        <v>1111</v>
      </c>
      <c r="B1714" s="210">
        <v>1</v>
      </c>
      <c r="C1714" s="211">
        <v>6.9999999999999999E-4</v>
      </c>
      <c r="D1714" s="211">
        <v>0.2442</v>
      </c>
      <c r="E1714" s="208"/>
    </row>
    <row r="1715" spans="1:5" ht="45.75" thickBot="1" x14ac:dyDescent="0.3">
      <c r="A1715" s="209" t="s">
        <v>735</v>
      </c>
      <c r="B1715" s="210">
        <v>2</v>
      </c>
      <c r="C1715" s="211">
        <v>1.2999999999999999E-3</v>
      </c>
      <c r="D1715" s="211">
        <v>0.2455</v>
      </c>
      <c r="E1715" s="208"/>
    </row>
    <row r="1716" spans="1:5" ht="45.75" thickBot="1" x14ac:dyDescent="0.3">
      <c r="A1716" s="209" t="s">
        <v>777</v>
      </c>
      <c r="B1716" s="210">
        <v>10</v>
      </c>
      <c r="C1716" s="211">
        <v>6.7000000000000002E-3</v>
      </c>
      <c r="D1716" s="211">
        <v>0.25219999999999998</v>
      </c>
      <c r="E1716" s="208"/>
    </row>
    <row r="1717" spans="1:5" ht="75.75" thickBot="1" x14ac:dyDescent="0.3">
      <c r="A1717" s="209" t="s">
        <v>628</v>
      </c>
      <c r="B1717" s="210">
        <v>2</v>
      </c>
      <c r="C1717" s="211">
        <v>1.2999999999999999E-3</v>
      </c>
      <c r="D1717" s="211">
        <v>0.2535</v>
      </c>
      <c r="E1717" s="208"/>
    </row>
    <row r="1718" spans="1:5" ht="45.75" thickBot="1" x14ac:dyDescent="0.3">
      <c r="A1718" s="209" t="s">
        <v>699</v>
      </c>
      <c r="B1718" s="210">
        <v>4</v>
      </c>
      <c r="C1718" s="211">
        <v>2.7000000000000001E-3</v>
      </c>
      <c r="D1718" s="211">
        <v>0.25619999999999998</v>
      </c>
      <c r="E1718" s="208"/>
    </row>
    <row r="1719" spans="1:5" ht="45.75" thickBot="1" x14ac:dyDescent="0.3">
      <c r="A1719" s="209" t="s">
        <v>696</v>
      </c>
      <c r="B1719" s="210">
        <v>8</v>
      </c>
      <c r="C1719" s="211">
        <v>5.3E-3</v>
      </c>
      <c r="D1719" s="211">
        <v>0.26150000000000001</v>
      </c>
      <c r="E1719" s="208"/>
    </row>
    <row r="1720" spans="1:5" ht="45.75" thickBot="1" x14ac:dyDescent="0.3">
      <c r="A1720" s="209" t="s">
        <v>686</v>
      </c>
      <c r="B1720" s="210">
        <v>6</v>
      </c>
      <c r="C1720" s="211">
        <v>4.0000000000000001E-3</v>
      </c>
      <c r="D1720" s="211">
        <v>0.26550000000000001</v>
      </c>
      <c r="E1720" s="208"/>
    </row>
    <row r="1721" spans="1:5" ht="45.75" thickBot="1" x14ac:dyDescent="0.3">
      <c r="A1721" s="209" t="s">
        <v>685</v>
      </c>
      <c r="B1721" s="210">
        <v>10</v>
      </c>
      <c r="C1721" s="211">
        <v>6.7000000000000002E-3</v>
      </c>
      <c r="D1721" s="211">
        <v>0.27210000000000001</v>
      </c>
      <c r="E1721" s="208"/>
    </row>
    <row r="1722" spans="1:5" ht="45.75" thickBot="1" x14ac:dyDescent="0.3">
      <c r="A1722" s="209" t="s">
        <v>687</v>
      </c>
      <c r="B1722" s="210">
        <v>6</v>
      </c>
      <c r="C1722" s="211">
        <v>4.0000000000000001E-3</v>
      </c>
      <c r="D1722" s="211">
        <v>0.27610000000000001</v>
      </c>
      <c r="E1722" s="208"/>
    </row>
    <row r="1723" spans="1:5" ht="45.75" thickBot="1" x14ac:dyDescent="0.3">
      <c r="A1723" s="209" t="s">
        <v>690</v>
      </c>
      <c r="B1723" s="210">
        <v>6</v>
      </c>
      <c r="C1723" s="211">
        <v>4.0000000000000001E-3</v>
      </c>
      <c r="D1723" s="211">
        <v>0.28010000000000002</v>
      </c>
      <c r="E1723" s="208"/>
    </row>
    <row r="1724" spans="1:5" ht="45.75" thickBot="1" x14ac:dyDescent="0.3">
      <c r="A1724" s="209" t="s">
        <v>1401</v>
      </c>
      <c r="B1724" s="210">
        <v>1</v>
      </c>
      <c r="C1724" s="211">
        <v>6.9999999999999999E-4</v>
      </c>
      <c r="D1724" s="211">
        <v>0.28079999999999999</v>
      </c>
      <c r="E1724" s="208"/>
    </row>
    <row r="1725" spans="1:5" ht="60.75" thickBot="1" x14ac:dyDescent="0.3">
      <c r="A1725" s="209" t="s">
        <v>1728</v>
      </c>
      <c r="B1725" s="210">
        <v>2</v>
      </c>
      <c r="C1725" s="211">
        <v>1.2999999999999999E-3</v>
      </c>
      <c r="D1725" s="211">
        <v>0.28210000000000002</v>
      </c>
      <c r="E1725" s="208"/>
    </row>
    <row r="1726" spans="1:5" ht="45.75" thickBot="1" x14ac:dyDescent="0.3">
      <c r="A1726" s="209" t="s">
        <v>722</v>
      </c>
      <c r="B1726" s="210">
        <v>8</v>
      </c>
      <c r="C1726" s="211">
        <v>5.3E-3</v>
      </c>
      <c r="D1726" s="211">
        <v>0.28739999999999999</v>
      </c>
      <c r="E1726" s="208"/>
    </row>
    <row r="1727" spans="1:5" ht="90.75" thickBot="1" x14ac:dyDescent="0.3">
      <c r="A1727" s="209" t="s">
        <v>304</v>
      </c>
      <c r="B1727" s="210">
        <v>1</v>
      </c>
      <c r="C1727" s="211">
        <v>6.9999999999999999E-4</v>
      </c>
      <c r="D1727" s="211">
        <v>0.28810000000000002</v>
      </c>
      <c r="E1727" s="208"/>
    </row>
    <row r="1728" spans="1:5" ht="45.75" thickBot="1" x14ac:dyDescent="0.3">
      <c r="A1728" s="209" t="s">
        <v>1093</v>
      </c>
      <c r="B1728" s="210">
        <v>1</v>
      </c>
      <c r="C1728" s="211">
        <v>6.9999999999999999E-4</v>
      </c>
      <c r="D1728" s="211">
        <v>0.2888</v>
      </c>
      <c r="E1728" s="208"/>
    </row>
    <row r="1729" spans="1:5" ht="60.75" thickBot="1" x14ac:dyDescent="0.3">
      <c r="A1729" s="209" t="s">
        <v>1729</v>
      </c>
      <c r="B1729" s="210">
        <v>1</v>
      </c>
      <c r="C1729" s="211">
        <v>6.9999999999999999E-4</v>
      </c>
      <c r="D1729" s="211">
        <v>0.28939999999999999</v>
      </c>
      <c r="E1729" s="208"/>
    </row>
    <row r="1730" spans="1:5" ht="30.75" thickBot="1" x14ac:dyDescent="0.3">
      <c r="A1730" s="209" t="s">
        <v>1513</v>
      </c>
      <c r="B1730" s="210">
        <v>6</v>
      </c>
      <c r="C1730" s="211">
        <v>4.0000000000000001E-3</v>
      </c>
      <c r="D1730" s="211">
        <v>0.29339999999999999</v>
      </c>
      <c r="E1730" s="208"/>
    </row>
    <row r="1731" spans="1:5" ht="15.75" thickBot="1" x14ac:dyDescent="0.3">
      <c r="A1731" s="209" t="s">
        <v>1490</v>
      </c>
      <c r="B1731" s="210">
        <v>2</v>
      </c>
      <c r="C1731" s="211">
        <v>1.2999999999999999E-3</v>
      </c>
      <c r="D1731" s="211">
        <v>0.29470000000000002</v>
      </c>
      <c r="E1731" s="208"/>
    </row>
    <row r="1732" spans="1:5" ht="30.75" thickBot="1" x14ac:dyDescent="0.3">
      <c r="A1732" s="209" t="s">
        <v>1580</v>
      </c>
      <c r="B1732" s="210">
        <v>1</v>
      </c>
      <c r="C1732" s="211">
        <v>6.9999999999999999E-4</v>
      </c>
      <c r="D1732" s="211">
        <v>0.2954</v>
      </c>
      <c r="E1732" s="208"/>
    </row>
    <row r="1733" spans="1:5" ht="60.75" thickBot="1" x14ac:dyDescent="0.3">
      <c r="A1733" s="209" t="s">
        <v>1425</v>
      </c>
      <c r="B1733" s="210">
        <v>7</v>
      </c>
      <c r="C1733" s="211">
        <v>4.7000000000000002E-3</v>
      </c>
      <c r="D1733" s="211">
        <v>0.30009999999999998</v>
      </c>
      <c r="E1733" s="208"/>
    </row>
    <row r="1734" spans="1:5" ht="120.75" thickBot="1" x14ac:dyDescent="0.3">
      <c r="A1734" s="209" t="s">
        <v>1730</v>
      </c>
      <c r="B1734" s="210">
        <v>1</v>
      </c>
      <c r="C1734" s="211">
        <v>6.9999999999999999E-4</v>
      </c>
      <c r="D1734" s="211">
        <v>0.30070000000000002</v>
      </c>
      <c r="E1734" s="208"/>
    </row>
    <row r="1735" spans="1:5" ht="45.75" thickBot="1" x14ac:dyDescent="0.3">
      <c r="A1735" s="209" t="s">
        <v>1731</v>
      </c>
      <c r="B1735" s="210">
        <v>1</v>
      </c>
      <c r="C1735" s="211">
        <v>6.9999999999999999E-4</v>
      </c>
      <c r="D1735" s="211">
        <v>0.3014</v>
      </c>
      <c r="E1735" s="208"/>
    </row>
    <row r="1736" spans="1:5" ht="30.75" thickBot="1" x14ac:dyDescent="0.3">
      <c r="A1736" s="209" t="s">
        <v>555</v>
      </c>
      <c r="B1736" s="210">
        <v>2</v>
      </c>
      <c r="C1736" s="211">
        <v>1.2999999999999999E-3</v>
      </c>
      <c r="D1736" s="211">
        <v>0.30270000000000002</v>
      </c>
      <c r="E1736" s="208"/>
    </row>
    <row r="1737" spans="1:5" ht="30.75" thickBot="1" x14ac:dyDescent="0.3">
      <c r="A1737" s="209" t="s">
        <v>714</v>
      </c>
      <c r="B1737" s="210">
        <v>2</v>
      </c>
      <c r="C1737" s="211">
        <v>1.2999999999999999E-3</v>
      </c>
      <c r="D1737" s="211">
        <v>0.30409999999999998</v>
      </c>
      <c r="E1737" s="208"/>
    </row>
    <row r="1738" spans="1:5" ht="60.75" thickBot="1" x14ac:dyDescent="0.3">
      <c r="A1738" s="209" t="s">
        <v>1577</v>
      </c>
      <c r="B1738" s="210">
        <v>2</v>
      </c>
      <c r="C1738" s="211">
        <v>1.2999999999999999E-3</v>
      </c>
      <c r="D1738" s="211">
        <v>0.3054</v>
      </c>
      <c r="E1738" s="208"/>
    </row>
    <row r="1739" spans="1:5" ht="30.75" thickBot="1" x14ac:dyDescent="0.3">
      <c r="A1739" s="209" t="s">
        <v>759</v>
      </c>
      <c r="B1739" s="210">
        <v>10</v>
      </c>
      <c r="C1739" s="211">
        <v>6.7000000000000002E-3</v>
      </c>
      <c r="D1739" s="211">
        <v>0.312</v>
      </c>
      <c r="E1739" s="208"/>
    </row>
    <row r="1740" spans="1:5" ht="30.75" thickBot="1" x14ac:dyDescent="0.3">
      <c r="A1740" s="209" t="s">
        <v>798</v>
      </c>
      <c r="B1740" s="210">
        <v>4</v>
      </c>
      <c r="C1740" s="211">
        <v>2.7000000000000001E-3</v>
      </c>
      <c r="D1740" s="211">
        <v>0.31469999999999998</v>
      </c>
      <c r="E1740" s="208"/>
    </row>
    <row r="1741" spans="1:5" ht="30.75" thickBot="1" x14ac:dyDescent="0.3">
      <c r="A1741" s="209" t="s">
        <v>834</v>
      </c>
      <c r="B1741" s="210">
        <v>4</v>
      </c>
      <c r="C1741" s="211">
        <v>2.7000000000000001E-3</v>
      </c>
      <c r="D1741" s="211">
        <v>0.31740000000000002</v>
      </c>
      <c r="E1741" s="208"/>
    </row>
    <row r="1742" spans="1:5" ht="30.75" thickBot="1" x14ac:dyDescent="0.3">
      <c r="A1742" s="209" t="s">
        <v>281</v>
      </c>
      <c r="B1742" s="210">
        <v>1</v>
      </c>
      <c r="C1742" s="211">
        <v>6.9999999999999999E-4</v>
      </c>
      <c r="D1742" s="211">
        <v>0.318</v>
      </c>
      <c r="E1742" s="208"/>
    </row>
    <row r="1743" spans="1:5" ht="30.75" thickBot="1" x14ac:dyDescent="0.3">
      <c r="A1743" s="209" t="s">
        <v>747</v>
      </c>
      <c r="B1743" s="210">
        <v>6</v>
      </c>
      <c r="C1743" s="211">
        <v>4.0000000000000001E-3</v>
      </c>
      <c r="D1743" s="211">
        <v>0.32200000000000001</v>
      </c>
      <c r="E1743" s="208"/>
    </row>
    <row r="1744" spans="1:5" ht="30.75" thickBot="1" x14ac:dyDescent="0.3">
      <c r="A1744" s="209" t="s">
        <v>143</v>
      </c>
      <c r="B1744" s="210">
        <v>1</v>
      </c>
      <c r="C1744" s="211">
        <v>6.9999999999999999E-4</v>
      </c>
      <c r="D1744" s="211">
        <v>0.32269999999999999</v>
      </c>
      <c r="E1744" s="208"/>
    </row>
    <row r="1745" spans="1:5" ht="45.75" thickBot="1" x14ac:dyDescent="0.3">
      <c r="A1745" s="209" t="s">
        <v>775</v>
      </c>
      <c r="B1745" s="210">
        <v>4</v>
      </c>
      <c r="C1745" s="211">
        <v>2.7000000000000001E-3</v>
      </c>
      <c r="D1745" s="211">
        <v>0.32529999999999998</v>
      </c>
      <c r="E1745" s="208"/>
    </row>
    <row r="1746" spans="1:5" ht="30.75" thickBot="1" x14ac:dyDescent="0.3">
      <c r="A1746" s="209" t="s">
        <v>788</v>
      </c>
      <c r="B1746" s="210">
        <v>2</v>
      </c>
      <c r="C1746" s="211">
        <v>1.2999999999999999E-3</v>
      </c>
      <c r="D1746" s="211">
        <v>0.32669999999999999</v>
      </c>
      <c r="E1746" s="208"/>
    </row>
    <row r="1747" spans="1:5" ht="45.75" thickBot="1" x14ac:dyDescent="0.3">
      <c r="A1747" s="209" t="s">
        <v>612</v>
      </c>
      <c r="B1747" s="210">
        <v>10</v>
      </c>
      <c r="C1747" s="211">
        <v>6.7000000000000002E-3</v>
      </c>
      <c r="D1747" s="211">
        <v>0.33329999999999999</v>
      </c>
      <c r="E1747" s="208"/>
    </row>
    <row r="1748" spans="1:5" ht="15.75" thickBot="1" x14ac:dyDescent="0.3">
      <c r="A1748" s="209" t="s">
        <v>1575</v>
      </c>
      <c r="B1748" s="210">
        <v>1</v>
      </c>
      <c r="C1748" s="211">
        <v>6.9999999999999999E-4</v>
      </c>
      <c r="D1748" s="211">
        <v>0.33400000000000002</v>
      </c>
      <c r="E1748" s="208"/>
    </row>
    <row r="1749" spans="1:5" ht="30.75" thickBot="1" x14ac:dyDescent="0.3">
      <c r="A1749" s="209" t="s">
        <v>348</v>
      </c>
      <c r="B1749" s="210">
        <v>2</v>
      </c>
      <c r="C1749" s="211">
        <v>1.2999999999999999E-3</v>
      </c>
      <c r="D1749" s="211">
        <v>0.33529999999999999</v>
      </c>
      <c r="E1749" s="208"/>
    </row>
    <row r="1750" spans="1:5" ht="45.75" thickBot="1" x14ac:dyDescent="0.3">
      <c r="A1750" s="209" t="s">
        <v>455</v>
      </c>
      <c r="B1750" s="210">
        <v>10</v>
      </c>
      <c r="C1750" s="211">
        <v>6.7000000000000002E-3</v>
      </c>
      <c r="D1750" s="211">
        <v>0.34200000000000003</v>
      </c>
      <c r="E1750" s="208"/>
    </row>
    <row r="1751" spans="1:5" ht="45.75" thickBot="1" x14ac:dyDescent="0.3">
      <c r="A1751" s="209" t="s">
        <v>408</v>
      </c>
      <c r="B1751" s="210">
        <v>21</v>
      </c>
      <c r="C1751" s="211">
        <v>1.4E-2</v>
      </c>
      <c r="D1751" s="211">
        <v>0.35599999999999998</v>
      </c>
      <c r="E1751" s="208"/>
    </row>
    <row r="1752" spans="1:5" ht="60.75" thickBot="1" x14ac:dyDescent="0.3">
      <c r="A1752" s="209" t="s">
        <v>337</v>
      </c>
      <c r="B1752" s="210">
        <v>16</v>
      </c>
      <c r="C1752" s="211">
        <v>1.06E-2</v>
      </c>
      <c r="D1752" s="211">
        <v>0.36659999999999998</v>
      </c>
      <c r="E1752" s="208"/>
    </row>
    <row r="1753" spans="1:5" ht="60.75" thickBot="1" x14ac:dyDescent="0.3">
      <c r="A1753" s="209" t="s">
        <v>344</v>
      </c>
      <c r="B1753" s="210">
        <v>2</v>
      </c>
      <c r="C1753" s="211">
        <v>1.2999999999999999E-3</v>
      </c>
      <c r="D1753" s="211">
        <v>0.3679</v>
      </c>
      <c r="E1753" s="208"/>
    </row>
    <row r="1754" spans="1:5" ht="75.75" thickBot="1" x14ac:dyDescent="0.3">
      <c r="A1754" s="209" t="s">
        <v>1429</v>
      </c>
      <c r="B1754" s="210">
        <v>1</v>
      </c>
      <c r="C1754" s="211">
        <v>6.9999999999999999E-4</v>
      </c>
      <c r="D1754" s="211">
        <v>0.36859999999999998</v>
      </c>
      <c r="E1754" s="208"/>
    </row>
    <row r="1755" spans="1:5" ht="30.75" thickBot="1" x14ac:dyDescent="0.3">
      <c r="A1755" s="209" t="s">
        <v>1596</v>
      </c>
      <c r="B1755" s="210">
        <v>1</v>
      </c>
      <c r="C1755" s="211">
        <v>6.9999999999999999E-4</v>
      </c>
      <c r="D1755" s="211">
        <v>0.36930000000000002</v>
      </c>
      <c r="E1755" s="208"/>
    </row>
    <row r="1756" spans="1:5" ht="30.75" thickBot="1" x14ac:dyDescent="0.3">
      <c r="A1756" s="209" t="s">
        <v>1505</v>
      </c>
      <c r="B1756" s="210">
        <v>2</v>
      </c>
      <c r="C1756" s="211">
        <v>1.2999999999999999E-3</v>
      </c>
      <c r="D1756" s="211">
        <v>0.37059999999999998</v>
      </c>
      <c r="E1756" s="208"/>
    </row>
    <row r="1757" spans="1:5" ht="45.75" thickBot="1" x14ac:dyDescent="0.3">
      <c r="A1757" s="209" t="s">
        <v>1592</v>
      </c>
      <c r="B1757" s="210">
        <v>1</v>
      </c>
      <c r="C1757" s="211">
        <v>6.9999999999999999E-4</v>
      </c>
      <c r="D1757" s="211">
        <v>0.37130000000000002</v>
      </c>
      <c r="E1757" s="208"/>
    </row>
    <row r="1758" spans="1:5" ht="30.75" thickBot="1" x14ac:dyDescent="0.3">
      <c r="A1758" s="209" t="s">
        <v>1524</v>
      </c>
      <c r="B1758" s="210">
        <v>1</v>
      </c>
      <c r="C1758" s="211">
        <v>6.9999999999999999E-4</v>
      </c>
      <c r="D1758" s="211">
        <v>0.37190000000000001</v>
      </c>
      <c r="E1758" s="208"/>
    </row>
    <row r="1759" spans="1:5" ht="15.75" thickBot="1" x14ac:dyDescent="0.3">
      <c r="A1759" s="209" t="s">
        <v>150</v>
      </c>
      <c r="B1759" s="210">
        <v>4</v>
      </c>
      <c r="C1759" s="211">
        <v>2.7000000000000001E-3</v>
      </c>
      <c r="D1759" s="211">
        <v>0.37459999999999999</v>
      </c>
      <c r="E1759" s="208"/>
    </row>
    <row r="1760" spans="1:5" ht="30.75" thickBot="1" x14ac:dyDescent="0.3">
      <c r="A1760" s="209" t="s">
        <v>1597</v>
      </c>
      <c r="B1760" s="210">
        <v>1</v>
      </c>
      <c r="C1760" s="211">
        <v>6.9999999999999999E-4</v>
      </c>
      <c r="D1760" s="211">
        <v>0.37519999999999998</v>
      </c>
      <c r="E1760" s="208"/>
    </row>
    <row r="1761" spans="1:5" ht="30.75" thickBot="1" x14ac:dyDescent="0.3">
      <c r="A1761" s="209" t="s">
        <v>1573</v>
      </c>
      <c r="B1761" s="210">
        <v>1</v>
      </c>
      <c r="C1761" s="211">
        <v>6.9999999999999999E-4</v>
      </c>
      <c r="D1761" s="211">
        <v>0.37590000000000001</v>
      </c>
      <c r="E1761" s="208"/>
    </row>
    <row r="1762" spans="1:5" ht="45.75" thickBot="1" x14ac:dyDescent="0.3">
      <c r="A1762" s="209" t="s">
        <v>1506</v>
      </c>
      <c r="B1762" s="210">
        <v>3</v>
      </c>
      <c r="C1762" s="211">
        <v>2E-3</v>
      </c>
      <c r="D1762" s="211">
        <v>0.37790000000000001</v>
      </c>
      <c r="E1762" s="208"/>
    </row>
    <row r="1763" spans="1:5" ht="30.75" thickBot="1" x14ac:dyDescent="0.3">
      <c r="A1763" s="209" t="s">
        <v>1732</v>
      </c>
      <c r="B1763" s="210">
        <v>1</v>
      </c>
      <c r="C1763" s="211">
        <v>6.9999999999999999E-4</v>
      </c>
      <c r="D1763" s="211">
        <v>0.37859999999999999</v>
      </c>
      <c r="E1763" s="208"/>
    </row>
    <row r="1764" spans="1:5" ht="30.75" thickBot="1" x14ac:dyDescent="0.3">
      <c r="A1764" s="209" t="s">
        <v>1733</v>
      </c>
      <c r="B1764" s="210">
        <v>1</v>
      </c>
      <c r="C1764" s="211">
        <v>6.9999999999999999E-4</v>
      </c>
      <c r="D1764" s="211">
        <v>0.37919999999999998</v>
      </c>
      <c r="E1764" s="208"/>
    </row>
    <row r="1765" spans="1:5" ht="30.75" thickBot="1" x14ac:dyDescent="0.3">
      <c r="A1765" s="209" t="s">
        <v>1734</v>
      </c>
      <c r="B1765" s="210">
        <v>1</v>
      </c>
      <c r="C1765" s="211">
        <v>6.9999999999999999E-4</v>
      </c>
      <c r="D1765" s="211">
        <v>0.37990000000000002</v>
      </c>
      <c r="E1765" s="208"/>
    </row>
    <row r="1766" spans="1:5" ht="30.75" thickBot="1" x14ac:dyDescent="0.3">
      <c r="A1766" s="209" t="s">
        <v>1735</v>
      </c>
      <c r="B1766" s="210">
        <v>1</v>
      </c>
      <c r="C1766" s="211">
        <v>6.9999999999999999E-4</v>
      </c>
      <c r="D1766" s="211">
        <v>0.38059999999999999</v>
      </c>
      <c r="E1766" s="208"/>
    </row>
    <row r="1767" spans="1:5" ht="30.75" thickBot="1" x14ac:dyDescent="0.3">
      <c r="A1767" s="209" t="s">
        <v>1736</v>
      </c>
      <c r="B1767" s="210">
        <v>1</v>
      </c>
      <c r="C1767" s="211">
        <v>6.9999999999999999E-4</v>
      </c>
      <c r="D1767" s="211">
        <v>0.38119999999999998</v>
      </c>
      <c r="E1767" s="208"/>
    </row>
    <row r="1768" spans="1:5" ht="30.75" thickBot="1" x14ac:dyDescent="0.3">
      <c r="A1768" s="209" t="s">
        <v>1737</v>
      </c>
      <c r="B1768" s="210">
        <v>1</v>
      </c>
      <c r="C1768" s="211">
        <v>6.9999999999999999E-4</v>
      </c>
      <c r="D1768" s="211">
        <v>0.38190000000000002</v>
      </c>
      <c r="E1768" s="208"/>
    </row>
    <row r="1769" spans="1:5" ht="30.75" thickBot="1" x14ac:dyDescent="0.3">
      <c r="A1769" s="209" t="s">
        <v>1738</v>
      </c>
      <c r="B1769" s="210">
        <v>1</v>
      </c>
      <c r="C1769" s="211">
        <v>6.9999999999999999E-4</v>
      </c>
      <c r="D1769" s="211">
        <v>0.3826</v>
      </c>
      <c r="E1769" s="208"/>
    </row>
    <row r="1770" spans="1:5" ht="30.75" thickBot="1" x14ac:dyDescent="0.3">
      <c r="A1770" s="209" t="s">
        <v>1739</v>
      </c>
      <c r="B1770" s="210">
        <v>1</v>
      </c>
      <c r="C1770" s="211">
        <v>6.9999999999999999E-4</v>
      </c>
      <c r="D1770" s="211">
        <v>0.38319999999999999</v>
      </c>
      <c r="E1770" s="208"/>
    </row>
    <row r="1771" spans="1:5" ht="30.75" thickBot="1" x14ac:dyDescent="0.3">
      <c r="A1771" s="209" t="s">
        <v>1740</v>
      </c>
      <c r="B1771" s="210">
        <v>1</v>
      </c>
      <c r="C1771" s="211">
        <v>6.9999999999999999E-4</v>
      </c>
      <c r="D1771" s="211">
        <v>0.38390000000000002</v>
      </c>
      <c r="E1771" s="208"/>
    </row>
    <row r="1772" spans="1:5" ht="60.75" thickBot="1" x14ac:dyDescent="0.3">
      <c r="A1772" s="209" t="s">
        <v>1198</v>
      </c>
      <c r="B1772" s="210">
        <v>1</v>
      </c>
      <c r="C1772" s="211">
        <v>6.9999999999999999E-4</v>
      </c>
      <c r="D1772" s="211">
        <v>0.3846</v>
      </c>
      <c r="E1772" s="208"/>
    </row>
    <row r="1773" spans="1:5" ht="60.75" thickBot="1" x14ac:dyDescent="0.3">
      <c r="A1773" s="209" t="s">
        <v>987</v>
      </c>
      <c r="B1773" s="210">
        <v>1</v>
      </c>
      <c r="C1773" s="211">
        <v>6.9999999999999999E-4</v>
      </c>
      <c r="D1773" s="211">
        <v>0.38519999999999999</v>
      </c>
      <c r="E1773" s="208"/>
    </row>
    <row r="1774" spans="1:5" ht="45.75" thickBot="1" x14ac:dyDescent="0.3">
      <c r="A1774" s="209" t="s">
        <v>1074</v>
      </c>
      <c r="B1774" s="210">
        <v>3</v>
      </c>
      <c r="C1774" s="211">
        <v>2E-3</v>
      </c>
      <c r="D1774" s="211">
        <v>0.38719999999999999</v>
      </c>
      <c r="E1774" s="208"/>
    </row>
    <row r="1775" spans="1:5" ht="60.75" thickBot="1" x14ac:dyDescent="0.3">
      <c r="A1775" s="209" t="s">
        <v>1012</v>
      </c>
      <c r="B1775" s="210">
        <v>1</v>
      </c>
      <c r="C1775" s="211">
        <v>6.9999999999999999E-4</v>
      </c>
      <c r="D1775" s="211">
        <v>0.38790000000000002</v>
      </c>
      <c r="E1775" s="208"/>
    </row>
    <row r="1776" spans="1:5" ht="75.75" thickBot="1" x14ac:dyDescent="0.3">
      <c r="A1776" s="209" t="s">
        <v>1741</v>
      </c>
      <c r="B1776" s="210">
        <v>10</v>
      </c>
      <c r="C1776" s="211">
        <v>6.7000000000000002E-3</v>
      </c>
      <c r="D1776" s="211">
        <v>0.39450000000000002</v>
      </c>
      <c r="E1776" s="208"/>
    </row>
    <row r="1777" spans="1:5" ht="60.75" thickBot="1" x14ac:dyDescent="0.3">
      <c r="A1777" s="209" t="s">
        <v>1742</v>
      </c>
      <c r="B1777" s="210">
        <v>1</v>
      </c>
      <c r="C1777" s="211">
        <v>6.9999999999999999E-4</v>
      </c>
      <c r="D1777" s="211">
        <v>0.3952</v>
      </c>
      <c r="E1777" s="208"/>
    </row>
    <row r="1778" spans="1:5" ht="75.75" thickBot="1" x14ac:dyDescent="0.3">
      <c r="A1778" s="209" t="s">
        <v>1743</v>
      </c>
      <c r="B1778" s="210">
        <v>1</v>
      </c>
      <c r="C1778" s="211">
        <v>6.9999999999999999E-4</v>
      </c>
      <c r="D1778" s="211">
        <v>0.39589999999999997</v>
      </c>
      <c r="E1778" s="208"/>
    </row>
    <row r="1779" spans="1:5" ht="75.75" thickBot="1" x14ac:dyDescent="0.3">
      <c r="A1779" s="209" t="s">
        <v>1744</v>
      </c>
      <c r="B1779" s="210">
        <v>109</v>
      </c>
      <c r="C1779" s="211">
        <v>7.2499999999999995E-2</v>
      </c>
      <c r="D1779" s="211">
        <v>0.46839999999999998</v>
      </c>
      <c r="E1779" s="208"/>
    </row>
    <row r="1780" spans="1:5" ht="75.75" thickBot="1" x14ac:dyDescent="0.3">
      <c r="A1780" s="209" t="s">
        <v>1745</v>
      </c>
      <c r="B1780" s="210">
        <v>112</v>
      </c>
      <c r="C1780" s="211">
        <v>7.4499999999999997E-2</v>
      </c>
      <c r="D1780" s="211">
        <v>0.54290000000000005</v>
      </c>
      <c r="E1780" s="208"/>
    </row>
    <row r="1781" spans="1:5" ht="45.75" thickBot="1" x14ac:dyDescent="0.3">
      <c r="A1781" s="209" t="s">
        <v>1746</v>
      </c>
      <c r="B1781" s="210">
        <v>1</v>
      </c>
      <c r="C1781" s="211">
        <v>6.9999999999999999E-4</v>
      </c>
      <c r="D1781" s="211">
        <v>0.54359999999999997</v>
      </c>
      <c r="E1781" s="208"/>
    </row>
    <row r="1782" spans="1:5" ht="45.75" thickBot="1" x14ac:dyDescent="0.3">
      <c r="A1782" s="209" t="s">
        <v>1196</v>
      </c>
      <c r="B1782" s="210">
        <v>1</v>
      </c>
      <c r="C1782" s="211">
        <v>6.9999999999999999E-4</v>
      </c>
      <c r="D1782" s="211">
        <v>0.54420000000000002</v>
      </c>
      <c r="E1782" s="208"/>
    </row>
    <row r="1783" spans="1:5" ht="60.75" thickBot="1" x14ac:dyDescent="0.3">
      <c r="A1783" s="209" t="s">
        <v>1747</v>
      </c>
      <c r="B1783" s="210">
        <v>1</v>
      </c>
      <c r="C1783" s="211">
        <v>6.9999999999999999E-4</v>
      </c>
      <c r="D1783" s="211">
        <v>0.54490000000000005</v>
      </c>
      <c r="E1783" s="208"/>
    </row>
    <row r="1784" spans="1:5" ht="45.75" thickBot="1" x14ac:dyDescent="0.3">
      <c r="A1784" s="209" t="s">
        <v>1204</v>
      </c>
      <c r="B1784" s="210">
        <v>1</v>
      </c>
      <c r="C1784" s="211">
        <v>6.9999999999999999E-4</v>
      </c>
      <c r="D1784" s="211">
        <v>0.54559999999999997</v>
      </c>
      <c r="E1784" s="208"/>
    </row>
    <row r="1785" spans="1:5" ht="120.75" thickBot="1" x14ac:dyDescent="0.3">
      <c r="A1785" s="209" t="s">
        <v>1748</v>
      </c>
      <c r="B1785" s="210">
        <v>5</v>
      </c>
      <c r="C1785" s="211">
        <v>3.3E-3</v>
      </c>
      <c r="D1785" s="211">
        <v>0.54890000000000005</v>
      </c>
      <c r="E1785" s="208"/>
    </row>
    <row r="1786" spans="1:5" ht="150.75" thickBot="1" x14ac:dyDescent="0.3">
      <c r="A1786" s="209" t="s">
        <v>1749</v>
      </c>
      <c r="B1786" s="210">
        <v>1</v>
      </c>
      <c r="C1786" s="211">
        <v>6.9999999999999999E-4</v>
      </c>
      <c r="D1786" s="211">
        <v>0.54959999999999998</v>
      </c>
      <c r="E1786" s="208"/>
    </row>
    <row r="1787" spans="1:5" ht="405.75" thickBot="1" x14ac:dyDescent="0.3">
      <c r="A1787" s="209" t="s">
        <v>1750</v>
      </c>
      <c r="B1787" s="210">
        <v>1</v>
      </c>
      <c r="C1787" s="211">
        <v>6.9999999999999999E-4</v>
      </c>
      <c r="D1787" s="211">
        <v>0.55020000000000002</v>
      </c>
      <c r="E1787" s="208"/>
    </row>
    <row r="1788" spans="1:5" ht="375.75" thickBot="1" x14ac:dyDescent="0.3">
      <c r="A1788" s="209" t="s">
        <v>1751</v>
      </c>
      <c r="B1788" s="210">
        <v>7</v>
      </c>
      <c r="C1788" s="211">
        <v>4.7000000000000002E-3</v>
      </c>
      <c r="D1788" s="211">
        <v>0.55489999999999995</v>
      </c>
      <c r="E1788" s="208"/>
    </row>
    <row r="1789" spans="1:5" ht="210.75" thickBot="1" x14ac:dyDescent="0.3">
      <c r="A1789" s="209" t="s">
        <v>1752</v>
      </c>
      <c r="B1789" s="210">
        <v>3</v>
      </c>
      <c r="C1789" s="211">
        <v>2E-3</v>
      </c>
      <c r="D1789" s="211">
        <v>0.55689999999999995</v>
      </c>
      <c r="E1789" s="208"/>
    </row>
    <row r="1790" spans="1:5" ht="210.75" thickBot="1" x14ac:dyDescent="0.3">
      <c r="A1790" s="209" t="s">
        <v>1753</v>
      </c>
      <c r="B1790" s="210">
        <v>1</v>
      </c>
      <c r="C1790" s="211">
        <v>6.9999999999999999E-4</v>
      </c>
      <c r="D1790" s="211">
        <v>0.55759999999999998</v>
      </c>
      <c r="E1790" s="208"/>
    </row>
    <row r="1791" spans="1:5" ht="210.75" thickBot="1" x14ac:dyDescent="0.3">
      <c r="A1791" s="209" t="s">
        <v>1754</v>
      </c>
      <c r="B1791" s="210">
        <v>1</v>
      </c>
      <c r="C1791" s="211">
        <v>6.9999999999999999E-4</v>
      </c>
      <c r="D1791" s="211">
        <v>0.55820000000000003</v>
      </c>
      <c r="E1791" s="208"/>
    </row>
    <row r="1792" spans="1:5" ht="210.75" thickBot="1" x14ac:dyDescent="0.3">
      <c r="A1792" s="209" t="s">
        <v>1755</v>
      </c>
      <c r="B1792" s="210">
        <v>1</v>
      </c>
      <c r="C1792" s="211">
        <v>6.9999999999999999E-4</v>
      </c>
      <c r="D1792" s="211">
        <v>0.55889999999999995</v>
      </c>
      <c r="E1792" s="208"/>
    </row>
    <row r="1793" spans="1:5" ht="195.75" thickBot="1" x14ac:dyDescent="0.3">
      <c r="A1793" s="209" t="s">
        <v>1756</v>
      </c>
      <c r="B1793" s="210">
        <v>1</v>
      </c>
      <c r="C1793" s="211">
        <v>6.9999999999999999E-4</v>
      </c>
      <c r="D1793" s="211">
        <v>0.5595</v>
      </c>
      <c r="E1793" s="208"/>
    </row>
    <row r="1794" spans="1:5" ht="90.75" thickBot="1" x14ac:dyDescent="0.3">
      <c r="A1794" s="209" t="s">
        <v>1757</v>
      </c>
      <c r="B1794" s="210">
        <v>1</v>
      </c>
      <c r="C1794" s="211">
        <v>6.9999999999999999E-4</v>
      </c>
      <c r="D1794" s="211">
        <v>0.56020000000000003</v>
      </c>
      <c r="E1794" s="208"/>
    </row>
    <row r="1795" spans="1:5" ht="180.75" thickBot="1" x14ac:dyDescent="0.3">
      <c r="A1795" s="209" t="s">
        <v>1758</v>
      </c>
      <c r="B1795" s="210">
        <v>1</v>
      </c>
      <c r="C1795" s="211">
        <v>6.9999999999999999E-4</v>
      </c>
      <c r="D1795" s="211">
        <v>0.56089999999999995</v>
      </c>
      <c r="E1795" s="208"/>
    </row>
    <row r="1796" spans="1:5" ht="135.75" thickBot="1" x14ac:dyDescent="0.3">
      <c r="A1796" s="209" t="s">
        <v>1759</v>
      </c>
      <c r="B1796" s="210">
        <v>1</v>
      </c>
      <c r="C1796" s="211">
        <v>6.9999999999999999E-4</v>
      </c>
      <c r="D1796" s="211">
        <v>0.5615</v>
      </c>
      <c r="E1796" s="208"/>
    </row>
    <row r="1797" spans="1:5" ht="90.75" thickBot="1" x14ac:dyDescent="0.3">
      <c r="A1797" s="209" t="s">
        <v>1760</v>
      </c>
      <c r="B1797" s="210">
        <v>3</v>
      </c>
      <c r="C1797" s="211">
        <v>2E-3</v>
      </c>
      <c r="D1797" s="211">
        <v>0.5635</v>
      </c>
      <c r="E1797" s="208"/>
    </row>
    <row r="1798" spans="1:5" ht="120.75" thickBot="1" x14ac:dyDescent="0.3">
      <c r="A1798" s="209" t="s">
        <v>1761</v>
      </c>
      <c r="B1798" s="210">
        <v>3</v>
      </c>
      <c r="C1798" s="211">
        <v>2E-3</v>
      </c>
      <c r="D1798" s="211">
        <v>0.5655</v>
      </c>
      <c r="E1798" s="208"/>
    </row>
    <row r="1799" spans="1:5" ht="75.75" thickBot="1" x14ac:dyDescent="0.3">
      <c r="A1799" s="209" t="s">
        <v>1762</v>
      </c>
      <c r="B1799" s="210">
        <v>1</v>
      </c>
      <c r="C1799" s="211">
        <v>6.9999999999999999E-4</v>
      </c>
      <c r="D1799" s="211">
        <v>0.56620000000000004</v>
      </c>
      <c r="E1799" s="208"/>
    </row>
    <row r="1800" spans="1:5" ht="105.75" thickBot="1" x14ac:dyDescent="0.3">
      <c r="A1800" s="209" t="s">
        <v>1763</v>
      </c>
      <c r="B1800" s="210">
        <v>1</v>
      </c>
      <c r="C1800" s="211">
        <v>6.9999999999999999E-4</v>
      </c>
      <c r="D1800" s="211">
        <v>0.56689999999999996</v>
      </c>
      <c r="E1800" s="208"/>
    </row>
    <row r="1801" spans="1:5" ht="120.75" thickBot="1" x14ac:dyDescent="0.3">
      <c r="A1801" s="209" t="s">
        <v>1764</v>
      </c>
      <c r="B1801" s="210">
        <v>1</v>
      </c>
      <c r="C1801" s="211">
        <v>6.9999999999999999E-4</v>
      </c>
      <c r="D1801" s="211">
        <v>0.5675</v>
      </c>
      <c r="E1801" s="208"/>
    </row>
    <row r="1802" spans="1:5" ht="45.75" thickBot="1" x14ac:dyDescent="0.3">
      <c r="A1802" s="209" t="s">
        <v>1765</v>
      </c>
      <c r="B1802" s="210">
        <v>1</v>
      </c>
      <c r="C1802" s="211">
        <v>6.9999999999999999E-4</v>
      </c>
      <c r="D1802" s="211">
        <v>0.56820000000000004</v>
      </c>
      <c r="E1802" s="208"/>
    </row>
    <row r="1803" spans="1:5" ht="45.75" thickBot="1" x14ac:dyDescent="0.3">
      <c r="A1803" s="209" t="s">
        <v>1766</v>
      </c>
      <c r="B1803" s="210">
        <v>1</v>
      </c>
      <c r="C1803" s="211">
        <v>6.9999999999999999E-4</v>
      </c>
      <c r="D1803" s="211">
        <v>0.56889999999999996</v>
      </c>
      <c r="E1803" s="208"/>
    </row>
    <row r="1804" spans="1:5" ht="60.75" thickBot="1" x14ac:dyDescent="0.3">
      <c r="A1804" s="209" t="s">
        <v>1767</v>
      </c>
      <c r="B1804" s="210">
        <v>1</v>
      </c>
      <c r="C1804" s="211">
        <v>6.9999999999999999E-4</v>
      </c>
      <c r="D1804" s="211">
        <v>0.56950000000000001</v>
      </c>
      <c r="E1804" s="208"/>
    </row>
    <row r="1805" spans="1:5" ht="45.75" thickBot="1" x14ac:dyDescent="0.3">
      <c r="A1805" s="209" t="s">
        <v>1768</v>
      </c>
      <c r="B1805" s="210">
        <v>1</v>
      </c>
      <c r="C1805" s="211">
        <v>6.9999999999999999E-4</v>
      </c>
      <c r="D1805" s="211">
        <v>0.57020000000000004</v>
      </c>
      <c r="E1805" s="208"/>
    </row>
    <row r="1806" spans="1:5" ht="105.75" thickBot="1" x14ac:dyDescent="0.3">
      <c r="A1806" s="209" t="s">
        <v>1769</v>
      </c>
      <c r="B1806" s="210">
        <v>1</v>
      </c>
      <c r="C1806" s="211">
        <v>6.9999999999999999E-4</v>
      </c>
      <c r="D1806" s="211">
        <v>0.57089999999999996</v>
      </c>
      <c r="E1806" s="208"/>
    </row>
    <row r="1807" spans="1:5" ht="165.75" thickBot="1" x14ac:dyDescent="0.3">
      <c r="A1807" s="209" t="s">
        <v>1770</v>
      </c>
      <c r="B1807" s="210">
        <v>4</v>
      </c>
      <c r="C1807" s="211">
        <v>2.7000000000000001E-3</v>
      </c>
      <c r="D1807" s="211">
        <v>0.57350000000000001</v>
      </c>
      <c r="E1807" s="208"/>
    </row>
    <row r="1808" spans="1:5" ht="105.75" thickBot="1" x14ac:dyDescent="0.3">
      <c r="A1808" s="209" t="s">
        <v>1771</v>
      </c>
      <c r="B1808" s="210">
        <v>1</v>
      </c>
      <c r="C1808" s="211">
        <v>6.9999999999999999E-4</v>
      </c>
      <c r="D1808" s="211">
        <v>0.57420000000000004</v>
      </c>
      <c r="E1808" s="208"/>
    </row>
    <row r="1809" spans="1:5" ht="120.75" thickBot="1" x14ac:dyDescent="0.3">
      <c r="A1809" s="209" t="s">
        <v>1772</v>
      </c>
      <c r="B1809" s="210">
        <v>1</v>
      </c>
      <c r="C1809" s="211">
        <v>6.9999999999999999E-4</v>
      </c>
      <c r="D1809" s="211">
        <v>0.57489999999999997</v>
      </c>
      <c r="E1809" s="208"/>
    </row>
    <row r="1810" spans="1:5" ht="75.75" thickBot="1" x14ac:dyDescent="0.3">
      <c r="A1810" s="209" t="s">
        <v>1773</v>
      </c>
      <c r="B1810" s="210">
        <v>1</v>
      </c>
      <c r="C1810" s="211">
        <v>6.9999999999999999E-4</v>
      </c>
      <c r="D1810" s="211">
        <v>0.57550000000000001</v>
      </c>
      <c r="E1810" s="208"/>
    </row>
    <row r="1811" spans="1:5" ht="120.75" thickBot="1" x14ac:dyDescent="0.3">
      <c r="A1811" s="209" t="s">
        <v>1774</v>
      </c>
      <c r="B1811" s="210">
        <v>1</v>
      </c>
      <c r="C1811" s="211">
        <v>6.9999999999999999E-4</v>
      </c>
      <c r="D1811" s="211">
        <v>0.57620000000000005</v>
      </c>
      <c r="E1811" s="208"/>
    </row>
    <row r="1812" spans="1:5" ht="105.75" thickBot="1" x14ac:dyDescent="0.3">
      <c r="A1812" s="209" t="s">
        <v>1775</v>
      </c>
      <c r="B1812" s="210">
        <v>7</v>
      </c>
      <c r="C1812" s="211">
        <v>4.7000000000000002E-3</v>
      </c>
      <c r="D1812" s="211">
        <v>0.58079999999999998</v>
      </c>
      <c r="E1812" s="208"/>
    </row>
    <row r="1813" spans="1:5" ht="105.75" thickBot="1" x14ac:dyDescent="0.3">
      <c r="A1813" s="209" t="s">
        <v>1776</v>
      </c>
      <c r="B1813" s="210">
        <v>1</v>
      </c>
      <c r="C1813" s="211">
        <v>6.9999999999999999E-4</v>
      </c>
      <c r="D1813" s="211">
        <v>0.58150000000000002</v>
      </c>
      <c r="E1813" s="208"/>
    </row>
    <row r="1814" spans="1:5" ht="105.75" thickBot="1" x14ac:dyDescent="0.3">
      <c r="A1814" s="209" t="s">
        <v>1777</v>
      </c>
      <c r="B1814" s="210">
        <v>1</v>
      </c>
      <c r="C1814" s="211">
        <v>6.9999999999999999E-4</v>
      </c>
      <c r="D1814" s="211">
        <v>0.58220000000000005</v>
      </c>
      <c r="E1814" s="208"/>
    </row>
    <row r="1815" spans="1:5" ht="30.75" thickBot="1" x14ac:dyDescent="0.3">
      <c r="A1815" s="209" t="s">
        <v>1502</v>
      </c>
      <c r="B1815" s="210">
        <v>1</v>
      </c>
      <c r="C1815" s="211">
        <v>6.9999999999999999E-4</v>
      </c>
      <c r="D1815" s="211">
        <v>0.58279999999999998</v>
      </c>
      <c r="E1815" s="208"/>
    </row>
    <row r="1816" spans="1:5" ht="75.75" thickBot="1" x14ac:dyDescent="0.3">
      <c r="A1816" s="209" t="s">
        <v>1778</v>
      </c>
      <c r="B1816" s="210">
        <v>2</v>
      </c>
      <c r="C1816" s="211">
        <v>1.2999999999999999E-3</v>
      </c>
      <c r="D1816" s="211">
        <v>0.58420000000000005</v>
      </c>
      <c r="E1816" s="208"/>
    </row>
    <row r="1817" spans="1:5" ht="60.75" thickBot="1" x14ac:dyDescent="0.3">
      <c r="A1817" s="209" t="s">
        <v>1779</v>
      </c>
      <c r="B1817" s="210">
        <v>3</v>
      </c>
      <c r="C1817" s="211">
        <v>2E-3</v>
      </c>
      <c r="D1817" s="211">
        <v>0.58620000000000005</v>
      </c>
      <c r="E1817" s="208"/>
    </row>
    <row r="1818" spans="1:5" ht="30.75" thickBot="1" x14ac:dyDescent="0.3">
      <c r="A1818" s="209" t="s">
        <v>1514</v>
      </c>
      <c r="B1818" s="210">
        <v>1</v>
      </c>
      <c r="C1818" s="211">
        <v>6.9999999999999999E-4</v>
      </c>
      <c r="D1818" s="211">
        <v>0.58679999999999999</v>
      </c>
      <c r="E1818" s="208"/>
    </row>
    <row r="1819" spans="1:5" ht="105.75" thickBot="1" x14ac:dyDescent="0.3">
      <c r="A1819" s="209" t="s">
        <v>1780</v>
      </c>
      <c r="B1819" s="210">
        <v>1</v>
      </c>
      <c r="C1819" s="211">
        <v>6.9999999999999999E-4</v>
      </c>
      <c r="D1819" s="211">
        <v>0.58750000000000002</v>
      </c>
      <c r="E1819" s="208"/>
    </row>
    <row r="1820" spans="1:5" ht="75.75" thickBot="1" x14ac:dyDescent="0.3">
      <c r="A1820" s="209" t="s">
        <v>1781</v>
      </c>
      <c r="B1820" s="210">
        <v>1</v>
      </c>
      <c r="C1820" s="211">
        <v>6.9999999999999999E-4</v>
      </c>
      <c r="D1820" s="211">
        <v>0.58819999999999995</v>
      </c>
      <c r="E1820" s="208"/>
    </row>
    <row r="1821" spans="1:5" ht="75.75" thickBot="1" x14ac:dyDescent="0.3">
      <c r="A1821" s="209" t="s">
        <v>1782</v>
      </c>
      <c r="B1821" s="210">
        <v>1</v>
      </c>
      <c r="C1821" s="211">
        <v>6.9999999999999999E-4</v>
      </c>
      <c r="D1821" s="211">
        <v>0.58879999999999999</v>
      </c>
      <c r="E1821" s="208"/>
    </row>
    <row r="1822" spans="1:5" ht="120.75" thickBot="1" x14ac:dyDescent="0.3">
      <c r="A1822" s="209" t="s">
        <v>1783</v>
      </c>
      <c r="B1822" s="210">
        <v>1</v>
      </c>
      <c r="C1822" s="211">
        <v>6.9999999999999999E-4</v>
      </c>
      <c r="D1822" s="211">
        <v>0.58950000000000002</v>
      </c>
      <c r="E1822" s="208"/>
    </row>
    <row r="1823" spans="1:5" ht="135.75" thickBot="1" x14ac:dyDescent="0.3">
      <c r="A1823" s="209" t="s">
        <v>1784</v>
      </c>
      <c r="B1823" s="210">
        <v>1</v>
      </c>
      <c r="C1823" s="211">
        <v>6.9999999999999999E-4</v>
      </c>
      <c r="D1823" s="211">
        <v>0.59019999999999995</v>
      </c>
      <c r="E1823" s="208"/>
    </row>
    <row r="1824" spans="1:5" ht="210.75" thickBot="1" x14ac:dyDescent="0.3">
      <c r="A1824" s="209" t="s">
        <v>1785</v>
      </c>
      <c r="B1824" s="210">
        <v>1</v>
      </c>
      <c r="C1824" s="211">
        <v>6.9999999999999999E-4</v>
      </c>
      <c r="D1824" s="211">
        <v>0.59079999999999999</v>
      </c>
      <c r="E1824" s="208"/>
    </row>
    <row r="1825" spans="1:5" ht="210.75" thickBot="1" x14ac:dyDescent="0.3">
      <c r="A1825" s="209" t="s">
        <v>1786</v>
      </c>
      <c r="B1825" s="210">
        <v>1</v>
      </c>
      <c r="C1825" s="211">
        <v>6.9999999999999999E-4</v>
      </c>
      <c r="D1825" s="211">
        <v>0.59150000000000003</v>
      </c>
      <c r="E1825" s="208"/>
    </row>
    <row r="1826" spans="1:5" ht="195.75" thickBot="1" x14ac:dyDescent="0.3">
      <c r="A1826" s="209" t="s">
        <v>1787</v>
      </c>
      <c r="B1826" s="210">
        <v>1</v>
      </c>
      <c r="C1826" s="211">
        <v>6.9999999999999999E-4</v>
      </c>
      <c r="D1826" s="211">
        <v>0.59209999999999996</v>
      </c>
      <c r="E1826" s="208"/>
    </row>
    <row r="1827" spans="1:5" ht="210.75" thickBot="1" x14ac:dyDescent="0.3">
      <c r="A1827" s="209" t="s">
        <v>1788</v>
      </c>
      <c r="B1827" s="210">
        <v>2</v>
      </c>
      <c r="C1827" s="211">
        <v>1.2999999999999999E-3</v>
      </c>
      <c r="D1827" s="211">
        <v>0.59350000000000003</v>
      </c>
      <c r="E1827" s="208"/>
    </row>
    <row r="1828" spans="1:5" ht="210.75" thickBot="1" x14ac:dyDescent="0.3">
      <c r="A1828" s="209" t="s">
        <v>1788</v>
      </c>
      <c r="B1828" s="210">
        <v>1</v>
      </c>
      <c r="C1828" s="211">
        <v>6.9999999999999999E-4</v>
      </c>
      <c r="D1828" s="211">
        <v>0.59409999999999996</v>
      </c>
      <c r="E1828" s="208"/>
    </row>
    <row r="1829" spans="1:5" ht="210.75" thickBot="1" x14ac:dyDescent="0.3">
      <c r="A1829" s="209" t="s">
        <v>1789</v>
      </c>
      <c r="B1829" s="210">
        <v>1</v>
      </c>
      <c r="C1829" s="211">
        <v>6.9999999999999999E-4</v>
      </c>
      <c r="D1829" s="211">
        <v>0.5948</v>
      </c>
      <c r="E1829" s="208"/>
    </row>
    <row r="1830" spans="1:5" ht="165.75" thickBot="1" x14ac:dyDescent="0.3">
      <c r="A1830" s="209" t="s">
        <v>1790</v>
      </c>
      <c r="B1830" s="210">
        <v>4</v>
      </c>
      <c r="C1830" s="211">
        <v>2.7000000000000001E-3</v>
      </c>
      <c r="D1830" s="211">
        <v>0.59750000000000003</v>
      </c>
      <c r="E1830" s="208"/>
    </row>
    <row r="1831" spans="1:5" ht="195.75" thickBot="1" x14ac:dyDescent="0.3">
      <c r="A1831" s="209" t="s">
        <v>1791</v>
      </c>
      <c r="B1831" s="210">
        <v>1</v>
      </c>
      <c r="C1831" s="211">
        <v>6.9999999999999999E-4</v>
      </c>
      <c r="D1831" s="211">
        <v>0.59809999999999997</v>
      </c>
      <c r="E1831" s="208"/>
    </row>
    <row r="1832" spans="1:5" ht="195.75" thickBot="1" x14ac:dyDescent="0.3">
      <c r="A1832" s="209" t="s">
        <v>1792</v>
      </c>
      <c r="B1832" s="210">
        <v>1</v>
      </c>
      <c r="C1832" s="211">
        <v>6.9999999999999999E-4</v>
      </c>
      <c r="D1832" s="211">
        <v>0.5988</v>
      </c>
      <c r="E1832" s="208"/>
    </row>
    <row r="1833" spans="1:5" ht="45.75" thickBot="1" x14ac:dyDescent="0.3">
      <c r="A1833" s="209" t="s">
        <v>1527</v>
      </c>
      <c r="B1833" s="210">
        <v>2</v>
      </c>
      <c r="C1833" s="211">
        <v>1.2999999999999999E-3</v>
      </c>
      <c r="D1833" s="211">
        <v>0.60009999999999997</v>
      </c>
      <c r="E1833" s="208"/>
    </row>
    <row r="1834" spans="1:5" ht="45.75" thickBot="1" x14ac:dyDescent="0.3">
      <c r="A1834" s="209" t="s">
        <v>1511</v>
      </c>
      <c r="B1834" s="210">
        <v>2</v>
      </c>
      <c r="C1834" s="211">
        <v>1.2999999999999999E-3</v>
      </c>
      <c r="D1834" s="211">
        <v>0.60150000000000003</v>
      </c>
      <c r="E1834" s="208"/>
    </row>
    <row r="1835" spans="1:5" ht="45.75" thickBot="1" x14ac:dyDescent="0.3">
      <c r="A1835" s="209" t="s">
        <v>1488</v>
      </c>
      <c r="B1835" s="210">
        <v>5</v>
      </c>
      <c r="C1835" s="211">
        <v>3.3E-3</v>
      </c>
      <c r="D1835" s="211">
        <v>0.6048</v>
      </c>
      <c r="E1835" s="208"/>
    </row>
    <row r="1836" spans="1:5" ht="30.75" thickBot="1" x14ac:dyDescent="0.3">
      <c r="A1836" s="209" t="s">
        <v>1519</v>
      </c>
      <c r="B1836" s="210">
        <v>1</v>
      </c>
      <c r="C1836" s="211">
        <v>6.9999999999999999E-4</v>
      </c>
      <c r="D1836" s="211">
        <v>0.60550000000000004</v>
      </c>
      <c r="E1836" s="208"/>
    </row>
    <row r="1837" spans="1:5" ht="60.75" thickBot="1" x14ac:dyDescent="0.3">
      <c r="A1837" s="209" t="s">
        <v>1793</v>
      </c>
      <c r="B1837" s="210">
        <v>1</v>
      </c>
      <c r="C1837" s="211">
        <v>6.9999999999999999E-4</v>
      </c>
      <c r="D1837" s="211">
        <v>0.60609999999999997</v>
      </c>
      <c r="E1837" s="208"/>
    </row>
    <row r="1838" spans="1:5" ht="60.75" thickBot="1" x14ac:dyDescent="0.3">
      <c r="A1838" s="209" t="s">
        <v>1695</v>
      </c>
      <c r="B1838" s="210">
        <v>1</v>
      </c>
      <c r="C1838" s="211">
        <v>6.9999999999999999E-4</v>
      </c>
      <c r="D1838" s="211">
        <v>0.60680000000000001</v>
      </c>
      <c r="E1838" s="208"/>
    </row>
    <row r="1839" spans="1:5" ht="120.75" thickBot="1" x14ac:dyDescent="0.3">
      <c r="A1839" s="209" t="s">
        <v>1794</v>
      </c>
      <c r="B1839" s="210">
        <v>1</v>
      </c>
      <c r="C1839" s="211">
        <v>6.9999999999999999E-4</v>
      </c>
      <c r="D1839" s="211">
        <v>0.60750000000000004</v>
      </c>
      <c r="E1839" s="208"/>
    </row>
    <row r="1840" spans="1:5" ht="60.75" thickBot="1" x14ac:dyDescent="0.3">
      <c r="A1840" s="209" t="s">
        <v>1795</v>
      </c>
      <c r="B1840" s="210">
        <v>1</v>
      </c>
      <c r="C1840" s="211">
        <v>6.9999999999999999E-4</v>
      </c>
      <c r="D1840" s="211">
        <v>0.60809999999999997</v>
      </c>
      <c r="E1840" s="208"/>
    </row>
    <row r="1841" spans="1:5" ht="45.75" thickBot="1" x14ac:dyDescent="0.3">
      <c r="A1841" s="209" t="s">
        <v>1796</v>
      </c>
      <c r="B1841" s="210">
        <v>2</v>
      </c>
      <c r="C1841" s="211">
        <v>1.2999999999999999E-3</v>
      </c>
      <c r="D1841" s="211">
        <v>0.60940000000000005</v>
      </c>
      <c r="E1841" s="208"/>
    </row>
    <row r="1842" spans="1:5" ht="30.75" thickBot="1" x14ac:dyDescent="0.3">
      <c r="A1842" s="209" t="s">
        <v>1546</v>
      </c>
      <c r="B1842" s="210">
        <v>1</v>
      </c>
      <c r="C1842" s="211">
        <v>6.9999999999999999E-4</v>
      </c>
      <c r="D1842" s="211">
        <v>0.61009999999999998</v>
      </c>
      <c r="E1842" s="208"/>
    </row>
    <row r="1843" spans="1:5" ht="15.75" thickBot="1" x14ac:dyDescent="0.3">
      <c r="A1843" s="209" t="s">
        <v>1539</v>
      </c>
      <c r="B1843" s="210">
        <v>1</v>
      </c>
      <c r="C1843" s="211">
        <v>6.9999999999999999E-4</v>
      </c>
      <c r="D1843" s="211">
        <v>0.61080000000000001</v>
      </c>
      <c r="E1843" s="208"/>
    </row>
    <row r="1844" spans="1:5" ht="45.75" thickBot="1" x14ac:dyDescent="0.3">
      <c r="A1844" s="209" t="s">
        <v>1797</v>
      </c>
      <c r="B1844" s="210">
        <v>1</v>
      </c>
      <c r="C1844" s="211">
        <v>6.9999999999999999E-4</v>
      </c>
      <c r="D1844" s="211">
        <v>0.61140000000000005</v>
      </c>
      <c r="E1844" s="208"/>
    </row>
    <row r="1845" spans="1:5" ht="30.75" thickBot="1" x14ac:dyDescent="0.3">
      <c r="A1845" s="209" t="s">
        <v>1558</v>
      </c>
      <c r="B1845" s="210">
        <v>2</v>
      </c>
      <c r="C1845" s="211">
        <v>1.2999999999999999E-3</v>
      </c>
      <c r="D1845" s="211">
        <v>0.61280000000000001</v>
      </c>
      <c r="E1845" s="208"/>
    </row>
    <row r="1846" spans="1:5" ht="15.75" thickBot="1" x14ac:dyDescent="0.3">
      <c r="A1846" s="209" t="s">
        <v>1542</v>
      </c>
      <c r="B1846" s="210">
        <v>1</v>
      </c>
      <c r="C1846" s="211">
        <v>6.9999999999999999E-4</v>
      </c>
      <c r="D1846" s="211">
        <v>0.61339999999999995</v>
      </c>
      <c r="E1846" s="208"/>
    </row>
    <row r="1847" spans="1:5" ht="45.75" thickBot="1" x14ac:dyDescent="0.3">
      <c r="A1847" s="209" t="s">
        <v>1798</v>
      </c>
      <c r="B1847" s="210">
        <v>2</v>
      </c>
      <c r="C1847" s="211">
        <v>1.2999999999999999E-3</v>
      </c>
      <c r="D1847" s="211">
        <v>0.61480000000000001</v>
      </c>
      <c r="E1847" s="208"/>
    </row>
    <row r="1848" spans="1:5" ht="90.75" thickBot="1" x14ac:dyDescent="0.3">
      <c r="A1848" s="209" t="s">
        <v>1799</v>
      </c>
      <c r="B1848" s="210">
        <v>1</v>
      </c>
      <c r="C1848" s="211">
        <v>6.9999999999999999E-4</v>
      </c>
      <c r="D1848" s="211">
        <v>0.61539999999999995</v>
      </c>
      <c r="E1848" s="208"/>
    </row>
    <row r="1849" spans="1:5" ht="45.75" thickBot="1" x14ac:dyDescent="0.3">
      <c r="A1849" s="209" t="s">
        <v>716</v>
      </c>
      <c r="B1849" s="210">
        <v>2</v>
      </c>
      <c r="C1849" s="211">
        <v>1.2999999999999999E-3</v>
      </c>
      <c r="D1849" s="211">
        <v>0.61680000000000001</v>
      </c>
      <c r="E1849" s="208"/>
    </row>
    <row r="1850" spans="1:5" ht="45.75" thickBot="1" x14ac:dyDescent="0.3">
      <c r="A1850" s="209" t="s">
        <v>283</v>
      </c>
      <c r="B1850" s="210">
        <v>1</v>
      </c>
      <c r="C1850" s="211">
        <v>6.9999999999999999E-4</v>
      </c>
      <c r="D1850" s="211">
        <v>0.61739999999999995</v>
      </c>
      <c r="E1850" s="208"/>
    </row>
    <row r="1851" spans="1:5" ht="45.75" thickBot="1" x14ac:dyDescent="0.3">
      <c r="A1851" s="209" t="s">
        <v>273</v>
      </c>
      <c r="B1851" s="210">
        <v>1</v>
      </c>
      <c r="C1851" s="211">
        <v>6.9999999999999999E-4</v>
      </c>
      <c r="D1851" s="211">
        <v>0.61809999999999998</v>
      </c>
      <c r="E1851" s="208"/>
    </row>
    <row r="1852" spans="1:5" ht="60.75" thickBot="1" x14ac:dyDescent="0.3">
      <c r="A1852" s="209" t="s">
        <v>1800</v>
      </c>
      <c r="B1852" s="210">
        <v>1</v>
      </c>
      <c r="C1852" s="211">
        <v>6.9999999999999999E-4</v>
      </c>
      <c r="D1852" s="211">
        <v>0.61880000000000002</v>
      </c>
      <c r="E1852" s="208"/>
    </row>
    <row r="1853" spans="1:5" ht="30.75" thickBot="1" x14ac:dyDescent="0.3">
      <c r="A1853" s="209" t="s">
        <v>278</v>
      </c>
      <c r="B1853" s="210">
        <v>1</v>
      </c>
      <c r="C1853" s="211">
        <v>6.9999999999999999E-4</v>
      </c>
      <c r="D1853" s="211">
        <v>0.61939999999999995</v>
      </c>
      <c r="E1853" s="208"/>
    </row>
    <row r="1854" spans="1:5" ht="75.75" thickBot="1" x14ac:dyDescent="0.3">
      <c r="A1854" s="209" t="s">
        <v>1801</v>
      </c>
      <c r="B1854" s="210">
        <v>1</v>
      </c>
      <c r="C1854" s="211">
        <v>6.9999999999999999E-4</v>
      </c>
      <c r="D1854" s="211">
        <v>0.62009999999999998</v>
      </c>
      <c r="E1854" s="208"/>
    </row>
    <row r="1855" spans="1:5" ht="15.75" thickBot="1" x14ac:dyDescent="0.3">
      <c r="A1855" s="209" t="s">
        <v>128</v>
      </c>
      <c r="B1855" s="210">
        <v>1</v>
      </c>
      <c r="C1855" s="211">
        <v>6.9999999999999999E-4</v>
      </c>
      <c r="D1855" s="211">
        <v>0.62080000000000002</v>
      </c>
      <c r="E1855" s="208"/>
    </row>
    <row r="1856" spans="1:5" ht="75.75" thickBot="1" x14ac:dyDescent="0.3">
      <c r="A1856" s="209" t="s">
        <v>1420</v>
      </c>
      <c r="B1856" s="210">
        <v>1</v>
      </c>
      <c r="C1856" s="211">
        <v>6.9999999999999999E-4</v>
      </c>
      <c r="D1856" s="211">
        <v>0.62139999999999995</v>
      </c>
      <c r="E1856" s="208"/>
    </row>
    <row r="1857" spans="1:5" ht="75.75" thickBot="1" x14ac:dyDescent="0.3">
      <c r="A1857" s="209" t="s">
        <v>1433</v>
      </c>
      <c r="B1857" s="210">
        <v>1</v>
      </c>
      <c r="C1857" s="211">
        <v>6.9999999999999999E-4</v>
      </c>
      <c r="D1857" s="211">
        <v>0.62209999999999999</v>
      </c>
      <c r="E1857" s="208"/>
    </row>
    <row r="1858" spans="1:5" ht="75.75" thickBot="1" x14ac:dyDescent="0.3">
      <c r="A1858" s="209" t="s">
        <v>1422</v>
      </c>
      <c r="B1858" s="210">
        <v>1</v>
      </c>
      <c r="C1858" s="211">
        <v>6.9999999999999999E-4</v>
      </c>
      <c r="D1858" s="211">
        <v>0.62280000000000002</v>
      </c>
      <c r="E1858" s="208"/>
    </row>
    <row r="1859" spans="1:5" ht="30.75" thickBot="1" x14ac:dyDescent="0.3">
      <c r="A1859" s="209" t="s">
        <v>1529</v>
      </c>
      <c r="B1859" s="210">
        <v>2</v>
      </c>
      <c r="C1859" s="211">
        <v>1.2999999999999999E-3</v>
      </c>
      <c r="D1859" s="211">
        <v>0.62409999999999999</v>
      </c>
      <c r="E1859" s="208"/>
    </row>
    <row r="1860" spans="1:5" ht="150.75" thickBot="1" x14ac:dyDescent="0.3">
      <c r="A1860" s="209" t="s">
        <v>671</v>
      </c>
      <c r="B1860" s="210">
        <v>1</v>
      </c>
      <c r="C1860" s="211">
        <v>6.9999999999999999E-4</v>
      </c>
      <c r="D1860" s="211">
        <v>0.62480000000000002</v>
      </c>
      <c r="E1860" s="208"/>
    </row>
    <row r="1861" spans="1:5" ht="30.75" thickBot="1" x14ac:dyDescent="0.3">
      <c r="A1861" s="209" t="s">
        <v>1802</v>
      </c>
      <c r="B1861" s="210">
        <v>1</v>
      </c>
      <c r="C1861" s="211">
        <v>6.9999999999999999E-4</v>
      </c>
      <c r="D1861" s="211">
        <v>0.62539999999999996</v>
      </c>
      <c r="E1861" s="208"/>
    </row>
    <row r="1862" spans="1:5" ht="75.75" thickBot="1" x14ac:dyDescent="0.3">
      <c r="A1862" s="209" t="s">
        <v>1432</v>
      </c>
      <c r="B1862" s="210">
        <v>1</v>
      </c>
      <c r="C1862" s="211">
        <v>6.9999999999999999E-4</v>
      </c>
      <c r="D1862" s="211">
        <v>0.62609999999999999</v>
      </c>
      <c r="E1862" s="208"/>
    </row>
    <row r="1863" spans="1:5" ht="210.75" thickBot="1" x14ac:dyDescent="0.3">
      <c r="A1863" s="209" t="s">
        <v>643</v>
      </c>
      <c r="B1863" s="210">
        <v>1</v>
      </c>
      <c r="C1863" s="211">
        <v>6.9999999999999999E-4</v>
      </c>
      <c r="D1863" s="211">
        <v>0.62670000000000003</v>
      </c>
      <c r="E1863" s="208"/>
    </row>
    <row r="1864" spans="1:5" ht="30.75" thickBot="1" x14ac:dyDescent="0.3">
      <c r="A1864" s="209" t="s">
        <v>1517</v>
      </c>
      <c r="B1864" s="210">
        <v>1</v>
      </c>
      <c r="C1864" s="211">
        <v>6.9999999999999999E-4</v>
      </c>
      <c r="D1864" s="211">
        <v>0.62739999999999996</v>
      </c>
      <c r="E1864" s="208"/>
    </row>
    <row r="1865" spans="1:5" ht="45.75" thickBot="1" x14ac:dyDescent="0.3">
      <c r="A1865" s="209" t="s">
        <v>641</v>
      </c>
      <c r="B1865" s="210">
        <v>7</v>
      </c>
      <c r="C1865" s="211">
        <v>4.7000000000000002E-3</v>
      </c>
      <c r="D1865" s="211">
        <v>0.6321</v>
      </c>
      <c r="E1865" s="208"/>
    </row>
    <row r="1866" spans="1:5" ht="30.75" thickBot="1" x14ac:dyDescent="0.3">
      <c r="A1866" s="209" t="s">
        <v>1508</v>
      </c>
      <c r="B1866" s="210">
        <v>3</v>
      </c>
      <c r="C1866" s="211">
        <v>2E-3</v>
      </c>
      <c r="D1866" s="211">
        <v>0.6341</v>
      </c>
      <c r="E1866" s="208"/>
    </row>
    <row r="1867" spans="1:5" ht="30.75" thickBot="1" x14ac:dyDescent="0.3">
      <c r="A1867" s="209" t="s">
        <v>1499</v>
      </c>
      <c r="B1867" s="210">
        <v>1</v>
      </c>
      <c r="C1867" s="211">
        <v>6.9999999999999999E-4</v>
      </c>
      <c r="D1867" s="211">
        <v>0.63470000000000004</v>
      </c>
      <c r="E1867" s="208"/>
    </row>
    <row r="1868" spans="1:5" ht="30.75" thickBot="1" x14ac:dyDescent="0.3">
      <c r="A1868" s="209" t="s">
        <v>1496</v>
      </c>
      <c r="B1868" s="210">
        <v>1</v>
      </c>
      <c r="C1868" s="211">
        <v>6.9999999999999999E-4</v>
      </c>
      <c r="D1868" s="211">
        <v>0.63539999999999996</v>
      </c>
      <c r="E1868" s="208"/>
    </row>
    <row r="1869" spans="1:5" ht="30.75" thickBot="1" x14ac:dyDescent="0.3">
      <c r="A1869" s="209" t="s">
        <v>1494</v>
      </c>
      <c r="B1869" s="210">
        <v>1</v>
      </c>
      <c r="C1869" s="211">
        <v>6.9999999999999999E-4</v>
      </c>
      <c r="D1869" s="211">
        <v>0.6361</v>
      </c>
      <c r="E1869" s="208"/>
    </row>
    <row r="1870" spans="1:5" ht="45.75" thickBot="1" x14ac:dyDescent="0.3">
      <c r="A1870" s="209" t="s">
        <v>711</v>
      </c>
      <c r="B1870" s="210">
        <v>2</v>
      </c>
      <c r="C1870" s="211">
        <v>1.2999999999999999E-3</v>
      </c>
      <c r="D1870" s="211">
        <v>0.63739999999999997</v>
      </c>
      <c r="E1870" s="208"/>
    </row>
    <row r="1871" spans="1:5" ht="45.75" thickBot="1" x14ac:dyDescent="0.3">
      <c r="A1871" s="209" t="s">
        <v>637</v>
      </c>
      <c r="B1871" s="210">
        <v>2</v>
      </c>
      <c r="C1871" s="211">
        <v>1.2999999999999999E-3</v>
      </c>
      <c r="D1871" s="211">
        <v>0.63870000000000005</v>
      </c>
      <c r="E1871" s="208"/>
    </row>
    <row r="1872" spans="1:5" ht="90.75" thickBot="1" x14ac:dyDescent="0.3">
      <c r="A1872" s="209" t="s">
        <v>720</v>
      </c>
      <c r="B1872" s="210">
        <v>2</v>
      </c>
      <c r="C1872" s="211">
        <v>1.2999999999999999E-3</v>
      </c>
      <c r="D1872" s="211">
        <v>0.6401</v>
      </c>
      <c r="E1872" s="208"/>
    </row>
    <row r="1873" spans="1:5" ht="135.75" thickBot="1" x14ac:dyDescent="0.3">
      <c r="A1873" s="209" t="s">
        <v>666</v>
      </c>
      <c r="B1873" s="210">
        <v>1</v>
      </c>
      <c r="C1873" s="211">
        <v>6.9999999999999999E-4</v>
      </c>
      <c r="D1873" s="211">
        <v>0.64070000000000005</v>
      </c>
      <c r="E1873" s="208"/>
    </row>
    <row r="1874" spans="1:5" ht="195.75" thickBot="1" x14ac:dyDescent="0.3">
      <c r="A1874" s="209" t="s">
        <v>645</v>
      </c>
      <c r="B1874" s="210">
        <v>1</v>
      </c>
      <c r="C1874" s="211">
        <v>6.9999999999999999E-4</v>
      </c>
      <c r="D1874" s="211">
        <v>0.64139999999999997</v>
      </c>
      <c r="E1874" s="208"/>
    </row>
    <row r="1875" spans="1:5" ht="150.75" thickBot="1" x14ac:dyDescent="0.3">
      <c r="A1875" s="209" t="s">
        <v>668</v>
      </c>
      <c r="B1875" s="210">
        <v>1</v>
      </c>
      <c r="C1875" s="211">
        <v>6.9999999999999999E-4</v>
      </c>
      <c r="D1875" s="211">
        <v>0.64200000000000002</v>
      </c>
      <c r="E1875" s="208"/>
    </row>
    <row r="1876" spans="1:5" ht="135.75" thickBot="1" x14ac:dyDescent="0.3">
      <c r="A1876" s="209" t="s">
        <v>673</v>
      </c>
      <c r="B1876" s="210">
        <v>1</v>
      </c>
      <c r="C1876" s="211">
        <v>6.9999999999999999E-4</v>
      </c>
      <c r="D1876" s="211">
        <v>0.64270000000000005</v>
      </c>
      <c r="E1876" s="208"/>
    </row>
    <row r="1877" spans="1:5" ht="105.75" thickBot="1" x14ac:dyDescent="0.3">
      <c r="A1877" s="209" t="s">
        <v>676</v>
      </c>
      <c r="B1877" s="210">
        <v>1</v>
      </c>
      <c r="C1877" s="211">
        <v>6.9999999999999999E-4</v>
      </c>
      <c r="D1877" s="211">
        <v>0.64339999999999997</v>
      </c>
      <c r="E1877" s="208"/>
    </row>
    <row r="1878" spans="1:5" ht="135.75" thickBot="1" x14ac:dyDescent="0.3">
      <c r="A1878" s="209" t="s">
        <v>663</v>
      </c>
      <c r="B1878" s="210">
        <v>1</v>
      </c>
      <c r="C1878" s="211">
        <v>6.9999999999999999E-4</v>
      </c>
      <c r="D1878" s="211">
        <v>0.64400000000000002</v>
      </c>
      <c r="E1878" s="208"/>
    </row>
    <row r="1879" spans="1:5" ht="120.75" thickBot="1" x14ac:dyDescent="0.3">
      <c r="A1879" s="209" t="s">
        <v>660</v>
      </c>
      <c r="B1879" s="210">
        <v>1</v>
      </c>
      <c r="C1879" s="211">
        <v>6.9999999999999999E-4</v>
      </c>
      <c r="D1879" s="211">
        <v>0.64470000000000005</v>
      </c>
      <c r="E1879" s="208"/>
    </row>
    <row r="1880" spans="1:5" ht="30.75" thickBot="1" x14ac:dyDescent="0.3">
      <c r="A1880" s="209" t="s">
        <v>1486</v>
      </c>
      <c r="B1880" s="210">
        <v>2</v>
      </c>
      <c r="C1880" s="211">
        <v>1.2999999999999999E-3</v>
      </c>
      <c r="D1880" s="211">
        <v>0.64600000000000002</v>
      </c>
      <c r="E1880" s="208"/>
    </row>
    <row r="1881" spans="1:5" ht="15.75" thickBot="1" x14ac:dyDescent="0.3">
      <c r="A1881" s="209" t="s">
        <v>1482</v>
      </c>
      <c r="B1881" s="210">
        <v>7</v>
      </c>
      <c r="C1881" s="211">
        <v>4.7000000000000002E-3</v>
      </c>
      <c r="D1881" s="211">
        <v>0.65069999999999995</v>
      </c>
      <c r="E1881" s="208"/>
    </row>
    <row r="1882" spans="1:5" ht="45.75" thickBot="1" x14ac:dyDescent="0.3">
      <c r="A1882" s="209" t="s">
        <v>1533</v>
      </c>
      <c r="B1882" s="210">
        <v>1</v>
      </c>
      <c r="C1882" s="211">
        <v>6.9999999999999999E-4</v>
      </c>
      <c r="D1882" s="211">
        <v>0.65139999999999998</v>
      </c>
      <c r="E1882" s="208"/>
    </row>
    <row r="1883" spans="1:5" ht="90.75" thickBot="1" x14ac:dyDescent="0.3">
      <c r="A1883" s="209" t="s">
        <v>335</v>
      </c>
      <c r="B1883" s="210">
        <v>1</v>
      </c>
      <c r="C1883" s="211">
        <v>6.9999999999999999E-4</v>
      </c>
      <c r="D1883" s="211">
        <v>0.65200000000000002</v>
      </c>
      <c r="E1883" s="208"/>
    </row>
    <row r="1884" spans="1:5" ht="90.75" thickBot="1" x14ac:dyDescent="0.3">
      <c r="A1884" s="209" t="s">
        <v>332</v>
      </c>
      <c r="B1884" s="210">
        <v>1</v>
      </c>
      <c r="C1884" s="211">
        <v>6.9999999999999999E-4</v>
      </c>
      <c r="D1884" s="211">
        <v>0.65269999999999995</v>
      </c>
      <c r="E1884" s="208"/>
    </row>
    <row r="1885" spans="1:5" ht="45.75" thickBot="1" x14ac:dyDescent="0.3">
      <c r="A1885" s="209" t="s">
        <v>822</v>
      </c>
      <c r="B1885" s="210">
        <v>2</v>
      </c>
      <c r="C1885" s="211">
        <v>1.2999999999999999E-3</v>
      </c>
      <c r="D1885" s="211">
        <v>0.65400000000000003</v>
      </c>
      <c r="E1885" s="208"/>
    </row>
    <row r="1886" spans="1:5" ht="30.75" thickBot="1" x14ac:dyDescent="0.3">
      <c r="A1886" s="209" t="s">
        <v>327</v>
      </c>
      <c r="B1886" s="210">
        <v>1</v>
      </c>
      <c r="C1886" s="211">
        <v>6.9999999999999999E-4</v>
      </c>
      <c r="D1886" s="211">
        <v>0.65469999999999995</v>
      </c>
      <c r="E1886" s="208"/>
    </row>
    <row r="1887" spans="1:5" ht="30.75" thickBot="1" x14ac:dyDescent="0.3">
      <c r="A1887" s="209" t="s">
        <v>1109</v>
      </c>
      <c r="B1887" s="210">
        <v>1</v>
      </c>
      <c r="C1887" s="211">
        <v>6.9999999999999999E-4</v>
      </c>
      <c r="D1887" s="211">
        <v>0.65539999999999998</v>
      </c>
      <c r="E1887" s="208"/>
    </row>
    <row r="1888" spans="1:5" ht="90.75" thickBot="1" x14ac:dyDescent="0.3">
      <c r="A1888" s="209" t="s">
        <v>333</v>
      </c>
      <c r="B1888" s="210">
        <v>1</v>
      </c>
      <c r="C1888" s="211">
        <v>6.9999999999999999E-4</v>
      </c>
      <c r="D1888" s="211">
        <v>0.65600000000000003</v>
      </c>
      <c r="E1888" s="208"/>
    </row>
    <row r="1889" spans="1:5" ht="120.75" thickBot="1" x14ac:dyDescent="0.3">
      <c r="A1889" s="209" t="s">
        <v>1803</v>
      </c>
      <c r="B1889" s="210">
        <v>1</v>
      </c>
      <c r="C1889" s="211">
        <v>6.9999999999999999E-4</v>
      </c>
      <c r="D1889" s="211">
        <v>0.65669999999999995</v>
      </c>
      <c r="E1889" s="208"/>
    </row>
    <row r="1890" spans="1:5" ht="45.75" thickBot="1" x14ac:dyDescent="0.3">
      <c r="A1890" s="209" t="s">
        <v>342</v>
      </c>
      <c r="B1890" s="210">
        <v>2</v>
      </c>
      <c r="C1890" s="211">
        <v>1.2999999999999999E-3</v>
      </c>
      <c r="D1890" s="211">
        <v>0.65800000000000003</v>
      </c>
      <c r="E1890" s="208"/>
    </row>
    <row r="1891" spans="1:5" ht="75.75" thickBot="1" x14ac:dyDescent="0.3">
      <c r="A1891" s="209" t="s">
        <v>1804</v>
      </c>
      <c r="B1891" s="210">
        <v>1</v>
      </c>
      <c r="C1891" s="211">
        <v>6.9999999999999999E-4</v>
      </c>
      <c r="D1891" s="211">
        <v>0.65869999999999995</v>
      </c>
      <c r="E1891" s="208"/>
    </row>
    <row r="1892" spans="1:5" ht="60.75" thickBot="1" x14ac:dyDescent="0.3">
      <c r="A1892" s="209" t="s">
        <v>347</v>
      </c>
      <c r="B1892" s="210">
        <v>2</v>
      </c>
      <c r="C1892" s="211">
        <v>1.2999999999999999E-3</v>
      </c>
      <c r="D1892" s="211">
        <v>0.66</v>
      </c>
      <c r="E1892" s="208"/>
    </row>
    <row r="1893" spans="1:5" ht="45.75" thickBot="1" x14ac:dyDescent="0.3">
      <c r="A1893" s="209" t="s">
        <v>339</v>
      </c>
      <c r="B1893" s="210">
        <v>2</v>
      </c>
      <c r="C1893" s="211">
        <v>1.2999999999999999E-3</v>
      </c>
      <c r="D1893" s="211">
        <v>0.6613</v>
      </c>
      <c r="E1893" s="208"/>
    </row>
    <row r="1894" spans="1:5" ht="45.75" thickBot="1" x14ac:dyDescent="0.3">
      <c r="A1894" s="209" t="s">
        <v>1805</v>
      </c>
      <c r="B1894" s="210">
        <v>2</v>
      </c>
      <c r="C1894" s="211">
        <v>1.2999999999999999E-3</v>
      </c>
      <c r="D1894" s="211">
        <v>0.66269999999999996</v>
      </c>
      <c r="E1894" s="208"/>
    </row>
    <row r="1895" spans="1:5" ht="30.75" thickBot="1" x14ac:dyDescent="0.3">
      <c r="A1895" s="209" t="s">
        <v>1599</v>
      </c>
      <c r="B1895" s="210">
        <v>1</v>
      </c>
      <c r="C1895" s="211">
        <v>6.9999999999999999E-4</v>
      </c>
      <c r="D1895" s="211">
        <v>0.6633</v>
      </c>
      <c r="E1895" s="208"/>
    </row>
    <row r="1896" spans="1:5" ht="60.75" thickBot="1" x14ac:dyDescent="0.3">
      <c r="A1896" s="209" t="s">
        <v>1806</v>
      </c>
      <c r="B1896" s="210">
        <v>1</v>
      </c>
      <c r="C1896" s="211">
        <v>6.9999999999999999E-4</v>
      </c>
      <c r="D1896" s="211">
        <v>0.66400000000000003</v>
      </c>
      <c r="E1896" s="208"/>
    </row>
    <row r="1897" spans="1:5" ht="60.75" thickBot="1" x14ac:dyDescent="0.3">
      <c r="A1897" s="209" t="s">
        <v>484</v>
      </c>
      <c r="B1897" s="210">
        <v>1</v>
      </c>
      <c r="C1897" s="211">
        <v>6.9999999999999999E-4</v>
      </c>
      <c r="D1897" s="211">
        <v>0.66469999999999996</v>
      </c>
      <c r="E1897" s="208"/>
    </row>
    <row r="1898" spans="1:5" ht="30.75" thickBot="1" x14ac:dyDescent="0.3">
      <c r="A1898" s="209" t="s">
        <v>343</v>
      </c>
      <c r="B1898" s="210">
        <v>2</v>
      </c>
      <c r="C1898" s="211">
        <v>1.2999999999999999E-3</v>
      </c>
      <c r="D1898" s="211">
        <v>0.66600000000000004</v>
      </c>
      <c r="E1898" s="208"/>
    </row>
    <row r="1899" spans="1:5" ht="30.75" thickBot="1" x14ac:dyDescent="0.3">
      <c r="A1899" s="209" t="s">
        <v>346</v>
      </c>
      <c r="B1899" s="210">
        <v>2</v>
      </c>
      <c r="C1899" s="211">
        <v>1.2999999999999999E-3</v>
      </c>
      <c r="D1899" s="211">
        <v>0.6673</v>
      </c>
      <c r="E1899" s="208"/>
    </row>
    <row r="1900" spans="1:5" ht="30.75" thickBot="1" x14ac:dyDescent="0.3">
      <c r="A1900" s="209" t="s">
        <v>1193</v>
      </c>
      <c r="B1900" s="210">
        <v>1</v>
      </c>
      <c r="C1900" s="211">
        <v>6.9999999999999999E-4</v>
      </c>
      <c r="D1900" s="211">
        <v>0.66800000000000004</v>
      </c>
      <c r="E1900" s="208"/>
    </row>
    <row r="1901" spans="1:5" ht="45.75" thickBot="1" x14ac:dyDescent="0.3">
      <c r="A1901" s="209" t="s">
        <v>1807</v>
      </c>
      <c r="B1901" s="210">
        <v>1</v>
      </c>
      <c r="C1901" s="211">
        <v>6.9999999999999999E-4</v>
      </c>
      <c r="D1901" s="211">
        <v>0.66869999999999996</v>
      </c>
      <c r="E1901" s="208"/>
    </row>
    <row r="1902" spans="1:5" ht="60.75" thickBot="1" x14ac:dyDescent="0.3">
      <c r="A1902" s="209" t="s">
        <v>1808</v>
      </c>
      <c r="B1902" s="210">
        <v>28</v>
      </c>
      <c r="C1902" s="211">
        <v>1.8599999999999998E-2</v>
      </c>
      <c r="D1902" s="211">
        <v>0.68730000000000002</v>
      </c>
      <c r="E1902" s="208"/>
    </row>
    <row r="1903" spans="1:5" ht="45.75" thickBot="1" x14ac:dyDescent="0.3">
      <c r="A1903" s="209" t="s">
        <v>1414</v>
      </c>
      <c r="B1903" s="210">
        <v>33</v>
      </c>
      <c r="C1903" s="211">
        <v>2.1999999999999999E-2</v>
      </c>
      <c r="D1903" s="211">
        <v>0.70920000000000005</v>
      </c>
      <c r="E1903" s="208"/>
    </row>
    <row r="1904" spans="1:5" ht="45.75" thickBot="1" x14ac:dyDescent="0.3">
      <c r="A1904" s="209" t="s">
        <v>1809</v>
      </c>
      <c r="B1904" s="210">
        <v>30</v>
      </c>
      <c r="C1904" s="211">
        <v>0.02</v>
      </c>
      <c r="D1904" s="211">
        <v>0.72919999999999996</v>
      </c>
      <c r="E1904" s="208"/>
    </row>
    <row r="1905" spans="1:5" ht="45.75" thickBot="1" x14ac:dyDescent="0.3">
      <c r="A1905" s="209" t="s">
        <v>1810</v>
      </c>
      <c r="B1905" s="210">
        <v>8</v>
      </c>
      <c r="C1905" s="211">
        <v>5.3E-3</v>
      </c>
      <c r="D1905" s="211">
        <v>0.73450000000000004</v>
      </c>
      <c r="E1905" s="208"/>
    </row>
    <row r="1906" spans="1:5" ht="30.75" thickBot="1" x14ac:dyDescent="0.3">
      <c r="A1906" s="209" t="s">
        <v>1555</v>
      </c>
      <c r="B1906" s="210">
        <v>1</v>
      </c>
      <c r="C1906" s="211">
        <v>6.9999999999999999E-4</v>
      </c>
      <c r="D1906" s="211">
        <v>0.73519999999999996</v>
      </c>
      <c r="E1906" s="208"/>
    </row>
    <row r="1907" spans="1:5" ht="30.75" thickBot="1" x14ac:dyDescent="0.3">
      <c r="A1907" s="209" t="s">
        <v>1811</v>
      </c>
      <c r="B1907" s="210">
        <v>1</v>
      </c>
      <c r="C1907" s="211">
        <v>6.9999999999999999E-4</v>
      </c>
      <c r="D1907" s="211">
        <v>0.7359</v>
      </c>
      <c r="E1907" s="208"/>
    </row>
    <row r="1908" spans="1:5" ht="30.75" thickBot="1" x14ac:dyDescent="0.3">
      <c r="A1908" s="209" t="s">
        <v>1564</v>
      </c>
      <c r="B1908" s="210">
        <v>1</v>
      </c>
      <c r="C1908" s="211">
        <v>6.9999999999999999E-4</v>
      </c>
      <c r="D1908" s="211">
        <v>0.73650000000000004</v>
      </c>
      <c r="E1908" s="208"/>
    </row>
    <row r="1909" spans="1:5" ht="75.75" thickBot="1" x14ac:dyDescent="0.3">
      <c r="A1909" s="209" t="s">
        <v>924</v>
      </c>
      <c r="B1909" s="210">
        <v>1</v>
      </c>
      <c r="C1909" s="211">
        <v>6.9999999999999999E-4</v>
      </c>
      <c r="D1909" s="211">
        <v>0.73719999999999997</v>
      </c>
      <c r="E1909" s="208"/>
    </row>
    <row r="1910" spans="1:5" ht="75.75" thickBot="1" x14ac:dyDescent="0.3">
      <c r="A1910" s="209" t="s">
        <v>800</v>
      </c>
      <c r="B1910" s="210">
        <v>1</v>
      </c>
      <c r="C1910" s="211">
        <v>6.9999999999999999E-4</v>
      </c>
      <c r="D1910" s="211">
        <v>0.7379</v>
      </c>
      <c r="E1910" s="208"/>
    </row>
    <row r="1911" spans="1:5" ht="90.75" thickBot="1" x14ac:dyDescent="0.3">
      <c r="A1911" s="209" t="s">
        <v>1812</v>
      </c>
      <c r="B1911" s="210">
        <v>1</v>
      </c>
      <c r="C1911" s="211">
        <v>6.9999999999999999E-4</v>
      </c>
      <c r="D1911" s="211">
        <v>0.73850000000000005</v>
      </c>
      <c r="E1911" s="208"/>
    </row>
    <row r="1912" spans="1:5" ht="30.75" thickBot="1" x14ac:dyDescent="0.3">
      <c r="A1912" s="209" t="s">
        <v>815</v>
      </c>
      <c r="B1912" s="210">
        <v>2</v>
      </c>
      <c r="C1912" s="211">
        <v>1.2999999999999999E-3</v>
      </c>
      <c r="D1912" s="211">
        <v>0.7399</v>
      </c>
      <c r="E1912" s="208"/>
    </row>
    <row r="1913" spans="1:5" ht="30.75" thickBot="1" x14ac:dyDescent="0.3">
      <c r="A1913" s="209" t="s">
        <v>816</v>
      </c>
      <c r="B1913" s="210">
        <v>2</v>
      </c>
      <c r="C1913" s="211">
        <v>1.2999999999999999E-3</v>
      </c>
      <c r="D1913" s="211">
        <v>0.74119999999999997</v>
      </c>
      <c r="E1913" s="208"/>
    </row>
    <row r="1914" spans="1:5" ht="150.75" thickBot="1" x14ac:dyDescent="0.3">
      <c r="A1914" s="209" t="s">
        <v>1813</v>
      </c>
      <c r="B1914" s="210">
        <v>2</v>
      </c>
      <c r="C1914" s="211">
        <v>1.2999999999999999E-3</v>
      </c>
      <c r="D1914" s="211">
        <v>0.74250000000000005</v>
      </c>
      <c r="E1914" s="208"/>
    </row>
    <row r="1915" spans="1:5" ht="60.75" thickBot="1" x14ac:dyDescent="0.3">
      <c r="A1915" s="209" t="s">
        <v>581</v>
      </c>
      <c r="B1915" s="210">
        <v>4</v>
      </c>
      <c r="C1915" s="211">
        <v>2.7000000000000001E-3</v>
      </c>
      <c r="D1915" s="211">
        <v>0.74519999999999997</v>
      </c>
      <c r="E1915" s="208"/>
    </row>
    <row r="1916" spans="1:5" ht="45.75" thickBot="1" x14ac:dyDescent="0.3">
      <c r="A1916" s="209" t="s">
        <v>1814</v>
      </c>
      <c r="B1916" s="210">
        <v>1</v>
      </c>
      <c r="C1916" s="211">
        <v>6.9999999999999999E-4</v>
      </c>
      <c r="D1916" s="211">
        <v>0.74580000000000002</v>
      </c>
      <c r="E1916" s="208"/>
    </row>
    <row r="1917" spans="1:5" ht="45.75" thickBot="1" x14ac:dyDescent="0.3">
      <c r="A1917" s="209" t="s">
        <v>559</v>
      </c>
      <c r="B1917" s="210">
        <v>2</v>
      </c>
      <c r="C1917" s="211">
        <v>1.2999999999999999E-3</v>
      </c>
      <c r="D1917" s="211">
        <v>0.74719999999999998</v>
      </c>
      <c r="E1917" s="208"/>
    </row>
    <row r="1918" spans="1:5" ht="45.75" thickBot="1" x14ac:dyDescent="0.3">
      <c r="A1918" s="209" t="s">
        <v>1815</v>
      </c>
      <c r="B1918" s="210">
        <v>1</v>
      </c>
      <c r="C1918" s="211">
        <v>6.9999999999999999E-4</v>
      </c>
      <c r="D1918" s="211">
        <v>0.74780000000000002</v>
      </c>
      <c r="E1918" s="208"/>
    </row>
    <row r="1919" spans="1:5" ht="45.75" thickBot="1" x14ac:dyDescent="0.3">
      <c r="A1919" s="209" t="s">
        <v>1816</v>
      </c>
      <c r="B1919" s="210">
        <v>1</v>
      </c>
      <c r="C1919" s="211">
        <v>6.9999999999999999E-4</v>
      </c>
      <c r="D1919" s="211">
        <v>0.74850000000000005</v>
      </c>
      <c r="E1919" s="208"/>
    </row>
    <row r="1920" spans="1:5" ht="45.75" thickBot="1" x14ac:dyDescent="0.3">
      <c r="A1920" s="209" t="s">
        <v>1817</v>
      </c>
      <c r="B1920" s="210">
        <v>1</v>
      </c>
      <c r="C1920" s="211">
        <v>6.9999999999999999E-4</v>
      </c>
      <c r="D1920" s="211">
        <v>0.74919999999999998</v>
      </c>
      <c r="E1920" s="208"/>
    </row>
    <row r="1921" spans="1:5" ht="45.75" thickBot="1" x14ac:dyDescent="0.3">
      <c r="A1921" s="209" t="s">
        <v>1818</v>
      </c>
      <c r="B1921" s="210">
        <v>1</v>
      </c>
      <c r="C1921" s="211">
        <v>6.9999999999999999E-4</v>
      </c>
      <c r="D1921" s="211">
        <v>0.74980000000000002</v>
      </c>
      <c r="E1921" s="208"/>
    </row>
    <row r="1922" spans="1:5" ht="45.75" thickBot="1" x14ac:dyDescent="0.3">
      <c r="A1922" s="209" t="s">
        <v>319</v>
      </c>
      <c r="B1922" s="210">
        <v>1</v>
      </c>
      <c r="C1922" s="211">
        <v>6.9999999999999999E-4</v>
      </c>
      <c r="D1922" s="211">
        <v>0.75049999999999994</v>
      </c>
      <c r="E1922" s="208"/>
    </row>
    <row r="1923" spans="1:5" ht="45.75" thickBot="1" x14ac:dyDescent="0.3">
      <c r="A1923" s="209" t="s">
        <v>1819</v>
      </c>
      <c r="B1923" s="210">
        <v>1</v>
      </c>
      <c r="C1923" s="211">
        <v>6.9999999999999999E-4</v>
      </c>
      <c r="D1923" s="211">
        <v>0.75119999999999998</v>
      </c>
      <c r="E1923" s="208"/>
    </row>
    <row r="1924" spans="1:5" ht="45.75" thickBot="1" x14ac:dyDescent="0.3">
      <c r="A1924" s="209" t="s">
        <v>683</v>
      </c>
      <c r="B1924" s="210">
        <v>2</v>
      </c>
      <c r="C1924" s="211">
        <v>1.2999999999999999E-3</v>
      </c>
      <c r="D1924" s="211">
        <v>0.75249999999999995</v>
      </c>
      <c r="E1924" s="208"/>
    </row>
    <row r="1925" spans="1:5" ht="105.75" thickBot="1" x14ac:dyDescent="0.3">
      <c r="A1925" s="209" t="s">
        <v>1820</v>
      </c>
      <c r="B1925" s="210">
        <v>2</v>
      </c>
      <c r="C1925" s="211">
        <v>1.2999999999999999E-3</v>
      </c>
      <c r="D1925" s="211">
        <v>0.75380000000000003</v>
      </c>
      <c r="E1925" s="208"/>
    </row>
    <row r="1926" spans="1:5" ht="45.75" thickBot="1" x14ac:dyDescent="0.3">
      <c r="A1926" s="209" t="s">
        <v>584</v>
      </c>
      <c r="B1926" s="210">
        <v>1</v>
      </c>
      <c r="C1926" s="211">
        <v>6.9999999999999999E-4</v>
      </c>
      <c r="D1926" s="211">
        <v>0.75449999999999995</v>
      </c>
      <c r="E1926" s="208"/>
    </row>
    <row r="1927" spans="1:5" ht="45.75" thickBot="1" x14ac:dyDescent="0.3">
      <c r="A1927" s="209" t="s">
        <v>896</v>
      </c>
      <c r="B1927" s="210">
        <v>1</v>
      </c>
      <c r="C1927" s="211">
        <v>6.9999999999999999E-4</v>
      </c>
      <c r="D1927" s="211">
        <v>0.75519999999999998</v>
      </c>
      <c r="E1927" s="208"/>
    </row>
    <row r="1928" spans="1:5" ht="45.75" thickBot="1" x14ac:dyDescent="0.3">
      <c r="A1928" s="209" t="s">
        <v>579</v>
      </c>
      <c r="B1928" s="210">
        <v>2</v>
      </c>
      <c r="C1928" s="211">
        <v>1.2999999999999999E-3</v>
      </c>
      <c r="D1928" s="211">
        <v>0.75649999999999995</v>
      </c>
      <c r="E1928" s="208"/>
    </row>
    <row r="1929" spans="1:5" ht="45.75" thickBot="1" x14ac:dyDescent="0.3">
      <c r="A1929" s="209" t="s">
        <v>681</v>
      </c>
      <c r="B1929" s="210">
        <v>2</v>
      </c>
      <c r="C1929" s="211">
        <v>1.2999999999999999E-3</v>
      </c>
      <c r="D1929" s="211">
        <v>0.75780000000000003</v>
      </c>
      <c r="E1929" s="208"/>
    </row>
    <row r="1930" spans="1:5" ht="60.75" thickBot="1" x14ac:dyDescent="0.3">
      <c r="A1930" s="209" t="s">
        <v>1139</v>
      </c>
      <c r="B1930" s="210">
        <v>1</v>
      </c>
      <c r="C1930" s="211">
        <v>6.9999999999999999E-4</v>
      </c>
      <c r="D1930" s="211">
        <v>0.75849999999999995</v>
      </c>
      <c r="E1930" s="208"/>
    </row>
    <row r="1931" spans="1:5" ht="45.75" thickBot="1" x14ac:dyDescent="0.3">
      <c r="A1931" s="209" t="s">
        <v>733</v>
      </c>
      <c r="B1931" s="210">
        <v>2</v>
      </c>
      <c r="C1931" s="211">
        <v>1.2999999999999999E-3</v>
      </c>
      <c r="D1931" s="211">
        <v>0.75980000000000003</v>
      </c>
      <c r="E1931" s="208"/>
    </row>
    <row r="1932" spans="1:5" ht="45.75" thickBot="1" x14ac:dyDescent="0.3">
      <c r="A1932" s="209" t="s">
        <v>299</v>
      </c>
      <c r="B1932" s="210">
        <v>1</v>
      </c>
      <c r="C1932" s="211">
        <v>6.9999999999999999E-4</v>
      </c>
      <c r="D1932" s="211">
        <v>0.76049999999999995</v>
      </c>
      <c r="E1932" s="208"/>
    </row>
    <row r="1933" spans="1:5" ht="45.75" thickBot="1" x14ac:dyDescent="0.3">
      <c r="A1933" s="209" t="s">
        <v>1114</v>
      </c>
      <c r="B1933" s="210">
        <v>1</v>
      </c>
      <c r="C1933" s="211">
        <v>6.9999999999999999E-4</v>
      </c>
      <c r="D1933" s="211">
        <v>0.7611</v>
      </c>
      <c r="E1933" s="208"/>
    </row>
    <row r="1934" spans="1:5" ht="45.75" thickBot="1" x14ac:dyDescent="0.3">
      <c r="A1934" s="209" t="s">
        <v>292</v>
      </c>
      <c r="B1934" s="210">
        <v>1</v>
      </c>
      <c r="C1934" s="211">
        <v>6.9999999999999999E-4</v>
      </c>
      <c r="D1934" s="211">
        <v>0.76180000000000003</v>
      </c>
      <c r="E1934" s="208"/>
    </row>
    <row r="1935" spans="1:5" ht="45.75" thickBot="1" x14ac:dyDescent="0.3">
      <c r="A1935" s="209" t="s">
        <v>927</v>
      </c>
      <c r="B1935" s="210">
        <v>1</v>
      </c>
      <c r="C1935" s="211">
        <v>6.9999999999999999E-4</v>
      </c>
      <c r="D1935" s="211">
        <v>0.76249999999999996</v>
      </c>
      <c r="E1935" s="208"/>
    </row>
    <row r="1936" spans="1:5" ht="45.75" thickBot="1" x14ac:dyDescent="0.3">
      <c r="A1936" s="209" t="s">
        <v>807</v>
      </c>
      <c r="B1936" s="210">
        <v>1</v>
      </c>
      <c r="C1936" s="211">
        <v>6.9999999999999999E-4</v>
      </c>
      <c r="D1936" s="211">
        <v>0.7631</v>
      </c>
      <c r="E1936" s="208"/>
    </row>
    <row r="1937" spans="1:5" ht="60.75" thickBot="1" x14ac:dyDescent="0.3">
      <c r="A1937" s="209" t="s">
        <v>287</v>
      </c>
      <c r="B1937" s="210">
        <v>1</v>
      </c>
      <c r="C1937" s="211">
        <v>6.9999999999999999E-4</v>
      </c>
      <c r="D1937" s="211">
        <v>0.76380000000000003</v>
      </c>
      <c r="E1937" s="208"/>
    </row>
    <row r="1938" spans="1:5" ht="60.75" thickBot="1" x14ac:dyDescent="0.3">
      <c r="A1938" s="209" t="s">
        <v>309</v>
      </c>
      <c r="B1938" s="210">
        <v>1</v>
      </c>
      <c r="C1938" s="211">
        <v>6.9999999999999999E-4</v>
      </c>
      <c r="D1938" s="211">
        <v>0.76449999999999996</v>
      </c>
      <c r="E1938" s="208"/>
    </row>
    <row r="1939" spans="1:5" ht="75.75" thickBot="1" x14ac:dyDescent="0.3">
      <c r="A1939" s="209" t="s">
        <v>322</v>
      </c>
      <c r="B1939" s="210">
        <v>1</v>
      </c>
      <c r="C1939" s="211">
        <v>6.9999999999999999E-4</v>
      </c>
      <c r="D1939" s="211">
        <v>0.7651</v>
      </c>
      <c r="E1939" s="208"/>
    </row>
    <row r="1940" spans="1:5" ht="60.75" thickBot="1" x14ac:dyDescent="0.3">
      <c r="A1940" s="209" t="s">
        <v>712</v>
      </c>
      <c r="B1940" s="210">
        <v>2</v>
      </c>
      <c r="C1940" s="211">
        <v>1.2999999999999999E-3</v>
      </c>
      <c r="D1940" s="211">
        <v>0.76649999999999996</v>
      </c>
      <c r="E1940" s="208"/>
    </row>
    <row r="1941" spans="1:5" ht="75.75" thickBot="1" x14ac:dyDescent="0.3">
      <c r="A1941" s="209" t="s">
        <v>911</v>
      </c>
      <c r="B1941" s="210">
        <v>1</v>
      </c>
      <c r="C1941" s="211">
        <v>6.9999999999999999E-4</v>
      </c>
      <c r="D1941" s="211">
        <v>0.7671</v>
      </c>
      <c r="E1941" s="208"/>
    </row>
    <row r="1942" spans="1:5" ht="75.75" thickBot="1" x14ac:dyDescent="0.3">
      <c r="A1942" s="209" t="s">
        <v>749</v>
      </c>
      <c r="B1942" s="210">
        <v>1</v>
      </c>
      <c r="C1942" s="211">
        <v>6.9999999999999999E-4</v>
      </c>
      <c r="D1942" s="211">
        <v>0.76780000000000004</v>
      </c>
      <c r="E1942" s="208"/>
    </row>
    <row r="1943" spans="1:5" ht="45.75" thickBot="1" x14ac:dyDescent="0.3">
      <c r="A1943" s="209" t="s">
        <v>1821</v>
      </c>
      <c r="B1943" s="210">
        <v>2</v>
      </c>
      <c r="C1943" s="211">
        <v>1.2999999999999999E-3</v>
      </c>
      <c r="D1943" s="211">
        <v>0.76910000000000001</v>
      </c>
      <c r="E1943" s="208"/>
    </row>
    <row r="1944" spans="1:5" ht="45.75" thickBot="1" x14ac:dyDescent="0.3">
      <c r="A1944" s="209" t="s">
        <v>1103</v>
      </c>
      <c r="B1944" s="210">
        <v>1</v>
      </c>
      <c r="C1944" s="211">
        <v>6.9999999999999999E-4</v>
      </c>
      <c r="D1944" s="211">
        <v>0.76980000000000004</v>
      </c>
      <c r="E1944" s="208"/>
    </row>
    <row r="1945" spans="1:5" ht="75.75" thickBot="1" x14ac:dyDescent="0.3">
      <c r="A1945" s="209" t="s">
        <v>308</v>
      </c>
      <c r="B1945" s="210">
        <v>1</v>
      </c>
      <c r="C1945" s="211">
        <v>6.9999999999999999E-4</v>
      </c>
      <c r="D1945" s="211">
        <v>0.77049999999999996</v>
      </c>
      <c r="E1945" s="208"/>
    </row>
    <row r="1946" spans="1:5" ht="60.75" thickBot="1" x14ac:dyDescent="0.3">
      <c r="A1946" s="209" t="s">
        <v>900</v>
      </c>
      <c r="B1946" s="210">
        <v>1</v>
      </c>
      <c r="C1946" s="211">
        <v>6.9999999999999999E-4</v>
      </c>
      <c r="D1946" s="211">
        <v>0.77110000000000001</v>
      </c>
      <c r="E1946" s="208"/>
    </row>
    <row r="1947" spans="1:5" ht="60.75" thickBot="1" x14ac:dyDescent="0.3">
      <c r="A1947" s="209" t="s">
        <v>603</v>
      </c>
      <c r="B1947" s="210">
        <v>1</v>
      </c>
      <c r="C1947" s="211">
        <v>6.9999999999999999E-4</v>
      </c>
      <c r="D1947" s="211">
        <v>0.77180000000000004</v>
      </c>
      <c r="E1947" s="208"/>
    </row>
    <row r="1948" spans="1:5" ht="45.75" thickBot="1" x14ac:dyDescent="0.3">
      <c r="A1948" s="209" t="s">
        <v>620</v>
      </c>
      <c r="B1948" s="210">
        <v>4</v>
      </c>
      <c r="C1948" s="211">
        <v>2.7000000000000001E-3</v>
      </c>
      <c r="D1948" s="211">
        <v>0.77449999999999997</v>
      </c>
      <c r="E1948" s="208"/>
    </row>
    <row r="1949" spans="1:5" ht="60.75" thickBot="1" x14ac:dyDescent="0.3">
      <c r="A1949" s="209" t="s">
        <v>739</v>
      </c>
      <c r="B1949" s="210">
        <v>2</v>
      </c>
      <c r="C1949" s="211">
        <v>1.2999999999999999E-3</v>
      </c>
      <c r="D1949" s="211">
        <v>0.77580000000000005</v>
      </c>
      <c r="E1949" s="208"/>
    </row>
    <row r="1950" spans="1:5" ht="45.75" thickBot="1" x14ac:dyDescent="0.3">
      <c r="A1950" s="209" t="s">
        <v>615</v>
      </c>
      <c r="B1950" s="210">
        <v>2</v>
      </c>
      <c r="C1950" s="211">
        <v>1.2999999999999999E-3</v>
      </c>
      <c r="D1950" s="211">
        <v>0.77710000000000001</v>
      </c>
      <c r="E1950" s="208"/>
    </row>
    <row r="1951" spans="1:5" ht="60.75" thickBot="1" x14ac:dyDescent="0.3">
      <c r="A1951" s="209" t="s">
        <v>1104</v>
      </c>
      <c r="B1951" s="210">
        <v>1</v>
      </c>
      <c r="C1951" s="211">
        <v>6.9999999999999999E-4</v>
      </c>
      <c r="D1951" s="211">
        <v>0.77780000000000005</v>
      </c>
      <c r="E1951" s="208"/>
    </row>
    <row r="1952" spans="1:5" ht="45.75" thickBot="1" x14ac:dyDescent="0.3">
      <c r="A1952" s="209" t="s">
        <v>1822</v>
      </c>
      <c r="B1952" s="210">
        <v>2</v>
      </c>
      <c r="C1952" s="211">
        <v>1.2999999999999999E-3</v>
      </c>
      <c r="D1952" s="211">
        <v>0.77910000000000001</v>
      </c>
      <c r="E1952" s="208"/>
    </row>
    <row r="1953" spans="1:5" ht="45.75" thickBot="1" x14ac:dyDescent="0.3">
      <c r="A1953" s="209" t="s">
        <v>274</v>
      </c>
      <c r="B1953" s="210">
        <v>3</v>
      </c>
      <c r="C1953" s="211">
        <v>2E-3</v>
      </c>
      <c r="D1953" s="211">
        <v>0.78110000000000002</v>
      </c>
      <c r="E1953" s="208"/>
    </row>
    <row r="1954" spans="1:5" ht="45.75" thickBot="1" x14ac:dyDescent="0.3">
      <c r="A1954" s="209" t="s">
        <v>634</v>
      </c>
      <c r="B1954" s="210">
        <v>4</v>
      </c>
      <c r="C1954" s="211">
        <v>2.7000000000000001E-3</v>
      </c>
      <c r="D1954" s="211">
        <v>0.78380000000000005</v>
      </c>
      <c r="E1954" s="208"/>
    </row>
    <row r="1955" spans="1:5" ht="105.75" thickBot="1" x14ac:dyDescent="0.3">
      <c r="A1955" s="209" t="s">
        <v>638</v>
      </c>
      <c r="B1955" s="210">
        <v>2</v>
      </c>
      <c r="C1955" s="211">
        <v>1.2999999999999999E-3</v>
      </c>
      <c r="D1955" s="211">
        <v>0.78510000000000002</v>
      </c>
      <c r="E1955" s="208"/>
    </row>
    <row r="1956" spans="1:5" ht="90.75" thickBot="1" x14ac:dyDescent="0.3">
      <c r="A1956" s="209" t="s">
        <v>1823</v>
      </c>
      <c r="B1956" s="210">
        <v>2</v>
      </c>
      <c r="C1956" s="211">
        <v>1.2999999999999999E-3</v>
      </c>
      <c r="D1956" s="211">
        <v>0.78639999999999999</v>
      </c>
      <c r="E1956" s="208"/>
    </row>
    <row r="1957" spans="1:5" ht="60.75" thickBot="1" x14ac:dyDescent="0.3">
      <c r="A1957" s="209" t="s">
        <v>1824</v>
      </c>
      <c r="B1957" s="210">
        <v>2</v>
      </c>
      <c r="C1957" s="211">
        <v>1.2999999999999999E-3</v>
      </c>
      <c r="D1957" s="211">
        <v>0.78779999999999994</v>
      </c>
      <c r="E1957" s="208"/>
    </row>
    <row r="1958" spans="1:5" ht="45.75" thickBot="1" x14ac:dyDescent="0.3">
      <c r="A1958" s="209" t="s">
        <v>1825</v>
      </c>
      <c r="B1958" s="210">
        <v>2</v>
      </c>
      <c r="C1958" s="211">
        <v>1.2999999999999999E-3</v>
      </c>
      <c r="D1958" s="211">
        <v>0.78910000000000002</v>
      </c>
      <c r="E1958" s="208"/>
    </row>
    <row r="1959" spans="1:5" ht="45.75" thickBot="1" x14ac:dyDescent="0.3">
      <c r="A1959" s="209" t="s">
        <v>623</v>
      </c>
      <c r="B1959" s="210">
        <v>4</v>
      </c>
      <c r="C1959" s="211">
        <v>2.7000000000000001E-3</v>
      </c>
      <c r="D1959" s="211">
        <v>0.79169999999999996</v>
      </c>
      <c r="E1959" s="208"/>
    </row>
    <row r="1960" spans="1:5" ht="45.75" thickBot="1" x14ac:dyDescent="0.3">
      <c r="A1960" s="209" t="s">
        <v>1117</v>
      </c>
      <c r="B1960" s="210">
        <v>1</v>
      </c>
      <c r="C1960" s="211">
        <v>6.9999999999999999E-4</v>
      </c>
      <c r="D1960" s="211">
        <v>0.79239999999999999</v>
      </c>
      <c r="E1960" s="208"/>
    </row>
    <row r="1961" spans="1:5" ht="45.75" thickBot="1" x14ac:dyDescent="0.3">
      <c r="A1961" s="209" t="s">
        <v>1141</v>
      </c>
      <c r="B1961" s="210">
        <v>1</v>
      </c>
      <c r="C1961" s="211">
        <v>6.9999999999999999E-4</v>
      </c>
      <c r="D1961" s="211">
        <v>0.79310000000000003</v>
      </c>
      <c r="E1961" s="208"/>
    </row>
    <row r="1962" spans="1:5" ht="45.75" thickBot="1" x14ac:dyDescent="0.3">
      <c r="A1962" s="209" t="s">
        <v>1133</v>
      </c>
      <c r="B1962" s="210">
        <v>1</v>
      </c>
      <c r="C1962" s="211">
        <v>6.9999999999999999E-4</v>
      </c>
      <c r="D1962" s="211">
        <v>0.79369999999999996</v>
      </c>
      <c r="E1962" s="208"/>
    </row>
    <row r="1963" spans="1:5" ht="45.75" thickBot="1" x14ac:dyDescent="0.3">
      <c r="A1963" s="209" t="s">
        <v>589</v>
      </c>
      <c r="B1963" s="210">
        <v>1</v>
      </c>
      <c r="C1963" s="211">
        <v>6.9999999999999999E-4</v>
      </c>
      <c r="D1963" s="211">
        <v>0.7944</v>
      </c>
      <c r="E1963" s="208"/>
    </row>
    <row r="1964" spans="1:5" ht="45.75" thickBot="1" x14ac:dyDescent="0.3">
      <c r="A1964" s="209" t="s">
        <v>898</v>
      </c>
      <c r="B1964" s="210">
        <v>1</v>
      </c>
      <c r="C1964" s="211">
        <v>6.9999999999999999E-4</v>
      </c>
      <c r="D1964" s="211">
        <v>0.79510000000000003</v>
      </c>
      <c r="E1964" s="208"/>
    </row>
    <row r="1965" spans="1:5" ht="45.75" thickBot="1" x14ac:dyDescent="0.3">
      <c r="A1965" s="209" t="s">
        <v>594</v>
      </c>
      <c r="B1965" s="210">
        <v>2</v>
      </c>
      <c r="C1965" s="211">
        <v>1.2999999999999999E-3</v>
      </c>
      <c r="D1965" s="211">
        <v>0.7964</v>
      </c>
      <c r="E1965" s="208"/>
    </row>
    <row r="1966" spans="1:5" ht="45.75" thickBot="1" x14ac:dyDescent="0.3">
      <c r="A1966" s="209" t="s">
        <v>586</v>
      </c>
      <c r="B1966" s="210">
        <v>1</v>
      </c>
      <c r="C1966" s="211">
        <v>6.9999999999999999E-4</v>
      </c>
      <c r="D1966" s="211">
        <v>0.79710000000000003</v>
      </c>
      <c r="E1966" s="208"/>
    </row>
    <row r="1967" spans="1:5" ht="45.75" thickBot="1" x14ac:dyDescent="0.3">
      <c r="A1967" s="209" t="s">
        <v>897</v>
      </c>
      <c r="B1967" s="210">
        <v>1</v>
      </c>
      <c r="C1967" s="211">
        <v>6.9999999999999999E-4</v>
      </c>
      <c r="D1967" s="211">
        <v>0.79769999999999996</v>
      </c>
      <c r="E1967" s="208"/>
    </row>
    <row r="1968" spans="1:5" ht="45.75" thickBot="1" x14ac:dyDescent="0.3">
      <c r="A1968" s="209" t="s">
        <v>899</v>
      </c>
      <c r="B1968" s="210">
        <v>1</v>
      </c>
      <c r="C1968" s="211">
        <v>6.9999999999999999E-4</v>
      </c>
      <c r="D1968" s="211">
        <v>0.7984</v>
      </c>
      <c r="E1968" s="208"/>
    </row>
    <row r="1969" spans="1:5" ht="45.75" thickBot="1" x14ac:dyDescent="0.3">
      <c r="A1969" s="209" t="s">
        <v>598</v>
      </c>
      <c r="B1969" s="210">
        <v>1</v>
      </c>
      <c r="C1969" s="211">
        <v>6.9999999999999999E-4</v>
      </c>
      <c r="D1969" s="211">
        <v>0.79910000000000003</v>
      </c>
      <c r="E1969" s="208"/>
    </row>
    <row r="1970" spans="1:5" ht="45.75" thickBot="1" x14ac:dyDescent="0.3">
      <c r="A1970" s="209" t="s">
        <v>1826</v>
      </c>
      <c r="B1970" s="210">
        <v>1</v>
      </c>
      <c r="C1970" s="211">
        <v>6.9999999999999999E-4</v>
      </c>
      <c r="D1970" s="211">
        <v>0.79969999999999997</v>
      </c>
      <c r="E1970" s="208"/>
    </row>
    <row r="1971" spans="1:5" ht="45.75" thickBot="1" x14ac:dyDescent="0.3">
      <c r="A1971" s="209" t="s">
        <v>1827</v>
      </c>
      <c r="B1971" s="210">
        <v>1</v>
      </c>
      <c r="C1971" s="211">
        <v>6.9999999999999999E-4</v>
      </c>
      <c r="D1971" s="211">
        <v>0.8004</v>
      </c>
      <c r="E1971" s="208"/>
    </row>
    <row r="1972" spans="1:5" ht="45.75" thickBot="1" x14ac:dyDescent="0.3">
      <c r="A1972" s="209" t="s">
        <v>1828</v>
      </c>
      <c r="B1972" s="210">
        <v>1</v>
      </c>
      <c r="C1972" s="211">
        <v>6.9999999999999999E-4</v>
      </c>
      <c r="D1972" s="211">
        <v>0.80110000000000003</v>
      </c>
      <c r="E1972" s="208"/>
    </row>
    <row r="1973" spans="1:5" ht="45.75" thickBot="1" x14ac:dyDescent="0.3">
      <c r="A1973" s="209" t="s">
        <v>1829</v>
      </c>
      <c r="B1973" s="210">
        <v>1</v>
      </c>
      <c r="C1973" s="211">
        <v>6.9999999999999999E-4</v>
      </c>
      <c r="D1973" s="211">
        <v>0.80169999999999997</v>
      </c>
      <c r="E1973" s="208"/>
    </row>
    <row r="1974" spans="1:5" ht="45.75" thickBot="1" x14ac:dyDescent="0.3">
      <c r="A1974" s="209" t="s">
        <v>1830</v>
      </c>
      <c r="B1974" s="210">
        <v>1</v>
      </c>
      <c r="C1974" s="211">
        <v>6.9999999999999999E-4</v>
      </c>
      <c r="D1974" s="211">
        <v>0.8024</v>
      </c>
      <c r="E1974" s="208"/>
    </row>
    <row r="1975" spans="1:5" ht="45.75" thickBot="1" x14ac:dyDescent="0.3">
      <c r="A1975" s="209" t="s">
        <v>1831</v>
      </c>
      <c r="B1975" s="210">
        <v>1</v>
      </c>
      <c r="C1975" s="211">
        <v>6.9999999999999999E-4</v>
      </c>
      <c r="D1975" s="211">
        <v>0.80310000000000004</v>
      </c>
      <c r="E1975" s="208"/>
    </row>
    <row r="1976" spans="1:5" ht="45.75" thickBot="1" x14ac:dyDescent="0.3">
      <c r="A1976" s="209" t="s">
        <v>1832</v>
      </c>
      <c r="B1976" s="210">
        <v>1</v>
      </c>
      <c r="C1976" s="211">
        <v>6.9999999999999999E-4</v>
      </c>
      <c r="D1976" s="211">
        <v>0.80369999999999997</v>
      </c>
      <c r="E1976" s="208"/>
    </row>
    <row r="1977" spans="1:5" ht="60.75" thickBot="1" x14ac:dyDescent="0.3">
      <c r="A1977" s="209" t="s">
        <v>604</v>
      </c>
      <c r="B1977" s="210">
        <v>1</v>
      </c>
      <c r="C1977" s="211">
        <v>6.9999999999999999E-4</v>
      </c>
      <c r="D1977" s="211">
        <v>0.8044</v>
      </c>
      <c r="E1977" s="208"/>
    </row>
    <row r="1978" spans="1:5" ht="60.75" thickBot="1" x14ac:dyDescent="0.3">
      <c r="A1978" s="209" t="s">
        <v>901</v>
      </c>
      <c r="B1978" s="210">
        <v>1</v>
      </c>
      <c r="C1978" s="211">
        <v>6.9999999999999999E-4</v>
      </c>
      <c r="D1978" s="211">
        <v>0.80510000000000004</v>
      </c>
      <c r="E1978" s="208"/>
    </row>
    <row r="1979" spans="1:5" ht="45.75" thickBot="1" x14ac:dyDescent="0.3">
      <c r="A1979" s="209" t="s">
        <v>624</v>
      </c>
      <c r="B1979" s="210">
        <v>2</v>
      </c>
      <c r="C1979" s="211">
        <v>1.2999999999999999E-3</v>
      </c>
      <c r="D1979" s="211">
        <v>0.80640000000000001</v>
      </c>
      <c r="E1979" s="208"/>
    </row>
    <row r="1980" spans="1:5" ht="45.75" thickBot="1" x14ac:dyDescent="0.3">
      <c r="A1980" s="209" t="s">
        <v>1406</v>
      </c>
      <c r="B1980" s="210">
        <v>1</v>
      </c>
      <c r="C1980" s="211">
        <v>6.9999999999999999E-4</v>
      </c>
      <c r="D1980" s="211">
        <v>0.80710000000000004</v>
      </c>
      <c r="E1980" s="208"/>
    </row>
    <row r="1981" spans="1:5" ht="30.75" thickBot="1" x14ac:dyDescent="0.3">
      <c r="A1981" s="209" t="s">
        <v>1552</v>
      </c>
      <c r="B1981" s="210">
        <v>1</v>
      </c>
      <c r="C1981" s="211">
        <v>6.9999999999999999E-4</v>
      </c>
      <c r="D1981" s="211">
        <v>0.80769999999999997</v>
      </c>
      <c r="E1981" s="208"/>
    </row>
    <row r="1982" spans="1:5" ht="45.75" thickBot="1" x14ac:dyDescent="0.3">
      <c r="A1982" s="209" t="s">
        <v>1536</v>
      </c>
      <c r="B1982" s="210">
        <v>6</v>
      </c>
      <c r="C1982" s="211">
        <v>4.0000000000000001E-3</v>
      </c>
      <c r="D1982" s="211">
        <v>0.81169999999999998</v>
      </c>
      <c r="E1982" s="208"/>
    </row>
    <row r="1983" spans="1:5" ht="30.75" thickBot="1" x14ac:dyDescent="0.3">
      <c r="A1983" s="209" t="s">
        <v>1586</v>
      </c>
      <c r="B1983" s="210">
        <v>1</v>
      </c>
      <c r="C1983" s="211">
        <v>6.9999999999999999E-4</v>
      </c>
      <c r="D1983" s="211">
        <v>0.81240000000000001</v>
      </c>
      <c r="E1983" s="208"/>
    </row>
    <row r="1984" spans="1:5" ht="45.75" thickBot="1" x14ac:dyDescent="0.3">
      <c r="A1984" s="209" t="s">
        <v>1167</v>
      </c>
      <c r="B1984" s="210">
        <v>12</v>
      </c>
      <c r="C1984" s="211">
        <v>8.0000000000000002E-3</v>
      </c>
      <c r="D1984" s="211">
        <v>0.82040000000000002</v>
      </c>
      <c r="E1984" s="208"/>
    </row>
    <row r="1985" spans="1:5" ht="60.75" thickBot="1" x14ac:dyDescent="0.3">
      <c r="A1985" s="209" t="s">
        <v>470</v>
      </c>
      <c r="B1985" s="210">
        <v>1</v>
      </c>
      <c r="C1985" s="211">
        <v>6.9999999999999999E-4</v>
      </c>
      <c r="D1985" s="211">
        <v>0.82099999999999995</v>
      </c>
      <c r="E1985" s="208"/>
    </row>
    <row r="1986" spans="1:5" ht="45.75" thickBot="1" x14ac:dyDescent="0.3">
      <c r="A1986" s="209" t="s">
        <v>1833</v>
      </c>
      <c r="B1986" s="210">
        <v>24</v>
      </c>
      <c r="C1986" s="211">
        <v>1.6E-2</v>
      </c>
      <c r="D1986" s="211">
        <v>0.83699999999999997</v>
      </c>
      <c r="E1986" s="208"/>
    </row>
    <row r="1987" spans="1:5" ht="45.75" thickBot="1" x14ac:dyDescent="0.3">
      <c r="A1987" s="209" t="s">
        <v>1186</v>
      </c>
      <c r="B1987" s="210">
        <v>4</v>
      </c>
      <c r="C1987" s="211">
        <v>2.7000000000000001E-3</v>
      </c>
      <c r="D1987" s="211">
        <v>0.8397</v>
      </c>
      <c r="E1987" s="208"/>
    </row>
    <row r="1988" spans="1:5" ht="30.75" thickBot="1" x14ac:dyDescent="0.3">
      <c r="A1988" s="209" t="s">
        <v>1163</v>
      </c>
      <c r="B1988" s="210">
        <v>5</v>
      </c>
      <c r="C1988" s="211">
        <v>3.3E-3</v>
      </c>
      <c r="D1988" s="211">
        <v>0.84299999999999997</v>
      </c>
      <c r="E1988" s="208"/>
    </row>
    <row r="1989" spans="1:5" ht="45.75" thickBot="1" x14ac:dyDescent="0.3">
      <c r="A1989" s="209" t="s">
        <v>1165</v>
      </c>
      <c r="B1989" s="210">
        <v>1</v>
      </c>
      <c r="C1989" s="211">
        <v>6.9999999999999999E-4</v>
      </c>
      <c r="D1989" s="211">
        <v>0.84360000000000002</v>
      </c>
      <c r="E1989" s="208"/>
    </row>
    <row r="1990" spans="1:5" ht="45.75" thickBot="1" x14ac:dyDescent="0.3">
      <c r="A1990" s="209" t="s">
        <v>1834</v>
      </c>
      <c r="B1990" s="210">
        <v>12</v>
      </c>
      <c r="C1990" s="211">
        <v>8.0000000000000002E-3</v>
      </c>
      <c r="D1990" s="211">
        <v>0.85160000000000002</v>
      </c>
      <c r="E1990" s="208"/>
    </row>
    <row r="1991" spans="1:5" ht="45.75" thickBot="1" x14ac:dyDescent="0.3">
      <c r="A1991" s="209" t="s">
        <v>1835</v>
      </c>
      <c r="B1991" s="210">
        <v>60</v>
      </c>
      <c r="C1991" s="211">
        <v>3.9899999999999998E-2</v>
      </c>
      <c r="D1991" s="211">
        <v>0.89159999999999995</v>
      </c>
      <c r="E1991" s="208"/>
    </row>
    <row r="1992" spans="1:5" ht="60.75" thickBot="1" x14ac:dyDescent="0.3">
      <c r="A1992" s="209" t="s">
        <v>1836</v>
      </c>
      <c r="B1992" s="210">
        <v>4</v>
      </c>
      <c r="C1992" s="211">
        <v>2.7000000000000001E-3</v>
      </c>
      <c r="D1992" s="211">
        <v>0.89419999999999999</v>
      </c>
      <c r="E1992" s="208"/>
    </row>
    <row r="1993" spans="1:5" ht="30.75" thickBot="1" x14ac:dyDescent="0.3">
      <c r="A1993" s="209" t="s">
        <v>1837</v>
      </c>
      <c r="B1993" s="210">
        <v>159</v>
      </c>
      <c r="C1993" s="211">
        <v>0.10580000000000001</v>
      </c>
      <c r="D1993" s="211">
        <v>1</v>
      </c>
      <c r="E1993" s="208"/>
    </row>
    <row r="1994" spans="1:5" ht="15.75" thickBot="1" x14ac:dyDescent="0.3">
      <c r="A1994" s="209" t="s">
        <v>1615</v>
      </c>
      <c r="B1994" s="210">
        <v>1503</v>
      </c>
      <c r="C1994" s="211">
        <v>1</v>
      </c>
      <c r="D1994" s="211">
        <v>1</v>
      </c>
      <c r="E1994" s="208"/>
    </row>
    <row r="1997" spans="1:5" ht="15" customHeight="1" x14ac:dyDescent="0.25">
      <c r="A1997" s="295" t="s">
        <v>1616</v>
      </c>
      <c r="B1997" s="295"/>
      <c r="C1997" s="295"/>
    </row>
    <row r="1998" spans="1:5" x14ac:dyDescent="0.25">
      <c r="A1998" s="212"/>
      <c r="B1998" s="213">
        <v>1E-4</v>
      </c>
      <c r="C1998" s="213">
        <v>3.8E-3</v>
      </c>
    </row>
    <row r="1999" spans="1:5" ht="30" x14ac:dyDescent="0.25">
      <c r="A1999" s="212" t="s">
        <v>1694</v>
      </c>
      <c r="B1999" s="213">
        <v>4.0000000000000002E-4</v>
      </c>
      <c r="C1999" s="213">
        <v>4.7999999999999996E-3</v>
      </c>
    </row>
    <row r="2000" spans="1:5" ht="60" x14ac:dyDescent="0.25">
      <c r="A2000" s="212" t="s">
        <v>1838</v>
      </c>
      <c r="B2000" s="213">
        <v>1E-4</v>
      </c>
      <c r="C2000" s="213">
        <v>3.8E-3</v>
      </c>
    </row>
    <row r="2001" spans="1:3" ht="45" x14ac:dyDescent="0.25">
      <c r="A2001" s="212" t="s">
        <v>1839</v>
      </c>
      <c r="B2001" s="213">
        <v>1E-4</v>
      </c>
      <c r="C2001" s="213">
        <v>3.8E-3</v>
      </c>
    </row>
    <row r="2002" spans="1:3" ht="60" x14ac:dyDescent="0.25">
      <c r="A2002" s="212" t="s">
        <v>1697</v>
      </c>
      <c r="B2002" s="213">
        <v>1E-4</v>
      </c>
      <c r="C2002" s="213">
        <v>3.8E-3</v>
      </c>
    </row>
    <row r="2003" spans="1:3" ht="60" x14ac:dyDescent="0.25">
      <c r="A2003" s="212" t="s">
        <v>1698</v>
      </c>
      <c r="B2003" s="213">
        <v>1E-4</v>
      </c>
      <c r="C2003" s="213">
        <v>3.8E-3</v>
      </c>
    </row>
    <row r="2004" spans="1:3" ht="60" x14ac:dyDescent="0.25">
      <c r="A2004" s="212" t="s">
        <v>1699</v>
      </c>
      <c r="B2004" s="213">
        <v>1E-4</v>
      </c>
      <c r="C2004" s="213">
        <v>3.8E-3</v>
      </c>
    </row>
    <row r="2005" spans="1:3" ht="75" x14ac:dyDescent="0.25">
      <c r="A2005" s="212" t="s">
        <v>1700</v>
      </c>
      <c r="B2005" s="213">
        <v>1E-4</v>
      </c>
      <c r="C2005" s="213">
        <v>3.8E-3</v>
      </c>
    </row>
    <row r="2006" spans="1:3" ht="120" x14ac:dyDescent="0.25">
      <c r="A2006" s="212" t="s">
        <v>1840</v>
      </c>
      <c r="B2006" s="213">
        <v>1E-4</v>
      </c>
      <c r="C2006" s="213">
        <v>3.8E-3</v>
      </c>
    </row>
    <row r="2007" spans="1:3" ht="45" x14ac:dyDescent="0.25">
      <c r="A2007" s="212" t="s">
        <v>1702</v>
      </c>
      <c r="B2007" s="213">
        <v>1E-4</v>
      </c>
      <c r="C2007" s="213">
        <v>3.8E-3</v>
      </c>
    </row>
    <row r="2008" spans="1:3" ht="45" x14ac:dyDescent="0.25">
      <c r="A2008" s="212" t="s">
        <v>1841</v>
      </c>
      <c r="B2008" s="213">
        <v>1.24E-2</v>
      </c>
      <c r="C2008" s="213">
        <v>2.5999999999999999E-2</v>
      </c>
    </row>
    <row r="2009" spans="1:3" ht="60" x14ac:dyDescent="0.25">
      <c r="A2009" s="212" t="s">
        <v>1842</v>
      </c>
      <c r="B2009" s="213">
        <v>1.4E-3</v>
      </c>
      <c r="C2009" s="213">
        <v>7.7999999999999996E-3</v>
      </c>
    </row>
    <row r="2010" spans="1:3" ht="90" x14ac:dyDescent="0.25">
      <c r="A2010" s="212" t="s">
        <v>1843</v>
      </c>
      <c r="B2010" s="213">
        <v>1.0800000000000001E-2</v>
      </c>
      <c r="C2010" s="213">
        <v>2.3699999999999999E-2</v>
      </c>
    </row>
    <row r="2011" spans="1:3" ht="60" x14ac:dyDescent="0.25">
      <c r="A2011" s="212" t="s">
        <v>1844</v>
      </c>
      <c r="B2011" s="213">
        <v>4.1000000000000003E-3</v>
      </c>
      <c r="C2011" s="213">
        <v>1.3100000000000001E-2</v>
      </c>
    </row>
    <row r="2012" spans="1:3" ht="165" x14ac:dyDescent="0.25">
      <c r="A2012" s="212" t="s">
        <v>654</v>
      </c>
      <c r="B2012" s="213">
        <v>1E-4</v>
      </c>
      <c r="C2012" s="213">
        <v>3.8E-3</v>
      </c>
    </row>
    <row r="2013" spans="1:3" ht="210" x14ac:dyDescent="0.25">
      <c r="A2013" s="212" t="s">
        <v>657</v>
      </c>
      <c r="B2013" s="213">
        <v>1E-4</v>
      </c>
      <c r="C2013" s="213">
        <v>3.8E-3</v>
      </c>
    </row>
    <row r="2014" spans="1:3" ht="90" x14ac:dyDescent="0.25">
      <c r="A2014" s="212" t="s">
        <v>1582</v>
      </c>
      <c r="B2014" s="213">
        <v>4.0000000000000002E-4</v>
      </c>
      <c r="C2014" s="213">
        <v>4.7999999999999996E-3</v>
      </c>
    </row>
    <row r="2015" spans="1:3" ht="120" x14ac:dyDescent="0.25">
      <c r="A2015" s="212" t="s">
        <v>1706</v>
      </c>
      <c r="B2015" s="213">
        <v>4.0000000000000002E-4</v>
      </c>
      <c r="C2015" s="213">
        <v>4.7999999999999996E-3</v>
      </c>
    </row>
    <row r="2016" spans="1:3" ht="45" x14ac:dyDescent="0.25">
      <c r="A2016" s="212" t="s">
        <v>1707</v>
      </c>
      <c r="B2016" s="213">
        <v>4.0000000000000002E-4</v>
      </c>
      <c r="C2016" s="213">
        <v>4.7999999999999996E-3</v>
      </c>
    </row>
    <row r="2017" spans="1:3" x14ac:dyDescent="0.25">
      <c r="A2017" s="212" t="s">
        <v>9</v>
      </c>
      <c r="B2017" s="213">
        <v>1E-4</v>
      </c>
      <c r="C2017" s="213">
        <v>3.8E-3</v>
      </c>
    </row>
    <row r="2018" spans="1:3" ht="45" x14ac:dyDescent="0.25">
      <c r="A2018" s="212" t="s">
        <v>895</v>
      </c>
      <c r="B2018" s="213">
        <v>1E-4</v>
      </c>
      <c r="C2018" s="213">
        <v>3.8E-3</v>
      </c>
    </row>
    <row r="2019" spans="1:3" ht="45" x14ac:dyDescent="0.25">
      <c r="A2019" s="212" t="s">
        <v>562</v>
      </c>
      <c r="B2019" s="213">
        <v>1E-4</v>
      </c>
      <c r="C2019" s="213">
        <v>3.8E-3</v>
      </c>
    </row>
    <row r="2020" spans="1:3" ht="45" x14ac:dyDescent="0.25">
      <c r="A2020" s="212" t="s">
        <v>892</v>
      </c>
      <c r="B2020" s="213">
        <v>1E-4</v>
      </c>
      <c r="C2020" s="213">
        <v>3.8E-3</v>
      </c>
    </row>
    <row r="2021" spans="1:3" ht="45" x14ac:dyDescent="0.25">
      <c r="A2021" s="212" t="s">
        <v>549</v>
      </c>
      <c r="B2021" s="213">
        <v>1E-4</v>
      </c>
      <c r="C2021" s="213">
        <v>3.8E-3</v>
      </c>
    </row>
    <row r="2022" spans="1:3" ht="45" x14ac:dyDescent="0.25">
      <c r="A2022" s="212" t="s">
        <v>1845</v>
      </c>
      <c r="B2022" s="213">
        <v>1E-4</v>
      </c>
      <c r="C2022" s="213">
        <v>3.8E-3</v>
      </c>
    </row>
    <row r="2023" spans="1:3" ht="45" x14ac:dyDescent="0.25">
      <c r="A2023" s="212" t="s">
        <v>1846</v>
      </c>
      <c r="B2023" s="213">
        <v>1E-4</v>
      </c>
      <c r="C2023" s="213">
        <v>3.8E-3</v>
      </c>
    </row>
    <row r="2024" spans="1:3" ht="45" x14ac:dyDescent="0.25">
      <c r="A2024" s="212" t="s">
        <v>1847</v>
      </c>
      <c r="B2024" s="213">
        <v>1E-4</v>
      </c>
      <c r="C2024" s="213">
        <v>3.8E-3</v>
      </c>
    </row>
    <row r="2025" spans="1:3" ht="45" x14ac:dyDescent="0.25">
      <c r="A2025" s="212" t="s">
        <v>1848</v>
      </c>
      <c r="B2025" s="213">
        <v>1E-4</v>
      </c>
      <c r="C2025" s="213">
        <v>3.8E-3</v>
      </c>
    </row>
    <row r="2026" spans="1:3" ht="45" x14ac:dyDescent="0.25">
      <c r="A2026" s="212" t="s">
        <v>894</v>
      </c>
      <c r="B2026" s="213">
        <v>1E-4</v>
      </c>
      <c r="C2026" s="213">
        <v>3.8E-3</v>
      </c>
    </row>
    <row r="2027" spans="1:3" ht="45" x14ac:dyDescent="0.25">
      <c r="A2027" s="212" t="s">
        <v>553</v>
      </c>
      <c r="B2027" s="213">
        <v>1E-4</v>
      </c>
      <c r="C2027" s="213">
        <v>3.8E-3</v>
      </c>
    </row>
    <row r="2028" spans="1:3" ht="150" x14ac:dyDescent="0.25">
      <c r="A2028" s="212" t="s">
        <v>1710</v>
      </c>
      <c r="B2028" s="213">
        <v>1E-3</v>
      </c>
      <c r="C2028" s="213">
        <v>6.7999999999999996E-3</v>
      </c>
    </row>
    <row r="2029" spans="1:3" ht="45" x14ac:dyDescent="0.25">
      <c r="A2029" s="212" t="s">
        <v>1849</v>
      </c>
      <c r="B2029" s="213">
        <v>4.0000000000000002E-4</v>
      </c>
      <c r="C2029" s="213">
        <v>4.7999999999999996E-3</v>
      </c>
    </row>
    <row r="2030" spans="1:3" ht="45" x14ac:dyDescent="0.25">
      <c r="A2030" s="212" t="s">
        <v>1850</v>
      </c>
      <c r="B2030" s="213">
        <v>4.0000000000000002E-4</v>
      </c>
      <c r="C2030" s="213">
        <v>4.7999999999999996E-3</v>
      </c>
    </row>
    <row r="2031" spans="1:3" ht="45" x14ac:dyDescent="0.25">
      <c r="A2031" s="212" t="s">
        <v>1584</v>
      </c>
      <c r="B2031" s="213">
        <v>4.0000000000000002E-4</v>
      </c>
      <c r="C2031" s="213">
        <v>4.7999999999999996E-3</v>
      </c>
    </row>
    <row r="2032" spans="1:3" ht="60" x14ac:dyDescent="0.25">
      <c r="A2032" s="212" t="s">
        <v>832</v>
      </c>
      <c r="B2032" s="213">
        <v>4.0000000000000002E-4</v>
      </c>
      <c r="C2032" s="213">
        <v>4.7999999999999996E-3</v>
      </c>
    </row>
    <row r="2033" spans="1:3" ht="30" x14ac:dyDescent="0.25">
      <c r="A2033" s="212" t="s">
        <v>1851</v>
      </c>
      <c r="B2033" s="213">
        <v>4.0000000000000002E-4</v>
      </c>
      <c r="C2033" s="213">
        <v>4.7999999999999996E-3</v>
      </c>
    </row>
    <row r="2034" spans="1:3" ht="105" x14ac:dyDescent="0.25">
      <c r="A2034" s="212" t="s">
        <v>1852</v>
      </c>
      <c r="B2034" s="213">
        <v>1E-4</v>
      </c>
      <c r="C2034" s="213">
        <v>3.8E-3</v>
      </c>
    </row>
    <row r="2035" spans="1:3" ht="30" x14ac:dyDescent="0.25">
      <c r="A2035" s="212" t="s">
        <v>1102</v>
      </c>
      <c r="B2035" s="213">
        <v>1E-4</v>
      </c>
      <c r="C2035" s="213">
        <v>3.8E-3</v>
      </c>
    </row>
    <row r="2036" spans="1:3" ht="45" x14ac:dyDescent="0.25">
      <c r="A2036" s="212" t="s">
        <v>1853</v>
      </c>
      <c r="B2036" s="213">
        <v>4.0000000000000002E-4</v>
      </c>
      <c r="C2036" s="213">
        <v>4.7999999999999996E-3</v>
      </c>
    </row>
    <row r="2037" spans="1:3" ht="30" x14ac:dyDescent="0.25">
      <c r="A2037" s="212" t="s">
        <v>1854</v>
      </c>
      <c r="B2037" s="213">
        <v>4.0000000000000002E-4</v>
      </c>
      <c r="C2037" s="213">
        <v>4.7999999999999996E-3</v>
      </c>
    </row>
    <row r="2038" spans="1:3" ht="30" x14ac:dyDescent="0.25">
      <c r="A2038" s="212" t="s">
        <v>1855</v>
      </c>
      <c r="B2038" s="213">
        <v>4.0000000000000002E-4</v>
      </c>
      <c r="C2038" s="213">
        <v>4.7999999999999996E-3</v>
      </c>
    </row>
    <row r="2039" spans="1:3" ht="60" x14ac:dyDescent="0.25">
      <c r="A2039" s="212" t="s">
        <v>1856</v>
      </c>
      <c r="B2039" s="213">
        <v>4.0000000000000002E-4</v>
      </c>
      <c r="C2039" s="213">
        <v>4.7999999999999996E-3</v>
      </c>
    </row>
    <row r="2040" spans="1:3" ht="60" x14ac:dyDescent="0.25">
      <c r="A2040" s="212" t="s">
        <v>678</v>
      </c>
      <c r="B2040" s="213">
        <v>4.0000000000000002E-4</v>
      </c>
      <c r="C2040" s="213">
        <v>4.7999999999999996E-3</v>
      </c>
    </row>
    <row r="2041" spans="1:3" ht="60" x14ac:dyDescent="0.25">
      <c r="A2041" s="212" t="s">
        <v>1857</v>
      </c>
      <c r="B2041" s="213">
        <v>4.0000000000000002E-4</v>
      </c>
      <c r="C2041" s="213">
        <v>4.7999999999999996E-3</v>
      </c>
    </row>
    <row r="2042" spans="1:3" ht="45" x14ac:dyDescent="0.25">
      <c r="A2042" s="212" t="s">
        <v>1858</v>
      </c>
      <c r="B2042" s="213">
        <v>4.0000000000000002E-4</v>
      </c>
      <c r="C2042" s="213">
        <v>4.7999999999999996E-3</v>
      </c>
    </row>
    <row r="2043" spans="1:3" ht="30" x14ac:dyDescent="0.25">
      <c r="A2043" s="212" t="s">
        <v>1859</v>
      </c>
      <c r="B2043" s="213">
        <v>4.0000000000000002E-4</v>
      </c>
      <c r="C2043" s="213">
        <v>4.7999999999999996E-3</v>
      </c>
    </row>
    <row r="2044" spans="1:3" ht="45" x14ac:dyDescent="0.25">
      <c r="A2044" s="212" t="s">
        <v>1860</v>
      </c>
      <c r="B2044" s="213">
        <v>1E-3</v>
      </c>
      <c r="C2044" s="213">
        <v>6.7999999999999996E-3</v>
      </c>
    </row>
    <row r="2045" spans="1:3" ht="105" x14ac:dyDescent="0.25">
      <c r="A2045" s="212" t="s">
        <v>1861</v>
      </c>
      <c r="B2045" s="213">
        <v>4.0000000000000002E-4</v>
      </c>
      <c r="C2045" s="213">
        <v>4.7999999999999996E-3</v>
      </c>
    </row>
    <row r="2046" spans="1:3" ht="45" x14ac:dyDescent="0.25">
      <c r="A2046" s="212" t="s">
        <v>768</v>
      </c>
      <c r="B2046" s="213">
        <v>4.0000000000000002E-4</v>
      </c>
      <c r="C2046" s="213">
        <v>4.7999999999999996E-3</v>
      </c>
    </row>
    <row r="2047" spans="1:3" ht="45" x14ac:dyDescent="0.25">
      <c r="A2047" s="212" t="s">
        <v>1862</v>
      </c>
      <c r="B2047" s="213">
        <v>4.0000000000000002E-4</v>
      </c>
      <c r="C2047" s="213">
        <v>4.7999999999999996E-3</v>
      </c>
    </row>
    <row r="2048" spans="1:3" ht="45" x14ac:dyDescent="0.25">
      <c r="A2048" s="212" t="s">
        <v>1714</v>
      </c>
      <c r="B2048" s="213">
        <v>6.9999999999999999E-4</v>
      </c>
      <c r="C2048" s="213">
        <v>5.8999999999999999E-3</v>
      </c>
    </row>
    <row r="2049" spans="1:3" ht="45" x14ac:dyDescent="0.25">
      <c r="A2049" s="212" t="s">
        <v>320</v>
      </c>
      <c r="B2049" s="213">
        <v>1E-4</v>
      </c>
      <c r="C2049" s="213">
        <v>3.8E-3</v>
      </c>
    </row>
    <row r="2050" spans="1:3" ht="45" x14ac:dyDescent="0.25">
      <c r="A2050" s="212" t="s">
        <v>1863</v>
      </c>
      <c r="B2050" s="213">
        <v>1E-3</v>
      </c>
      <c r="C2050" s="213">
        <v>6.7999999999999996E-3</v>
      </c>
    </row>
    <row r="2051" spans="1:3" ht="30" x14ac:dyDescent="0.25">
      <c r="A2051" s="212" t="s">
        <v>557</v>
      </c>
      <c r="B2051" s="213">
        <v>1E-3</v>
      </c>
      <c r="C2051" s="213">
        <v>6.7999999999999996E-3</v>
      </c>
    </row>
    <row r="2052" spans="1:3" ht="45" x14ac:dyDescent="0.25">
      <c r="A2052" s="212" t="s">
        <v>1715</v>
      </c>
      <c r="B2052" s="213">
        <v>1E-4</v>
      </c>
      <c r="C2052" s="213">
        <v>3.8E-3</v>
      </c>
    </row>
    <row r="2053" spans="1:3" ht="45" x14ac:dyDescent="0.25">
      <c r="A2053" s="212" t="s">
        <v>1864</v>
      </c>
      <c r="B2053" s="213">
        <v>4.0000000000000002E-4</v>
      </c>
      <c r="C2053" s="213">
        <v>4.7999999999999996E-3</v>
      </c>
    </row>
    <row r="2054" spans="1:3" ht="45" x14ac:dyDescent="0.25">
      <c r="A2054" s="212" t="s">
        <v>1865</v>
      </c>
      <c r="B2054" s="213">
        <v>4.0000000000000002E-4</v>
      </c>
      <c r="C2054" s="213">
        <v>4.7999999999999996E-3</v>
      </c>
    </row>
    <row r="2055" spans="1:3" ht="30" x14ac:dyDescent="0.25">
      <c r="A2055" s="212" t="s">
        <v>1866</v>
      </c>
      <c r="B2055" s="213">
        <v>4.0000000000000002E-4</v>
      </c>
      <c r="C2055" s="213">
        <v>4.7999999999999996E-3</v>
      </c>
    </row>
    <row r="2056" spans="1:3" ht="45" x14ac:dyDescent="0.25">
      <c r="A2056" s="212" t="s">
        <v>1099</v>
      </c>
      <c r="B2056" s="213">
        <v>8.0999999999999996E-3</v>
      </c>
      <c r="C2056" s="213">
        <v>1.9699999999999999E-2</v>
      </c>
    </row>
    <row r="2057" spans="1:3" ht="60" x14ac:dyDescent="0.25">
      <c r="A2057" s="212" t="s">
        <v>1867</v>
      </c>
      <c r="B2057" s="213">
        <v>6.9999999999999999E-4</v>
      </c>
      <c r="C2057" s="213">
        <v>5.8999999999999999E-3</v>
      </c>
    </row>
    <row r="2058" spans="1:3" ht="30" x14ac:dyDescent="0.25">
      <c r="A2058" s="212" t="s">
        <v>757</v>
      </c>
      <c r="B2058" s="213">
        <v>4.0000000000000002E-4</v>
      </c>
      <c r="C2058" s="213">
        <v>4.7999999999999996E-3</v>
      </c>
    </row>
    <row r="2059" spans="1:3" ht="30" x14ac:dyDescent="0.25">
      <c r="A2059" s="212" t="s">
        <v>1868</v>
      </c>
      <c r="B2059" s="213">
        <v>4.0000000000000002E-4</v>
      </c>
      <c r="C2059" s="213">
        <v>4.7999999999999996E-3</v>
      </c>
    </row>
    <row r="2060" spans="1:3" ht="45" x14ac:dyDescent="0.25">
      <c r="A2060" s="212" t="s">
        <v>1869</v>
      </c>
      <c r="B2060" s="213">
        <v>1.0800000000000001E-2</v>
      </c>
      <c r="C2060" s="213">
        <v>2.3699999999999999E-2</v>
      </c>
    </row>
    <row r="2061" spans="1:3" ht="45" x14ac:dyDescent="0.25">
      <c r="A2061" s="212" t="s">
        <v>1870</v>
      </c>
      <c r="B2061" s="213">
        <v>1E-3</v>
      </c>
      <c r="C2061" s="213">
        <v>6.7999999999999996E-3</v>
      </c>
    </row>
    <row r="2062" spans="1:3" ht="45" x14ac:dyDescent="0.25">
      <c r="A2062" s="212" t="s">
        <v>827</v>
      </c>
      <c r="B2062" s="213">
        <v>4.0000000000000002E-4</v>
      </c>
      <c r="C2062" s="213">
        <v>4.7999999999999996E-3</v>
      </c>
    </row>
    <row r="2063" spans="1:3" ht="30" x14ac:dyDescent="0.25">
      <c r="A2063" s="212" t="s">
        <v>1871</v>
      </c>
      <c r="B2063" s="213">
        <v>7.6E-3</v>
      </c>
      <c r="C2063" s="213">
        <v>1.89E-2</v>
      </c>
    </row>
    <row r="2064" spans="1:3" ht="30" x14ac:dyDescent="0.25">
      <c r="A2064" s="212" t="s">
        <v>1127</v>
      </c>
      <c r="B2064" s="213">
        <v>1E-3</v>
      </c>
      <c r="C2064" s="213">
        <v>6.7999999999999996E-3</v>
      </c>
    </row>
    <row r="2065" spans="1:3" ht="45" x14ac:dyDescent="0.25">
      <c r="A2065" s="212" t="s">
        <v>1872</v>
      </c>
      <c r="B2065" s="213">
        <v>1.8E-3</v>
      </c>
      <c r="C2065" s="213">
        <v>8.6999999999999994E-3</v>
      </c>
    </row>
    <row r="2066" spans="1:3" x14ac:dyDescent="0.25">
      <c r="A2066" s="212" t="s">
        <v>820</v>
      </c>
      <c r="B2066" s="213">
        <v>2.7000000000000001E-3</v>
      </c>
      <c r="C2066" s="213">
        <v>1.0500000000000001E-2</v>
      </c>
    </row>
    <row r="2067" spans="1:3" x14ac:dyDescent="0.25">
      <c r="A2067" s="212" t="s">
        <v>820</v>
      </c>
      <c r="B2067" s="213">
        <v>6.9999999999999999E-4</v>
      </c>
      <c r="C2067" s="213">
        <v>5.8999999999999999E-3</v>
      </c>
    </row>
    <row r="2068" spans="1:3" ht="30" x14ac:dyDescent="0.25">
      <c r="A2068" s="212" t="s">
        <v>1125</v>
      </c>
      <c r="B2068" s="213">
        <v>4.0000000000000002E-4</v>
      </c>
      <c r="C2068" s="213">
        <v>4.7999999999999996E-3</v>
      </c>
    </row>
    <row r="2069" spans="1:3" ht="45" x14ac:dyDescent="0.25">
      <c r="A2069" s="212" t="s">
        <v>1873</v>
      </c>
      <c r="B2069" s="213">
        <v>1.8E-3</v>
      </c>
      <c r="C2069" s="213">
        <v>8.6999999999999994E-3</v>
      </c>
    </row>
    <row r="2070" spans="1:3" ht="30" x14ac:dyDescent="0.25">
      <c r="A2070" s="212" t="s">
        <v>1124</v>
      </c>
      <c r="B2070" s="213">
        <v>1E-4</v>
      </c>
      <c r="C2070" s="213">
        <v>3.8E-3</v>
      </c>
    </row>
    <row r="2071" spans="1:3" x14ac:dyDescent="0.25">
      <c r="A2071" s="212" t="s">
        <v>1874</v>
      </c>
      <c r="B2071" s="213">
        <v>4.0000000000000002E-4</v>
      </c>
      <c r="C2071" s="213">
        <v>4.7999999999999996E-3</v>
      </c>
    </row>
    <row r="2072" spans="1:3" ht="30" x14ac:dyDescent="0.25">
      <c r="A2072" s="212" t="s">
        <v>770</v>
      </c>
      <c r="B2072" s="213">
        <v>4.0000000000000002E-4</v>
      </c>
      <c r="C2072" s="213">
        <v>4.7999999999999996E-3</v>
      </c>
    </row>
    <row r="2073" spans="1:3" ht="30" x14ac:dyDescent="0.25">
      <c r="A2073" s="212" t="s">
        <v>1875</v>
      </c>
      <c r="B2073" s="213">
        <v>4.0000000000000002E-4</v>
      </c>
      <c r="C2073" s="213">
        <v>4.7999999999999996E-3</v>
      </c>
    </row>
    <row r="2074" spans="1:3" ht="75" x14ac:dyDescent="0.25">
      <c r="A2074" s="212" t="s">
        <v>1717</v>
      </c>
      <c r="B2074" s="213">
        <v>1E-4</v>
      </c>
      <c r="C2074" s="213">
        <v>3.8E-3</v>
      </c>
    </row>
    <row r="2075" spans="1:3" ht="105" x14ac:dyDescent="0.25">
      <c r="A2075" s="212" t="s">
        <v>1718</v>
      </c>
      <c r="B2075" s="213">
        <v>1E-4</v>
      </c>
      <c r="C2075" s="213">
        <v>3.8E-3</v>
      </c>
    </row>
    <row r="2076" spans="1:3" ht="105" x14ac:dyDescent="0.25">
      <c r="A2076" s="212" t="s">
        <v>1719</v>
      </c>
      <c r="B2076" s="213">
        <v>1E-4</v>
      </c>
      <c r="C2076" s="213">
        <v>3.8E-3</v>
      </c>
    </row>
    <row r="2077" spans="1:3" ht="45" x14ac:dyDescent="0.25">
      <c r="A2077" s="212" t="s">
        <v>1876</v>
      </c>
      <c r="B2077" s="213">
        <v>4.0000000000000002E-4</v>
      </c>
      <c r="C2077" s="213">
        <v>4.7999999999999996E-3</v>
      </c>
    </row>
    <row r="2078" spans="1:3" ht="45" x14ac:dyDescent="0.25">
      <c r="A2078" s="212" t="s">
        <v>1877</v>
      </c>
      <c r="B2078" s="213">
        <v>4.0000000000000002E-4</v>
      </c>
      <c r="C2078" s="213">
        <v>4.7999999999999996E-3</v>
      </c>
    </row>
    <row r="2079" spans="1:3" ht="30" x14ac:dyDescent="0.25">
      <c r="A2079" s="212" t="s">
        <v>772</v>
      </c>
      <c r="B2079" s="213">
        <v>4.0000000000000002E-4</v>
      </c>
      <c r="C2079" s="213">
        <v>4.7999999999999996E-3</v>
      </c>
    </row>
    <row r="2080" spans="1:3" ht="30" x14ac:dyDescent="0.25">
      <c r="A2080" s="212" t="s">
        <v>781</v>
      </c>
      <c r="B2080" s="213">
        <v>4.0000000000000002E-4</v>
      </c>
      <c r="C2080" s="213">
        <v>4.7999999999999996E-3</v>
      </c>
    </row>
    <row r="2081" spans="1:3" ht="30" x14ac:dyDescent="0.25">
      <c r="A2081" s="212" t="s">
        <v>781</v>
      </c>
      <c r="B2081" s="213">
        <v>4.0000000000000002E-4</v>
      </c>
      <c r="C2081" s="213">
        <v>4.7999999999999996E-3</v>
      </c>
    </row>
    <row r="2082" spans="1:3" ht="75" x14ac:dyDescent="0.25">
      <c r="A2082" s="212" t="s">
        <v>824</v>
      </c>
      <c r="B2082" s="213">
        <v>4.0000000000000002E-4</v>
      </c>
      <c r="C2082" s="213">
        <v>4.7999999999999996E-3</v>
      </c>
    </row>
    <row r="2083" spans="1:3" ht="45" x14ac:dyDescent="0.25">
      <c r="A2083" s="212" t="s">
        <v>1878</v>
      </c>
      <c r="B2083" s="213">
        <v>1E-3</v>
      </c>
      <c r="C2083" s="213">
        <v>6.7999999999999996E-3</v>
      </c>
    </row>
    <row r="2084" spans="1:3" ht="45" x14ac:dyDescent="0.25">
      <c r="A2084" s="212" t="s">
        <v>1879</v>
      </c>
      <c r="B2084" s="213">
        <v>4.0000000000000002E-4</v>
      </c>
      <c r="C2084" s="213">
        <v>4.7999999999999996E-3</v>
      </c>
    </row>
    <row r="2085" spans="1:3" ht="30" x14ac:dyDescent="0.25">
      <c r="A2085" s="212" t="s">
        <v>1880</v>
      </c>
      <c r="B2085" s="213">
        <v>1E-4</v>
      </c>
      <c r="C2085" s="213">
        <v>3.8E-3</v>
      </c>
    </row>
    <row r="2086" spans="1:3" ht="30" x14ac:dyDescent="0.25">
      <c r="A2086" s="212" t="s">
        <v>1721</v>
      </c>
      <c r="B2086" s="213">
        <v>1E-4</v>
      </c>
      <c r="C2086" s="213">
        <v>3.8E-3</v>
      </c>
    </row>
    <row r="2087" spans="1:3" ht="30" x14ac:dyDescent="0.25">
      <c r="A2087" s="212" t="s">
        <v>1722</v>
      </c>
      <c r="B2087" s="213">
        <v>1E-4</v>
      </c>
      <c r="C2087" s="213">
        <v>3.8E-3</v>
      </c>
    </row>
    <row r="2088" spans="1:3" ht="30" x14ac:dyDescent="0.25">
      <c r="A2088" s="212" t="s">
        <v>1723</v>
      </c>
      <c r="B2088" s="213">
        <v>1E-4</v>
      </c>
      <c r="C2088" s="213">
        <v>3.8E-3</v>
      </c>
    </row>
    <row r="2089" spans="1:3" ht="30" x14ac:dyDescent="0.25">
      <c r="A2089" s="212" t="s">
        <v>1724</v>
      </c>
      <c r="B2089" s="213">
        <v>1E-4</v>
      </c>
      <c r="C2089" s="213">
        <v>3.8E-3</v>
      </c>
    </row>
    <row r="2090" spans="1:3" ht="30" x14ac:dyDescent="0.25">
      <c r="A2090" s="212" t="s">
        <v>1725</v>
      </c>
      <c r="B2090" s="213">
        <v>1E-4</v>
      </c>
      <c r="C2090" s="213">
        <v>3.8E-3</v>
      </c>
    </row>
    <row r="2091" spans="1:3" ht="45" x14ac:dyDescent="0.25">
      <c r="A2091" s="212" t="s">
        <v>1881</v>
      </c>
      <c r="B2091" s="213">
        <v>4.0000000000000002E-4</v>
      </c>
      <c r="C2091" s="213">
        <v>4.7999999999999996E-3</v>
      </c>
    </row>
    <row r="2092" spans="1:3" ht="60" x14ac:dyDescent="0.25">
      <c r="A2092" s="212" t="s">
        <v>1882</v>
      </c>
      <c r="B2092" s="213">
        <v>1E-3</v>
      </c>
      <c r="C2092" s="213">
        <v>6.7999999999999996E-3</v>
      </c>
    </row>
    <row r="2093" spans="1:3" ht="60" x14ac:dyDescent="0.25">
      <c r="A2093" s="212" t="s">
        <v>1883</v>
      </c>
      <c r="B2093" s="213">
        <v>1E-3</v>
      </c>
      <c r="C2093" s="213">
        <v>6.7999999999999996E-3</v>
      </c>
    </row>
    <row r="2094" spans="1:3" ht="60" x14ac:dyDescent="0.25">
      <c r="A2094" s="212" t="s">
        <v>1884</v>
      </c>
      <c r="B2094" s="213">
        <v>4.0000000000000002E-4</v>
      </c>
      <c r="C2094" s="213">
        <v>4.7999999999999996E-3</v>
      </c>
    </row>
    <row r="2095" spans="1:3" ht="45" x14ac:dyDescent="0.25">
      <c r="A2095" s="212" t="s">
        <v>831</v>
      </c>
      <c r="B2095" s="213">
        <v>4.0000000000000002E-4</v>
      </c>
      <c r="C2095" s="213">
        <v>4.7999999999999996E-3</v>
      </c>
    </row>
    <row r="2096" spans="1:3" ht="45" x14ac:dyDescent="0.25">
      <c r="A2096" s="212" t="s">
        <v>1885</v>
      </c>
      <c r="B2096" s="213">
        <v>4.0000000000000002E-4</v>
      </c>
      <c r="C2096" s="213">
        <v>4.7999999999999996E-3</v>
      </c>
    </row>
    <row r="2097" spans="1:3" ht="30" x14ac:dyDescent="0.25">
      <c r="A2097" s="212" t="s">
        <v>1129</v>
      </c>
      <c r="B2097" s="213">
        <v>1E-4</v>
      </c>
      <c r="C2097" s="213">
        <v>3.8E-3</v>
      </c>
    </row>
    <row r="2098" spans="1:3" ht="30" x14ac:dyDescent="0.25">
      <c r="A2098" s="212" t="s">
        <v>571</v>
      </c>
      <c r="B2098" s="213">
        <v>3.5999999999999999E-3</v>
      </c>
      <c r="C2098" s="213">
        <v>1.2200000000000001E-2</v>
      </c>
    </row>
    <row r="2099" spans="1:3" ht="30" x14ac:dyDescent="0.25">
      <c r="A2099" s="212" t="s">
        <v>285</v>
      </c>
      <c r="B2099" s="213">
        <v>6.9999999999999999E-4</v>
      </c>
      <c r="C2099" s="213">
        <v>5.8999999999999999E-3</v>
      </c>
    </row>
    <row r="2100" spans="1:3" ht="45" x14ac:dyDescent="0.25">
      <c r="A2100" s="212" t="s">
        <v>1726</v>
      </c>
      <c r="B2100" s="213">
        <v>4.0000000000000002E-4</v>
      </c>
      <c r="C2100" s="213">
        <v>4.7999999999999996E-3</v>
      </c>
    </row>
    <row r="2101" spans="1:3" ht="60" x14ac:dyDescent="0.25">
      <c r="A2101" s="212" t="s">
        <v>1886</v>
      </c>
      <c r="B2101" s="213">
        <v>4.0000000000000002E-4</v>
      </c>
      <c r="C2101" s="213">
        <v>4.7999999999999996E-3</v>
      </c>
    </row>
    <row r="2102" spans="1:3" ht="30" x14ac:dyDescent="0.25">
      <c r="A2102" s="212" t="s">
        <v>1107</v>
      </c>
      <c r="B2102" s="213">
        <v>1E-4</v>
      </c>
      <c r="C2102" s="213">
        <v>3.8E-3</v>
      </c>
    </row>
    <row r="2103" spans="1:3" ht="30" x14ac:dyDescent="0.25">
      <c r="A2103" s="212" t="s">
        <v>802</v>
      </c>
      <c r="B2103" s="213">
        <v>4.0000000000000002E-4</v>
      </c>
      <c r="C2103" s="213">
        <v>4.7999999999999996E-3</v>
      </c>
    </row>
    <row r="2104" spans="1:3" ht="45" x14ac:dyDescent="0.25">
      <c r="A2104" s="212" t="s">
        <v>1887</v>
      </c>
      <c r="B2104" s="213">
        <v>6.9999999999999999E-4</v>
      </c>
      <c r="C2104" s="213">
        <v>5.8999999999999999E-3</v>
      </c>
    </row>
    <row r="2105" spans="1:3" ht="45" x14ac:dyDescent="0.25">
      <c r="A2105" s="212" t="s">
        <v>564</v>
      </c>
      <c r="B2105" s="213">
        <v>1.8E-3</v>
      </c>
      <c r="C2105" s="213">
        <v>8.6999999999999994E-3</v>
      </c>
    </row>
    <row r="2106" spans="1:3" ht="45" x14ac:dyDescent="0.25">
      <c r="A2106" s="212" t="s">
        <v>1888</v>
      </c>
      <c r="B2106" s="213">
        <v>4.0000000000000002E-4</v>
      </c>
      <c r="C2106" s="213">
        <v>4.7999999999999996E-3</v>
      </c>
    </row>
    <row r="2107" spans="1:3" ht="45" x14ac:dyDescent="0.25">
      <c r="A2107" s="212" t="s">
        <v>1889</v>
      </c>
      <c r="B2107" s="213">
        <v>2.7000000000000001E-3</v>
      </c>
      <c r="C2107" s="213">
        <v>1.0500000000000001E-2</v>
      </c>
    </row>
    <row r="2108" spans="1:3" ht="30" x14ac:dyDescent="0.25">
      <c r="A2108" s="212" t="s">
        <v>303</v>
      </c>
      <c r="B2108" s="213">
        <v>6.9999999999999999E-4</v>
      </c>
      <c r="C2108" s="213">
        <v>5.8999999999999999E-3</v>
      </c>
    </row>
    <row r="2109" spans="1:3" ht="30" x14ac:dyDescent="0.25">
      <c r="A2109" s="212" t="s">
        <v>1890</v>
      </c>
      <c r="B2109" s="213">
        <v>4.0000000000000002E-4</v>
      </c>
      <c r="C2109" s="213">
        <v>4.7999999999999996E-3</v>
      </c>
    </row>
    <row r="2110" spans="1:3" ht="45" x14ac:dyDescent="0.25">
      <c r="A2110" s="212" t="s">
        <v>1891</v>
      </c>
      <c r="B2110" s="213">
        <v>4.0000000000000002E-4</v>
      </c>
      <c r="C2110" s="213">
        <v>4.7999999999999996E-3</v>
      </c>
    </row>
    <row r="2111" spans="1:3" ht="45" x14ac:dyDescent="0.25">
      <c r="A2111" s="212" t="s">
        <v>838</v>
      </c>
      <c r="B2111" s="213">
        <v>4.0000000000000002E-4</v>
      </c>
      <c r="C2111" s="213">
        <v>4.7999999999999996E-3</v>
      </c>
    </row>
    <row r="2112" spans="1:3" ht="30" x14ac:dyDescent="0.25">
      <c r="A2112" s="212" t="s">
        <v>1892</v>
      </c>
      <c r="B2112" s="213">
        <v>1.8E-3</v>
      </c>
      <c r="C2112" s="213">
        <v>8.6999999999999994E-3</v>
      </c>
    </row>
    <row r="2113" spans="1:3" ht="45" x14ac:dyDescent="0.25">
      <c r="A2113" s="212" t="s">
        <v>1111</v>
      </c>
      <c r="B2113" s="213">
        <v>1E-4</v>
      </c>
      <c r="C2113" s="213">
        <v>3.8E-3</v>
      </c>
    </row>
    <row r="2114" spans="1:3" ht="45" x14ac:dyDescent="0.25">
      <c r="A2114" s="212" t="s">
        <v>1893</v>
      </c>
      <c r="B2114" s="213">
        <v>4.0000000000000002E-4</v>
      </c>
      <c r="C2114" s="213">
        <v>4.7999999999999996E-3</v>
      </c>
    </row>
    <row r="2115" spans="1:3" ht="45" x14ac:dyDescent="0.25">
      <c r="A2115" s="212" t="s">
        <v>1894</v>
      </c>
      <c r="B2115" s="213">
        <v>3.5999999999999999E-3</v>
      </c>
      <c r="C2115" s="213">
        <v>1.2200000000000001E-2</v>
      </c>
    </row>
    <row r="2116" spans="1:3" ht="75" x14ac:dyDescent="0.25">
      <c r="A2116" s="212" t="s">
        <v>628</v>
      </c>
      <c r="B2116" s="213">
        <v>4.0000000000000002E-4</v>
      </c>
      <c r="C2116" s="213">
        <v>4.7999999999999996E-3</v>
      </c>
    </row>
    <row r="2117" spans="1:3" ht="45" x14ac:dyDescent="0.25">
      <c r="A2117" s="212" t="s">
        <v>1895</v>
      </c>
      <c r="B2117" s="213">
        <v>1E-3</v>
      </c>
      <c r="C2117" s="213">
        <v>6.7999999999999996E-3</v>
      </c>
    </row>
    <row r="2118" spans="1:3" ht="45" x14ac:dyDescent="0.25">
      <c r="A2118" s="212" t="s">
        <v>1896</v>
      </c>
      <c r="B2118" s="213">
        <v>2.7000000000000001E-3</v>
      </c>
      <c r="C2118" s="213">
        <v>1.0500000000000001E-2</v>
      </c>
    </row>
    <row r="2119" spans="1:3" ht="45" x14ac:dyDescent="0.25">
      <c r="A2119" s="212" t="s">
        <v>1897</v>
      </c>
      <c r="B2119" s="213">
        <v>1.8E-3</v>
      </c>
      <c r="C2119" s="213">
        <v>8.6999999999999994E-3</v>
      </c>
    </row>
    <row r="2120" spans="1:3" ht="45" x14ac:dyDescent="0.25">
      <c r="A2120" s="212" t="s">
        <v>1898</v>
      </c>
      <c r="B2120" s="213">
        <v>3.5999999999999999E-3</v>
      </c>
      <c r="C2120" s="213">
        <v>1.2200000000000001E-2</v>
      </c>
    </row>
    <row r="2121" spans="1:3" ht="45" x14ac:dyDescent="0.25">
      <c r="A2121" s="212" t="s">
        <v>1899</v>
      </c>
      <c r="B2121" s="213">
        <v>1.8E-3</v>
      </c>
      <c r="C2121" s="213">
        <v>8.6999999999999994E-3</v>
      </c>
    </row>
    <row r="2122" spans="1:3" ht="45" x14ac:dyDescent="0.25">
      <c r="A2122" s="212" t="s">
        <v>1900</v>
      </c>
      <c r="B2122" s="213">
        <v>1.8E-3</v>
      </c>
      <c r="C2122" s="213">
        <v>8.6999999999999994E-3</v>
      </c>
    </row>
    <row r="2123" spans="1:3" ht="45" x14ac:dyDescent="0.25">
      <c r="A2123" s="212" t="s">
        <v>1901</v>
      </c>
      <c r="B2123" s="213">
        <v>1E-4</v>
      </c>
      <c r="C2123" s="213">
        <v>3.8E-3</v>
      </c>
    </row>
    <row r="2124" spans="1:3" ht="60" x14ac:dyDescent="0.25">
      <c r="A2124" s="212" t="s">
        <v>1902</v>
      </c>
      <c r="B2124" s="213">
        <v>4.0000000000000002E-4</v>
      </c>
      <c r="C2124" s="213">
        <v>4.7999999999999996E-3</v>
      </c>
    </row>
    <row r="2125" spans="1:3" ht="45" x14ac:dyDescent="0.25">
      <c r="A2125" s="212" t="s">
        <v>1903</v>
      </c>
      <c r="B2125" s="213">
        <v>2.7000000000000001E-3</v>
      </c>
      <c r="C2125" s="213">
        <v>1.0500000000000001E-2</v>
      </c>
    </row>
    <row r="2126" spans="1:3" ht="90" x14ac:dyDescent="0.25">
      <c r="A2126" s="212" t="s">
        <v>1904</v>
      </c>
      <c r="B2126" s="213">
        <v>1E-4</v>
      </c>
      <c r="C2126" s="213">
        <v>3.8E-3</v>
      </c>
    </row>
    <row r="2127" spans="1:3" ht="45" x14ac:dyDescent="0.25">
      <c r="A2127" s="212" t="s">
        <v>1093</v>
      </c>
      <c r="B2127" s="213">
        <v>1E-4</v>
      </c>
      <c r="C2127" s="213">
        <v>3.8E-3</v>
      </c>
    </row>
    <row r="2128" spans="1:3" ht="60" x14ac:dyDescent="0.25">
      <c r="A2128" s="212" t="s">
        <v>1729</v>
      </c>
      <c r="B2128" s="213">
        <v>1E-4</v>
      </c>
      <c r="C2128" s="213">
        <v>3.8E-3</v>
      </c>
    </row>
    <row r="2129" spans="1:3" ht="30" x14ac:dyDescent="0.25">
      <c r="A2129" s="212" t="s">
        <v>1513</v>
      </c>
      <c r="B2129" s="213">
        <v>1.8E-3</v>
      </c>
      <c r="C2129" s="213">
        <v>8.6999999999999994E-3</v>
      </c>
    </row>
    <row r="2130" spans="1:3" x14ac:dyDescent="0.25">
      <c r="A2130" s="212" t="s">
        <v>1490</v>
      </c>
      <c r="B2130" s="213">
        <v>4.0000000000000002E-4</v>
      </c>
      <c r="C2130" s="213">
        <v>4.7999999999999996E-3</v>
      </c>
    </row>
    <row r="2131" spans="1:3" ht="30" x14ac:dyDescent="0.25">
      <c r="A2131" s="212" t="s">
        <v>1905</v>
      </c>
      <c r="B2131" s="213">
        <v>1E-4</v>
      </c>
      <c r="C2131" s="213">
        <v>3.8E-3</v>
      </c>
    </row>
    <row r="2132" spans="1:3" ht="60" x14ac:dyDescent="0.25">
      <c r="A2132" s="212" t="s">
        <v>1425</v>
      </c>
      <c r="B2132" s="213">
        <v>2.3E-3</v>
      </c>
      <c r="C2132" s="213">
        <v>9.5999999999999992E-3</v>
      </c>
    </row>
    <row r="2133" spans="1:3" ht="120" x14ac:dyDescent="0.25">
      <c r="A2133" s="212" t="s">
        <v>1730</v>
      </c>
      <c r="B2133" s="213">
        <v>1E-4</v>
      </c>
      <c r="C2133" s="213">
        <v>3.8E-3</v>
      </c>
    </row>
    <row r="2134" spans="1:3" ht="45" x14ac:dyDescent="0.25">
      <c r="A2134" s="212" t="s">
        <v>1906</v>
      </c>
      <c r="B2134" s="213">
        <v>1E-4</v>
      </c>
      <c r="C2134" s="213">
        <v>3.8E-3</v>
      </c>
    </row>
    <row r="2135" spans="1:3" ht="30" x14ac:dyDescent="0.25">
      <c r="A2135" s="212" t="s">
        <v>555</v>
      </c>
      <c r="B2135" s="213">
        <v>4.0000000000000002E-4</v>
      </c>
      <c r="C2135" s="213">
        <v>4.7999999999999996E-3</v>
      </c>
    </row>
    <row r="2136" spans="1:3" ht="30" x14ac:dyDescent="0.25">
      <c r="A2136" s="212" t="s">
        <v>1907</v>
      </c>
      <c r="B2136" s="213">
        <v>4.0000000000000002E-4</v>
      </c>
      <c r="C2136" s="213">
        <v>4.7999999999999996E-3</v>
      </c>
    </row>
    <row r="2137" spans="1:3" ht="60" x14ac:dyDescent="0.25">
      <c r="A2137" s="212" t="s">
        <v>1577</v>
      </c>
      <c r="B2137" s="213">
        <v>4.0000000000000002E-4</v>
      </c>
      <c r="C2137" s="213">
        <v>4.7999999999999996E-3</v>
      </c>
    </row>
    <row r="2138" spans="1:3" ht="30" x14ac:dyDescent="0.25">
      <c r="A2138" s="212" t="s">
        <v>759</v>
      </c>
      <c r="B2138" s="213">
        <v>3.5999999999999999E-3</v>
      </c>
      <c r="C2138" s="213">
        <v>1.2200000000000001E-2</v>
      </c>
    </row>
    <row r="2139" spans="1:3" ht="30" x14ac:dyDescent="0.25">
      <c r="A2139" s="212" t="s">
        <v>1908</v>
      </c>
      <c r="B2139" s="213">
        <v>1E-3</v>
      </c>
      <c r="C2139" s="213">
        <v>6.7999999999999996E-3</v>
      </c>
    </row>
    <row r="2140" spans="1:3" ht="30" x14ac:dyDescent="0.25">
      <c r="A2140" s="212" t="s">
        <v>1909</v>
      </c>
      <c r="B2140" s="213">
        <v>1E-3</v>
      </c>
      <c r="C2140" s="213">
        <v>6.7999999999999996E-3</v>
      </c>
    </row>
    <row r="2141" spans="1:3" ht="30" x14ac:dyDescent="0.25">
      <c r="A2141" s="212" t="s">
        <v>281</v>
      </c>
      <c r="B2141" s="213">
        <v>1E-4</v>
      </c>
      <c r="C2141" s="213">
        <v>3.8E-3</v>
      </c>
    </row>
    <row r="2142" spans="1:3" ht="30" x14ac:dyDescent="0.25">
      <c r="A2142" s="212" t="s">
        <v>1910</v>
      </c>
      <c r="B2142" s="213">
        <v>1.8E-3</v>
      </c>
      <c r="C2142" s="213">
        <v>8.6999999999999994E-3</v>
      </c>
    </row>
    <row r="2143" spans="1:3" ht="30" x14ac:dyDescent="0.25">
      <c r="A2143" s="212" t="s">
        <v>143</v>
      </c>
      <c r="B2143" s="213">
        <v>1E-4</v>
      </c>
      <c r="C2143" s="213">
        <v>3.8E-3</v>
      </c>
    </row>
    <row r="2144" spans="1:3" ht="45" x14ac:dyDescent="0.25">
      <c r="A2144" s="212" t="s">
        <v>1911</v>
      </c>
      <c r="B2144" s="213">
        <v>1E-3</v>
      </c>
      <c r="C2144" s="213">
        <v>6.7999999999999996E-3</v>
      </c>
    </row>
    <row r="2145" spans="1:3" ht="30" x14ac:dyDescent="0.25">
      <c r="A2145" s="212" t="s">
        <v>788</v>
      </c>
      <c r="B2145" s="213">
        <v>4.0000000000000002E-4</v>
      </c>
      <c r="C2145" s="213">
        <v>4.7999999999999996E-3</v>
      </c>
    </row>
    <row r="2146" spans="1:3" ht="45" x14ac:dyDescent="0.25">
      <c r="A2146" s="212" t="s">
        <v>1912</v>
      </c>
      <c r="B2146" s="213">
        <v>3.5999999999999999E-3</v>
      </c>
      <c r="C2146" s="213">
        <v>1.2200000000000001E-2</v>
      </c>
    </row>
    <row r="2147" spans="1:3" x14ac:dyDescent="0.25">
      <c r="A2147" s="212" t="s">
        <v>1575</v>
      </c>
      <c r="B2147" s="213">
        <v>1E-4</v>
      </c>
      <c r="C2147" s="213">
        <v>3.8E-3</v>
      </c>
    </row>
    <row r="2148" spans="1:3" ht="30" x14ac:dyDescent="0.25">
      <c r="A2148" s="212" t="s">
        <v>1913</v>
      </c>
      <c r="B2148" s="213">
        <v>4.0000000000000002E-4</v>
      </c>
      <c r="C2148" s="213">
        <v>4.7999999999999996E-3</v>
      </c>
    </row>
    <row r="2149" spans="1:3" ht="45" x14ac:dyDescent="0.25">
      <c r="A2149" s="212" t="s">
        <v>1914</v>
      </c>
      <c r="B2149" s="213">
        <v>3.5999999999999999E-3</v>
      </c>
      <c r="C2149" s="213">
        <v>1.2200000000000001E-2</v>
      </c>
    </row>
    <row r="2150" spans="1:3" ht="45" x14ac:dyDescent="0.25">
      <c r="A2150" s="212" t="s">
        <v>1915</v>
      </c>
      <c r="B2150" s="213">
        <v>9.1999999999999998E-3</v>
      </c>
      <c r="C2150" s="213">
        <v>2.1299999999999999E-2</v>
      </c>
    </row>
    <row r="2151" spans="1:3" ht="60" x14ac:dyDescent="0.25">
      <c r="A2151" s="212" t="s">
        <v>337</v>
      </c>
      <c r="B2151" s="213">
        <v>6.6E-3</v>
      </c>
      <c r="C2151" s="213">
        <v>1.72E-2</v>
      </c>
    </row>
    <row r="2152" spans="1:3" ht="60" x14ac:dyDescent="0.25">
      <c r="A2152" s="212" t="s">
        <v>1916</v>
      </c>
      <c r="B2152" s="213">
        <v>4.0000000000000002E-4</v>
      </c>
      <c r="C2152" s="213">
        <v>4.7999999999999996E-3</v>
      </c>
    </row>
    <row r="2153" spans="1:3" ht="75" x14ac:dyDescent="0.25">
      <c r="A2153" s="212" t="s">
        <v>1917</v>
      </c>
      <c r="B2153" s="213">
        <v>1E-4</v>
      </c>
      <c r="C2153" s="213">
        <v>3.8E-3</v>
      </c>
    </row>
    <row r="2154" spans="1:3" ht="30" x14ac:dyDescent="0.25">
      <c r="A2154" s="212" t="s">
        <v>1596</v>
      </c>
      <c r="B2154" s="213">
        <v>1E-4</v>
      </c>
      <c r="C2154" s="213">
        <v>3.8E-3</v>
      </c>
    </row>
    <row r="2155" spans="1:3" ht="30" x14ac:dyDescent="0.25">
      <c r="A2155" s="212" t="s">
        <v>1505</v>
      </c>
      <c r="B2155" s="213">
        <v>4.0000000000000002E-4</v>
      </c>
      <c r="C2155" s="213">
        <v>4.7999999999999996E-3</v>
      </c>
    </row>
    <row r="2156" spans="1:3" ht="45" x14ac:dyDescent="0.25">
      <c r="A2156" s="212" t="s">
        <v>1592</v>
      </c>
      <c r="B2156" s="213">
        <v>1E-4</v>
      </c>
      <c r="C2156" s="213">
        <v>3.8E-3</v>
      </c>
    </row>
    <row r="2157" spans="1:3" ht="30" x14ac:dyDescent="0.25">
      <c r="A2157" s="212" t="s">
        <v>1524</v>
      </c>
      <c r="B2157" s="213">
        <v>1E-4</v>
      </c>
      <c r="C2157" s="213">
        <v>3.8E-3</v>
      </c>
    </row>
    <row r="2158" spans="1:3" x14ac:dyDescent="0.25">
      <c r="A2158" s="212" t="s">
        <v>150</v>
      </c>
      <c r="B2158" s="213">
        <v>1E-3</v>
      </c>
      <c r="C2158" s="213">
        <v>6.7999999999999996E-3</v>
      </c>
    </row>
    <row r="2159" spans="1:3" ht="30" x14ac:dyDescent="0.25">
      <c r="A2159" s="212" t="s">
        <v>1597</v>
      </c>
      <c r="B2159" s="213">
        <v>1E-4</v>
      </c>
      <c r="C2159" s="213">
        <v>3.8E-3</v>
      </c>
    </row>
    <row r="2160" spans="1:3" ht="30" x14ac:dyDescent="0.25">
      <c r="A2160" s="212" t="s">
        <v>1918</v>
      </c>
      <c r="B2160" s="213">
        <v>1E-4</v>
      </c>
      <c r="C2160" s="213">
        <v>3.8E-3</v>
      </c>
    </row>
    <row r="2161" spans="1:3" ht="45" x14ac:dyDescent="0.25">
      <c r="A2161" s="212" t="s">
        <v>1506</v>
      </c>
      <c r="B2161" s="213">
        <v>6.9999999999999999E-4</v>
      </c>
      <c r="C2161" s="213">
        <v>5.8999999999999999E-3</v>
      </c>
    </row>
    <row r="2162" spans="1:3" ht="30" x14ac:dyDescent="0.25">
      <c r="A2162" s="212" t="s">
        <v>1919</v>
      </c>
      <c r="B2162" s="213">
        <v>1E-4</v>
      </c>
      <c r="C2162" s="213">
        <v>3.8E-3</v>
      </c>
    </row>
    <row r="2163" spans="1:3" ht="30" x14ac:dyDescent="0.25">
      <c r="A2163" s="212" t="s">
        <v>1920</v>
      </c>
      <c r="B2163" s="213">
        <v>1E-4</v>
      </c>
      <c r="C2163" s="213">
        <v>3.8E-3</v>
      </c>
    </row>
    <row r="2164" spans="1:3" ht="30" x14ac:dyDescent="0.25">
      <c r="A2164" s="212" t="s">
        <v>1921</v>
      </c>
      <c r="B2164" s="213">
        <v>1E-4</v>
      </c>
      <c r="C2164" s="213">
        <v>3.8E-3</v>
      </c>
    </row>
    <row r="2165" spans="1:3" ht="30" x14ac:dyDescent="0.25">
      <c r="A2165" s="212" t="s">
        <v>1922</v>
      </c>
      <c r="B2165" s="213">
        <v>1E-4</v>
      </c>
      <c r="C2165" s="213">
        <v>3.8E-3</v>
      </c>
    </row>
    <row r="2166" spans="1:3" ht="30" x14ac:dyDescent="0.25">
      <c r="A2166" s="212" t="s">
        <v>1923</v>
      </c>
      <c r="B2166" s="213">
        <v>1E-4</v>
      </c>
      <c r="C2166" s="213">
        <v>3.8E-3</v>
      </c>
    </row>
    <row r="2167" spans="1:3" ht="30" x14ac:dyDescent="0.25">
      <c r="A2167" s="212" t="s">
        <v>1924</v>
      </c>
      <c r="B2167" s="213">
        <v>1E-4</v>
      </c>
      <c r="C2167" s="213">
        <v>3.8E-3</v>
      </c>
    </row>
    <row r="2168" spans="1:3" ht="30" x14ac:dyDescent="0.25">
      <c r="A2168" s="212" t="s">
        <v>1925</v>
      </c>
      <c r="B2168" s="213">
        <v>1E-4</v>
      </c>
      <c r="C2168" s="213">
        <v>3.8E-3</v>
      </c>
    </row>
    <row r="2169" spans="1:3" ht="30" x14ac:dyDescent="0.25">
      <c r="A2169" s="212" t="s">
        <v>1926</v>
      </c>
      <c r="B2169" s="213">
        <v>1E-4</v>
      </c>
      <c r="C2169" s="213">
        <v>3.8E-3</v>
      </c>
    </row>
    <row r="2170" spans="1:3" ht="30" x14ac:dyDescent="0.25">
      <c r="A2170" s="212" t="s">
        <v>1927</v>
      </c>
      <c r="B2170" s="213">
        <v>1E-4</v>
      </c>
      <c r="C2170" s="213">
        <v>3.8E-3</v>
      </c>
    </row>
    <row r="2171" spans="1:3" ht="60" x14ac:dyDescent="0.25">
      <c r="A2171" s="212" t="s">
        <v>1928</v>
      </c>
      <c r="B2171" s="213">
        <v>1E-4</v>
      </c>
      <c r="C2171" s="213">
        <v>3.8E-3</v>
      </c>
    </row>
    <row r="2172" spans="1:3" ht="60" x14ac:dyDescent="0.25">
      <c r="A2172" s="212" t="s">
        <v>1929</v>
      </c>
      <c r="B2172" s="213">
        <v>1E-4</v>
      </c>
      <c r="C2172" s="213">
        <v>3.8E-3</v>
      </c>
    </row>
    <row r="2173" spans="1:3" ht="45" x14ac:dyDescent="0.25">
      <c r="A2173" s="212" t="s">
        <v>1074</v>
      </c>
      <c r="B2173" s="213">
        <v>6.9999999999999999E-4</v>
      </c>
      <c r="C2173" s="213">
        <v>5.8999999999999999E-3</v>
      </c>
    </row>
    <row r="2174" spans="1:3" ht="60" x14ac:dyDescent="0.25">
      <c r="A2174" s="212" t="s">
        <v>1012</v>
      </c>
      <c r="B2174" s="213">
        <v>1E-4</v>
      </c>
      <c r="C2174" s="213">
        <v>3.8E-3</v>
      </c>
    </row>
    <row r="2175" spans="1:3" ht="75" x14ac:dyDescent="0.25">
      <c r="A2175" s="212" t="s">
        <v>1930</v>
      </c>
      <c r="B2175" s="213">
        <v>3.5999999999999999E-3</v>
      </c>
      <c r="C2175" s="213">
        <v>1.2200000000000001E-2</v>
      </c>
    </row>
    <row r="2176" spans="1:3" ht="60" x14ac:dyDescent="0.25">
      <c r="A2176" s="212" t="s">
        <v>1931</v>
      </c>
      <c r="B2176" s="213">
        <v>1E-4</v>
      </c>
      <c r="C2176" s="213">
        <v>3.8E-3</v>
      </c>
    </row>
    <row r="2177" spans="1:3" ht="75" x14ac:dyDescent="0.25">
      <c r="A2177" s="212" t="s">
        <v>1932</v>
      </c>
      <c r="B2177" s="213">
        <v>1E-4</v>
      </c>
      <c r="C2177" s="213">
        <v>3.8E-3</v>
      </c>
    </row>
    <row r="2178" spans="1:3" ht="75" x14ac:dyDescent="0.25">
      <c r="A2178" s="212" t="s">
        <v>1933</v>
      </c>
      <c r="B2178" s="213">
        <v>6.0499999999999998E-2</v>
      </c>
      <c r="C2178" s="213">
        <v>8.6800000000000002E-2</v>
      </c>
    </row>
    <row r="2179" spans="1:3" ht="75" x14ac:dyDescent="0.25">
      <c r="A2179" s="212" t="s">
        <v>1934</v>
      </c>
      <c r="B2179" s="213">
        <v>6.2300000000000001E-2</v>
      </c>
      <c r="C2179" s="213">
        <v>8.8900000000000007E-2</v>
      </c>
    </row>
    <row r="2180" spans="1:3" ht="45" x14ac:dyDescent="0.25">
      <c r="A2180" s="212" t="s">
        <v>1935</v>
      </c>
      <c r="B2180" s="213">
        <v>1E-4</v>
      </c>
      <c r="C2180" s="213">
        <v>3.8E-3</v>
      </c>
    </row>
    <row r="2181" spans="1:3" ht="45" x14ac:dyDescent="0.25">
      <c r="A2181" s="212" t="s">
        <v>1196</v>
      </c>
      <c r="B2181" s="213">
        <v>1E-4</v>
      </c>
      <c r="C2181" s="213">
        <v>3.8E-3</v>
      </c>
    </row>
    <row r="2182" spans="1:3" ht="60" x14ac:dyDescent="0.25">
      <c r="A2182" s="212" t="s">
        <v>1747</v>
      </c>
      <c r="B2182" s="213">
        <v>1E-4</v>
      </c>
      <c r="C2182" s="213">
        <v>3.8E-3</v>
      </c>
    </row>
    <row r="2183" spans="1:3" ht="45" x14ac:dyDescent="0.25">
      <c r="A2183" s="212" t="s">
        <v>1204</v>
      </c>
      <c r="B2183" s="213">
        <v>1E-4</v>
      </c>
      <c r="C2183" s="213">
        <v>3.8E-3</v>
      </c>
    </row>
    <row r="2184" spans="1:3" ht="120" x14ac:dyDescent="0.25">
      <c r="A2184" s="212" t="s">
        <v>1748</v>
      </c>
      <c r="B2184" s="213">
        <v>1.4E-3</v>
      </c>
      <c r="C2184" s="213">
        <v>7.7999999999999996E-3</v>
      </c>
    </row>
    <row r="2185" spans="1:3" ht="150" x14ac:dyDescent="0.25">
      <c r="A2185" s="212" t="s">
        <v>1749</v>
      </c>
      <c r="B2185" s="213">
        <v>1E-4</v>
      </c>
      <c r="C2185" s="213">
        <v>3.8E-3</v>
      </c>
    </row>
    <row r="2186" spans="1:3" ht="405" x14ac:dyDescent="0.25">
      <c r="A2186" s="212" t="s">
        <v>1750</v>
      </c>
      <c r="B2186" s="213">
        <v>1E-4</v>
      </c>
      <c r="C2186" s="213">
        <v>3.8E-3</v>
      </c>
    </row>
    <row r="2187" spans="1:3" ht="375" x14ac:dyDescent="0.25">
      <c r="A2187" s="212" t="s">
        <v>1936</v>
      </c>
      <c r="B2187" s="213">
        <v>2.3E-3</v>
      </c>
      <c r="C2187" s="213">
        <v>9.5999999999999992E-3</v>
      </c>
    </row>
    <row r="2188" spans="1:3" ht="210" x14ac:dyDescent="0.25">
      <c r="A2188" s="212" t="s">
        <v>1752</v>
      </c>
      <c r="B2188" s="213">
        <v>6.9999999999999999E-4</v>
      </c>
      <c r="C2188" s="213">
        <v>5.8999999999999999E-3</v>
      </c>
    </row>
    <row r="2189" spans="1:3" ht="210" x14ac:dyDescent="0.25">
      <c r="A2189" s="212" t="s">
        <v>1753</v>
      </c>
      <c r="B2189" s="213">
        <v>1E-4</v>
      </c>
      <c r="C2189" s="213">
        <v>3.8E-3</v>
      </c>
    </row>
    <row r="2190" spans="1:3" ht="210" x14ac:dyDescent="0.25">
      <c r="A2190" s="212" t="s">
        <v>1937</v>
      </c>
      <c r="B2190" s="213">
        <v>1E-4</v>
      </c>
      <c r="C2190" s="213">
        <v>3.8E-3</v>
      </c>
    </row>
    <row r="2191" spans="1:3" ht="210" x14ac:dyDescent="0.25">
      <c r="A2191" s="212" t="s">
        <v>1755</v>
      </c>
      <c r="B2191" s="213">
        <v>1E-4</v>
      </c>
      <c r="C2191" s="213">
        <v>3.8E-3</v>
      </c>
    </row>
    <row r="2192" spans="1:3" ht="195" x14ac:dyDescent="0.25">
      <c r="A2192" s="212" t="s">
        <v>1756</v>
      </c>
      <c r="B2192" s="213">
        <v>1E-4</v>
      </c>
      <c r="C2192" s="213">
        <v>3.8E-3</v>
      </c>
    </row>
    <row r="2193" spans="1:3" ht="90" x14ac:dyDescent="0.25">
      <c r="A2193" s="212" t="s">
        <v>1938</v>
      </c>
      <c r="B2193" s="213">
        <v>1E-4</v>
      </c>
      <c r="C2193" s="213">
        <v>3.8E-3</v>
      </c>
    </row>
    <row r="2194" spans="1:3" ht="180" x14ac:dyDescent="0.25">
      <c r="A2194" s="212" t="s">
        <v>1758</v>
      </c>
      <c r="B2194" s="213">
        <v>1E-4</v>
      </c>
      <c r="C2194" s="213">
        <v>3.8E-3</v>
      </c>
    </row>
    <row r="2195" spans="1:3" ht="120" x14ac:dyDescent="0.25">
      <c r="A2195" s="212" t="s">
        <v>1939</v>
      </c>
      <c r="B2195" s="213">
        <v>1E-4</v>
      </c>
      <c r="C2195" s="213">
        <v>3.8E-3</v>
      </c>
    </row>
    <row r="2196" spans="1:3" ht="90" x14ac:dyDescent="0.25">
      <c r="A2196" s="212" t="s">
        <v>1940</v>
      </c>
      <c r="B2196" s="213">
        <v>6.9999999999999999E-4</v>
      </c>
      <c r="C2196" s="213">
        <v>5.8999999999999999E-3</v>
      </c>
    </row>
    <row r="2197" spans="1:3" ht="120" x14ac:dyDescent="0.25">
      <c r="A2197" s="212" t="s">
        <v>1941</v>
      </c>
      <c r="B2197" s="213">
        <v>6.9999999999999999E-4</v>
      </c>
      <c r="C2197" s="213">
        <v>5.8999999999999999E-3</v>
      </c>
    </row>
    <row r="2198" spans="1:3" ht="75" x14ac:dyDescent="0.25">
      <c r="A2198" s="212" t="s">
        <v>1942</v>
      </c>
      <c r="B2198" s="213">
        <v>1E-4</v>
      </c>
      <c r="C2198" s="213">
        <v>3.8E-3</v>
      </c>
    </row>
    <row r="2199" spans="1:3" ht="105" x14ac:dyDescent="0.25">
      <c r="A2199" s="212" t="s">
        <v>1763</v>
      </c>
      <c r="B2199" s="213">
        <v>1E-4</v>
      </c>
      <c r="C2199" s="213">
        <v>3.8E-3</v>
      </c>
    </row>
    <row r="2200" spans="1:3" ht="120" x14ac:dyDescent="0.25">
      <c r="A2200" s="212" t="s">
        <v>1943</v>
      </c>
      <c r="B2200" s="213">
        <v>1E-4</v>
      </c>
      <c r="C2200" s="213">
        <v>3.8E-3</v>
      </c>
    </row>
    <row r="2201" spans="1:3" ht="45" x14ac:dyDescent="0.25">
      <c r="A2201" s="212" t="s">
        <v>1765</v>
      </c>
      <c r="B2201" s="213">
        <v>1E-4</v>
      </c>
      <c r="C2201" s="213">
        <v>3.8E-3</v>
      </c>
    </row>
    <row r="2202" spans="1:3" ht="45" x14ac:dyDescent="0.25">
      <c r="A2202" s="212" t="s">
        <v>1944</v>
      </c>
      <c r="B2202" s="213">
        <v>1E-4</v>
      </c>
      <c r="C2202" s="213">
        <v>3.8E-3</v>
      </c>
    </row>
    <row r="2203" spans="1:3" ht="60" x14ac:dyDescent="0.25">
      <c r="A2203" s="212" t="s">
        <v>1767</v>
      </c>
      <c r="B2203" s="213">
        <v>1E-4</v>
      </c>
      <c r="C2203" s="213">
        <v>3.8E-3</v>
      </c>
    </row>
    <row r="2204" spans="1:3" ht="45" x14ac:dyDescent="0.25">
      <c r="A2204" s="212" t="s">
        <v>1768</v>
      </c>
      <c r="B2204" s="213">
        <v>1E-4</v>
      </c>
      <c r="C2204" s="213">
        <v>3.8E-3</v>
      </c>
    </row>
    <row r="2205" spans="1:3" ht="105" x14ac:dyDescent="0.25">
      <c r="A2205" s="212" t="s">
        <v>1769</v>
      </c>
      <c r="B2205" s="213">
        <v>1E-4</v>
      </c>
      <c r="C2205" s="213">
        <v>3.8E-3</v>
      </c>
    </row>
    <row r="2206" spans="1:3" ht="165" x14ac:dyDescent="0.25">
      <c r="A2206" s="212" t="s">
        <v>1770</v>
      </c>
      <c r="B2206" s="213">
        <v>1E-3</v>
      </c>
      <c r="C2206" s="213">
        <v>6.7999999999999996E-3</v>
      </c>
    </row>
    <row r="2207" spans="1:3" ht="105" x14ac:dyDescent="0.25">
      <c r="A2207" s="212" t="s">
        <v>1945</v>
      </c>
      <c r="B2207" s="213">
        <v>1E-4</v>
      </c>
      <c r="C2207" s="213">
        <v>3.8E-3</v>
      </c>
    </row>
    <row r="2208" spans="1:3" ht="120" x14ac:dyDescent="0.25">
      <c r="A2208" s="212" t="s">
        <v>1772</v>
      </c>
      <c r="B2208" s="213">
        <v>1E-4</v>
      </c>
      <c r="C2208" s="213">
        <v>3.8E-3</v>
      </c>
    </row>
    <row r="2209" spans="1:3" ht="75" x14ac:dyDescent="0.25">
      <c r="A2209" s="212" t="s">
        <v>1773</v>
      </c>
      <c r="B2209" s="213">
        <v>1E-4</v>
      </c>
      <c r="C2209" s="213">
        <v>3.8E-3</v>
      </c>
    </row>
    <row r="2210" spans="1:3" ht="120" x14ac:dyDescent="0.25">
      <c r="A2210" s="212" t="s">
        <v>1774</v>
      </c>
      <c r="B2210" s="213">
        <v>1E-4</v>
      </c>
      <c r="C2210" s="213">
        <v>3.8E-3</v>
      </c>
    </row>
    <row r="2211" spans="1:3" ht="105" x14ac:dyDescent="0.25">
      <c r="A2211" s="212" t="s">
        <v>1946</v>
      </c>
      <c r="B2211" s="213">
        <v>2.3E-3</v>
      </c>
      <c r="C2211" s="213">
        <v>9.5999999999999992E-3</v>
      </c>
    </row>
    <row r="2212" spans="1:3" ht="105" x14ac:dyDescent="0.25">
      <c r="A2212" s="212" t="s">
        <v>1776</v>
      </c>
      <c r="B2212" s="213">
        <v>1E-4</v>
      </c>
      <c r="C2212" s="213">
        <v>3.8E-3</v>
      </c>
    </row>
    <row r="2213" spans="1:3" ht="105" x14ac:dyDescent="0.25">
      <c r="A2213" s="212" t="s">
        <v>1777</v>
      </c>
      <c r="B2213" s="213">
        <v>1E-4</v>
      </c>
      <c r="C2213" s="213">
        <v>3.8E-3</v>
      </c>
    </row>
    <row r="2214" spans="1:3" ht="30" x14ac:dyDescent="0.25">
      <c r="A2214" s="212" t="s">
        <v>1947</v>
      </c>
      <c r="B2214" s="213">
        <v>1E-4</v>
      </c>
      <c r="C2214" s="213">
        <v>3.8E-3</v>
      </c>
    </row>
    <row r="2215" spans="1:3" ht="75" x14ac:dyDescent="0.25">
      <c r="A2215" s="212" t="s">
        <v>1778</v>
      </c>
      <c r="B2215" s="213">
        <v>4.0000000000000002E-4</v>
      </c>
      <c r="C2215" s="213">
        <v>4.7999999999999996E-3</v>
      </c>
    </row>
    <row r="2216" spans="1:3" ht="60" x14ac:dyDescent="0.25">
      <c r="A2216" s="212" t="s">
        <v>1779</v>
      </c>
      <c r="B2216" s="213">
        <v>6.9999999999999999E-4</v>
      </c>
      <c r="C2216" s="213">
        <v>5.8999999999999999E-3</v>
      </c>
    </row>
    <row r="2217" spans="1:3" ht="30" x14ac:dyDescent="0.25">
      <c r="A2217" s="212" t="s">
        <v>1948</v>
      </c>
      <c r="B2217" s="213">
        <v>1E-4</v>
      </c>
      <c r="C2217" s="213">
        <v>3.8E-3</v>
      </c>
    </row>
    <row r="2218" spans="1:3" ht="105" x14ac:dyDescent="0.25">
      <c r="A2218" s="212" t="s">
        <v>1949</v>
      </c>
      <c r="B2218" s="213">
        <v>1E-4</v>
      </c>
      <c r="C2218" s="213">
        <v>3.8E-3</v>
      </c>
    </row>
    <row r="2219" spans="1:3" ht="75" x14ac:dyDescent="0.25">
      <c r="A2219" s="212" t="s">
        <v>1781</v>
      </c>
      <c r="B2219" s="213">
        <v>1E-4</v>
      </c>
      <c r="C2219" s="213">
        <v>3.8E-3</v>
      </c>
    </row>
    <row r="2220" spans="1:3" ht="75" x14ac:dyDescent="0.25">
      <c r="A2220" s="212" t="s">
        <v>1782</v>
      </c>
      <c r="B2220" s="213">
        <v>1E-4</v>
      </c>
      <c r="C2220" s="213">
        <v>3.8E-3</v>
      </c>
    </row>
    <row r="2221" spans="1:3" ht="120" x14ac:dyDescent="0.25">
      <c r="A2221" s="212" t="s">
        <v>1783</v>
      </c>
      <c r="B2221" s="213">
        <v>1E-4</v>
      </c>
      <c r="C2221" s="213">
        <v>3.8E-3</v>
      </c>
    </row>
    <row r="2222" spans="1:3" ht="135" x14ac:dyDescent="0.25">
      <c r="A2222" s="212" t="s">
        <v>1784</v>
      </c>
      <c r="B2222" s="213">
        <v>1E-4</v>
      </c>
      <c r="C2222" s="213">
        <v>3.8E-3</v>
      </c>
    </row>
    <row r="2223" spans="1:3" ht="210" x14ac:dyDescent="0.25">
      <c r="A2223" s="212" t="s">
        <v>1785</v>
      </c>
      <c r="B2223" s="213">
        <v>1E-4</v>
      </c>
      <c r="C2223" s="213">
        <v>3.8E-3</v>
      </c>
    </row>
    <row r="2224" spans="1:3" ht="210" x14ac:dyDescent="0.25">
      <c r="A2224" s="212" t="s">
        <v>1950</v>
      </c>
      <c r="B2224" s="213">
        <v>1E-4</v>
      </c>
      <c r="C2224" s="213">
        <v>3.8E-3</v>
      </c>
    </row>
    <row r="2225" spans="1:3" ht="195" x14ac:dyDescent="0.25">
      <c r="A2225" s="212" t="s">
        <v>1951</v>
      </c>
      <c r="B2225" s="213">
        <v>1E-4</v>
      </c>
      <c r="C2225" s="213">
        <v>3.8E-3</v>
      </c>
    </row>
    <row r="2226" spans="1:3" ht="210" x14ac:dyDescent="0.25">
      <c r="A2226" s="212" t="s">
        <v>1788</v>
      </c>
      <c r="B2226" s="213">
        <v>4.0000000000000002E-4</v>
      </c>
      <c r="C2226" s="213">
        <v>4.7999999999999996E-3</v>
      </c>
    </row>
    <row r="2227" spans="1:3" ht="210" x14ac:dyDescent="0.25">
      <c r="A2227" s="212" t="s">
        <v>1788</v>
      </c>
      <c r="B2227" s="213">
        <v>1E-4</v>
      </c>
      <c r="C2227" s="213">
        <v>3.8E-3</v>
      </c>
    </row>
    <row r="2228" spans="1:3" ht="210" x14ac:dyDescent="0.25">
      <c r="A2228" s="212" t="s">
        <v>1952</v>
      </c>
      <c r="B2228" s="213">
        <v>1E-4</v>
      </c>
      <c r="C2228" s="213">
        <v>3.8E-3</v>
      </c>
    </row>
    <row r="2229" spans="1:3" ht="165" x14ac:dyDescent="0.25">
      <c r="A2229" s="212" t="s">
        <v>1790</v>
      </c>
      <c r="B2229" s="213">
        <v>1E-3</v>
      </c>
      <c r="C2229" s="213">
        <v>6.7999999999999996E-3</v>
      </c>
    </row>
    <row r="2230" spans="1:3" ht="195" x14ac:dyDescent="0.25">
      <c r="A2230" s="212" t="s">
        <v>1791</v>
      </c>
      <c r="B2230" s="213">
        <v>1E-4</v>
      </c>
      <c r="C2230" s="213">
        <v>3.8E-3</v>
      </c>
    </row>
    <row r="2231" spans="1:3" ht="195" x14ac:dyDescent="0.25">
      <c r="A2231" s="212" t="s">
        <v>1792</v>
      </c>
      <c r="B2231" s="213">
        <v>1E-4</v>
      </c>
      <c r="C2231" s="213">
        <v>3.8E-3</v>
      </c>
    </row>
    <row r="2232" spans="1:3" ht="45" x14ac:dyDescent="0.25">
      <c r="A2232" s="212" t="s">
        <v>1527</v>
      </c>
      <c r="B2232" s="213">
        <v>4.0000000000000002E-4</v>
      </c>
      <c r="C2232" s="213">
        <v>4.7999999999999996E-3</v>
      </c>
    </row>
    <row r="2233" spans="1:3" ht="45" x14ac:dyDescent="0.25">
      <c r="A2233" s="212" t="s">
        <v>1511</v>
      </c>
      <c r="B2233" s="213">
        <v>4.0000000000000002E-4</v>
      </c>
      <c r="C2233" s="213">
        <v>4.7999999999999996E-3</v>
      </c>
    </row>
    <row r="2234" spans="1:3" ht="45" x14ac:dyDescent="0.25">
      <c r="A2234" s="212" t="s">
        <v>1488</v>
      </c>
      <c r="B2234" s="213">
        <v>1.4E-3</v>
      </c>
      <c r="C2234" s="213">
        <v>7.7999999999999996E-3</v>
      </c>
    </row>
    <row r="2235" spans="1:3" ht="30" x14ac:dyDescent="0.25">
      <c r="A2235" s="212" t="s">
        <v>1519</v>
      </c>
      <c r="B2235" s="213">
        <v>1E-4</v>
      </c>
      <c r="C2235" s="213">
        <v>3.8E-3</v>
      </c>
    </row>
    <row r="2236" spans="1:3" ht="60" x14ac:dyDescent="0.25">
      <c r="A2236" s="212" t="s">
        <v>1953</v>
      </c>
      <c r="B2236" s="213">
        <v>1E-4</v>
      </c>
      <c r="C2236" s="213">
        <v>3.8E-3</v>
      </c>
    </row>
    <row r="2237" spans="1:3" ht="60" x14ac:dyDescent="0.25">
      <c r="A2237" s="212" t="s">
        <v>1838</v>
      </c>
      <c r="B2237" s="213">
        <v>1E-4</v>
      </c>
      <c r="C2237" s="213">
        <v>3.8E-3</v>
      </c>
    </row>
    <row r="2238" spans="1:3" ht="120" x14ac:dyDescent="0.25">
      <c r="A2238" s="212" t="s">
        <v>1794</v>
      </c>
      <c r="B2238" s="213">
        <v>1E-4</v>
      </c>
      <c r="C2238" s="213">
        <v>3.8E-3</v>
      </c>
    </row>
    <row r="2239" spans="1:3" ht="60" x14ac:dyDescent="0.25">
      <c r="A2239" s="212" t="s">
        <v>1954</v>
      </c>
      <c r="B2239" s="213">
        <v>1E-4</v>
      </c>
      <c r="C2239" s="213">
        <v>3.8E-3</v>
      </c>
    </row>
    <row r="2240" spans="1:3" ht="45" x14ac:dyDescent="0.25">
      <c r="A2240" s="212" t="s">
        <v>1955</v>
      </c>
      <c r="B2240" s="213">
        <v>4.0000000000000002E-4</v>
      </c>
      <c r="C2240" s="213">
        <v>4.7999999999999996E-3</v>
      </c>
    </row>
    <row r="2241" spans="1:3" ht="30" x14ac:dyDescent="0.25">
      <c r="A2241" s="212" t="s">
        <v>1546</v>
      </c>
      <c r="B2241" s="213">
        <v>1E-4</v>
      </c>
      <c r="C2241" s="213">
        <v>3.8E-3</v>
      </c>
    </row>
    <row r="2242" spans="1:3" x14ac:dyDescent="0.25">
      <c r="A2242" s="212" t="s">
        <v>1539</v>
      </c>
      <c r="B2242" s="213">
        <v>1E-4</v>
      </c>
      <c r="C2242" s="213">
        <v>3.8E-3</v>
      </c>
    </row>
    <row r="2243" spans="1:3" ht="45" x14ac:dyDescent="0.25">
      <c r="A2243" s="212" t="s">
        <v>1797</v>
      </c>
      <c r="B2243" s="213">
        <v>1E-4</v>
      </c>
      <c r="C2243" s="213">
        <v>3.8E-3</v>
      </c>
    </row>
    <row r="2244" spans="1:3" ht="30" x14ac:dyDescent="0.25">
      <c r="A2244" s="212" t="s">
        <v>1558</v>
      </c>
      <c r="B2244" s="213">
        <v>4.0000000000000002E-4</v>
      </c>
      <c r="C2244" s="213">
        <v>4.7999999999999996E-3</v>
      </c>
    </row>
    <row r="2245" spans="1:3" x14ac:dyDescent="0.25">
      <c r="A2245" s="212" t="s">
        <v>1956</v>
      </c>
      <c r="B2245" s="213">
        <v>1E-4</v>
      </c>
      <c r="C2245" s="213">
        <v>3.8E-3</v>
      </c>
    </row>
    <row r="2246" spans="1:3" ht="45" x14ac:dyDescent="0.25">
      <c r="A2246" s="212" t="s">
        <v>1957</v>
      </c>
      <c r="B2246" s="213">
        <v>4.0000000000000002E-4</v>
      </c>
      <c r="C2246" s="213">
        <v>4.7999999999999996E-3</v>
      </c>
    </row>
    <row r="2247" spans="1:3" ht="90" x14ac:dyDescent="0.25">
      <c r="A2247" s="212" t="s">
        <v>1799</v>
      </c>
      <c r="B2247" s="213">
        <v>1E-4</v>
      </c>
      <c r="C2247" s="213">
        <v>3.8E-3</v>
      </c>
    </row>
    <row r="2248" spans="1:3" ht="45" x14ac:dyDescent="0.25">
      <c r="A2248" s="212" t="s">
        <v>1958</v>
      </c>
      <c r="B2248" s="213">
        <v>4.0000000000000002E-4</v>
      </c>
      <c r="C2248" s="213">
        <v>4.7999999999999996E-3</v>
      </c>
    </row>
    <row r="2249" spans="1:3" ht="45" x14ac:dyDescent="0.25">
      <c r="A2249" s="212" t="s">
        <v>1959</v>
      </c>
      <c r="B2249" s="213">
        <v>1E-4</v>
      </c>
      <c r="C2249" s="213">
        <v>3.8E-3</v>
      </c>
    </row>
    <row r="2250" spans="1:3" ht="45" x14ac:dyDescent="0.25">
      <c r="A2250" s="212" t="s">
        <v>1960</v>
      </c>
      <c r="B2250" s="213">
        <v>1E-4</v>
      </c>
      <c r="C2250" s="213">
        <v>3.8E-3</v>
      </c>
    </row>
    <row r="2251" spans="1:3" ht="60" x14ac:dyDescent="0.25">
      <c r="A2251" s="212" t="s">
        <v>1800</v>
      </c>
      <c r="B2251" s="213">
        <v>1E-4</v>
      </c>
      <c r="C2251" s="213">
        <v>3.8E-3</v>
      </c>
    </row>
    <row r="2252" spans="1:3" ht="30" x14ac:dyDescent="0.25">
      <c r="A2252" s="212" t="s">
        <v>1961</v>
      </c>
      <c r="B2252" s="213">
        <v>1E-4</v>
      </c>
      <c r="C2252" s="213">
        <v>3.8E-3</v>
      </c>
    </row>
    <row r="2253" spans="1:3" ht="75" x14ac:dyDescent="0.25">
      <c r="A2253" s="212" t="s">
        <v>1962</v>
      </c>
      <c r="B2253" s="213">
        <v>1E-4</v>
      </c>
      <c r="C2253" s="213">
        <v>3.8E-3</v>
      </c>
    </row>
    <row r="2254" spans="1:3" x14ac:dyDescent="0.25">
      <c r="A2254" s="212" t="s">
        <v>128</v>
      </c>
      <c r="B2254" s="213">
        <v>1E-4</v>
      </c>
      <c r="C2254" s="213">
        <v>3.8E-3</v>
      </c>
    </row>
    <row r="2255" spans="1:3" ht="75" x14ac:dyDescent="0.25">
      <c r="A2255" s="212" t="s">
        <v>1963</v>
      </c>
      <c r="B2255" s="213">
        <v>1E-4</v>
      </c>
      <c r="C2255" s="213">
        <v>3.8E-3</v>
      </c>
    </row>
    <row r="2256" spans="1:3" ht="75" x14ac:dyDescent="0.25">
      <c r="A2256" s="212" t="s">
        <v>1433</v>
      </c>
      <c r="B2256" s="213">
        <v>1E-4</v>
      </c>
      <c r="C2256" s="213">
        <v>3.8E-3</v>
      </c>
    </row>
    <row r="2257" spans="1:3" ht="75" x14ac:dyDescent="0.25">
      <c r="A2257" s="212" t="s">
        <v>1964</v>
      </c>
      <c r="B2257" s="213">
        <v>1E-4</v>
      </c>
      <c r="C2257" s="213">
        <v>3.8E-3</v>
      </c>
    </row>
    <row r="2258" spans="1:3" ht="30" x14ac:dyDescent="0.25">
      <c r="A2258" s="212" t="s">
        <v>1965</v>
      </c>
      <c r="B2258" s="213">
        <v>4.0000000000000002E-4</v>
      </c>
      <c r="C2258" s="213">
        <v>4.7999999999999996E-3</v>
      </c>
    </row>
    <row r="2259" spans="1:3" ht="150" x14ac:dyDescent="0.25">
      <c r="A2259" s="212" t="s">
        <v>1966</v>
      </c>
      <c r="B2259" s="213">
        <v>1E-4</v>
      </c>
      <c r="C2259" s="213">
        <v>3.8E-3</v>
      </c>
    </row>
    <row r="2260" spans="1:3" ht="30" x14ac:dyDescent="0.25">
      <c r="A2260" s="212" t="s">
        <v>1967</v>
      </c>
      <c r="B2260" s="213">
        <v>1E-4</v>
      </c>
      <c r="C2260" s="213">
        <v>3.8E-3</v>
      </c>
    </row>
    <row r="2261" spans="1:3" ht="60" x14ac:dyDescent="0.25">
      <c r="A2261" s="212" t="s">
        <v>1432</v>
      </c>
      <c r="B2261" s="213">
        <v>1E-4</v>
      </c>
      <c r="C2261" s="213">
        <v>3.8E-3</v>
      </c>
    </row>
    <row r="2262" spans="1:3" ht="210" x14ac:dyDescent="0.25">
      <c r="A2262" s="212" t="s">
        <v>1968</v>
      </c>
      <c r="B2262" s="213">
        <v>1E-4</v>
      </c>
      <c r="C2262" s="213">
        <v>3.8E-3</v>
      </c>
    </row>
    <row r="2263" spans="1:3" ht="30" x14ac:dyDescent="0.25">
      <c r="A2263" s="212" t="s">
        <v>1969</v>
      </c>
      <c r="B2263" s="213">
        <v>1E-4</v>
      </c>
      <c r="C2263" s="213">
        <v>3.8E-3</v>
      </c>
    </row>
    <row r="2264" spans="1:3" ht="45" x14ac:dyDescent="0.25">
      <c r="A2264" s="212" t="s">
        <v>641</v>
      </c>
      <c r="B2264" s="213">
        <v>2.3E-3</v>
      </c>
      <c r="C2264" s="213">
        <v>9.5999999999999992E-3</v>
      </c>
    </row>
    <row r="2265" spans="1:3" ht="30" x14ac:dyDescent="0.25">
      <c r="A2265" s="212" t="s">
        <v>1970</v>
      </c>
      <c r="B2265" s="213">
        <v>6.9999999999999999E-4</v>
      </c>
      <c r="C2265" s="213">
        <v>5.8999999999999999E-3</v>
      </c>
    </row>
    <row r="2266" spans="1:3" ht="30" x14ac:dyDescent="0.25">
      <c r="A2266" s="212" t="s">
        <v>1971</v>
      </c>
      <c r="B2266" s="213">
        <v>1E-4</v>
      </c>
      <c r="C2266" s="213">
        <v>3.8E-3</v>
      </c>
    </row>
    <row r="2267" spans="1:3" ht="30" x14ac:dyDescent="0.25">
      <c r="A2267" s="212" t="s">
        <v>1972</v>
      </c>
      <c r="B2267" s="213">
        <v>1E-4</v>
      </c>
      <c r="C2267" s="213">
        <v>3.8E-3</v>
      </c>
    </row>
    <row r="2268" spans="1:3" ht="30" x14ac:dyDescent="0.25">
      <c r="A2268" s="212" t="s">
        <v>1973</v>
      </c>
      <c r="B2268" s="213">
        <v>1E-4</v>
      </c>
      <c r="C2268" s="213">
        <v>3.8E-3</v>
      </c>
    </row>
    <row r="2269" spans="1:3" ht="45" x14ac:dyDescent="0.25">
      <c r="A2269" s="212" t="s">
        <v>1974</v>
      </c>
      <c r="B2269" s="213">
        <v>4.0000000000000002E-4</v>
      </c>
      <c r="C2269" s="213">
        <v>4.7999999999999996E-3</v>
      </c>
    </row>
    <row r="2270" spans="1:3" ht="45" x14ac:dyDescent="0.25">
      <c r="A2270" s="212" t="s">
        <v>637</v>
      </c>
      <c r="B2270" s="213">
        <v>4.0000000000000002E-4</v>
      </c>
      <c r="C2270" s="213">
        <v>4.7999999999999996E-3</v>
      </c>
    </row>
    <row r="2271" spans="1:3" ht="90" x14ac:dyDescent="0.25">
      <c r="A2271" s="212" t="s">
        <v>1975</v>
      </c>
      <c r="B2271" s="213">
        <v>4.0000000000000002E-4</v>
      </c>
      <c r="C2271" s="213">
        <v>4.7999999999999996E-3</v>
      </c>
    </row>
    <row r="2272" spans="1:3" ht="135" x14ac:dyDescent="0.25">
      <c r="A2272" s="212" t="s">
        <v>1976</v>
      </c>
      <c r="B2272" s="213">
        <v>1E-4</v>
      </c>
      <c r="C2272" s="213">
        <v>3.8E-3</v>
      </c>
    </row>
    <row r="2273" spans="1:3" ht="195" x14ac:dyDescent="0.25">
      <c r="A2273" s="212" t="s">
        <v>645</v>
      </c>
      <c r="B2273" s="213">
        <v>1E-4</v>
      </c>
      <c r="C2273" s="213">
        <v>3.8E-3</v>
      </c>
    </row>
    <row r="2274" spans="1:3" ht="150" x14ac:dyDescent="0.25">
      <c r="A2274" s="212" t="s">
        <v>1977</v>
      </c>
      <c r="B2274" s="213">
        <v>1E-4</v>
      </c>
      <c r="C2274" s="213">
        <v>3.8E-3</v>
      </c>
    </row>
    <row r="2275" spans="1:3" ht="135" x14ac:dyDescent="0.25">
      <c r="A2275" s="212" t="s">
        <v>1978</v>
      </c>
      <c r="B2275" s="213">
        <v>1E-4</v>
      </c>
      <c r="C2275" s="213">
        <v>3.8E-3</v>
      </c>
    </row>
    <row r="2276" spans="1:3" ht="105" x14ac:dyDescent="0.25">
      <c r="A2276" s="212" t="s">
        <v>1979</v>
      </c>
      <c r="B2276" s="213">
        <v>1E-4</v>
      </c>
      <c r="C2276" s="213">
        <v>3.8E-3</v>
      </c>
    </row>
    <row r="2277" spans="1:3" ht="135" x14ac:dyDescent="0.25">
      <c r="A2277" s="212" t="s">
        <v>663</v>
      </c>
      <c r="B2277" s="213">
        <v>1E-4</v>
      </c>
      <c r="C2277" s="213">
        <v>3.8E-3</v>
      </c>
    </row>
    <row r="2278" spans="1:3" ht="120" x14ac:dyDescent="0.25">
      <c r="A2278" s="212" t="s">
        <v>1980</v>
      </c>
      <c r="B2278" s="213">
        <v>1E-4</v>
      </c>
      <c r="C2278" s="213">
        <v>3.8E-3</v>
      </c>
    </row>
    <row r="2279" spans="1:3" ht="30" x14ac:dyDescent="0.25">
      <c r="A2279" s="212" t="s">
        <v>1486</v>
      </c>
      <c r="B2279" s="213">
        <v>4.0000000000000002E-4</v>
      </c>
      <c r="C2279" s="213">
        <v>4.7999999999999996E-3</v>
      </c>
    </row>
    <row r="2280" spans="1:3" x14ac:dyDescent="0.25">
      <c r="A2280" s="212" t="s">
        <v>1981</v>
      </c>
      <c r="B2280" s="213">
        <v>2.3E-3</v>
      </c>
      <c r="C2280" s="213">
        <v>9.5999999999999992E-3</v>
      </c>
    </row>
    <row r="2281" spans="1:3" ht="45" x14ac:dyDescent="0.25">
      <c r="A2281" s="212" t="s">
        <v>1533</v>
      </c>
      <c r="B2281" s="213">
        <v>1E-4</v>
      </c>
      <c r="C2281" s="213">
        <v>3.8E-3</v>
      </c>
    </row>
    <row r="2282" spans="1:3" ht="90" x14ac:dyDescent="0.25">
      <c r="A2282" s="212" t="s">
        <v>335</v>
      </c>
      <c r="B2282" s="213">
        <v>1E-4</v>
      </c>
      <c r="C2282" s="213">
        <v>3.8E-3</v>
      </c>
    </row>
    <row r="2283" spans="1:3" ht="90" x14ac:dyDescent="0.25">
      <c r="A2283" s="212" t="s">
        <v>332</v>
      </c>
      <c r="B2283" s="213">
        <v>1E-4</v>
      </c>
      <c r="C2283" s="213">
        <v>3.8E-3</v>
      </c>
    </row>
    <row r="2284" spans="1:3" ht="45" x14ac:dyDescent="0.25">
      <c r="A2284" s="212" t="s">
        <v>822</v>
      </c>
      <c r="B2284" s="213">
        <v>4.0000000000000002E-4</v>
      </c>
      <c r="C2284" s="213">
        <v>4.7999999999999996E-3</v>
      </c>
    </row>
    <row r="2285" spans="1:3" ht="30" x14ac:dyDescent="0.25">
      <c r="A2285" s="212" t="s">
        <v>327</v>
      </c>
      <c r="B2285" s="213">
        <v>1E-4</v>
      </c>
      <c r="C2285" s="213">
        <v>3.8E-3</v>
      </c>
    </row>
    <row r="2286" spans="1:3" ht="30" x14ac:dyDescent="0.25">
      <c r="A2286" s="212" t="s">
        <v>1109</v>
      </c>
      <c r="B2286" s="213">
        <v>1E-4</v>
      </c>
      <c r="C2286" s="213">
        <v>3.8E-3</v>
      </c>
    </row>
    <row r="2287" spans="1:3" ht="90" x14ac:dyDescent="0.25">
      <c r="A2287" s="212" t="s">
        <v>333</v>
      </c>
      <c r="B2287" s="213">
        <v>1E-4</v>
      </c>
      <c r="C2287" s="213">
        <v>3.8E-3</v>
      </c>
    </row>
    <row r="2288" spans="1:3" ht="120" x14ac:dyDescent="0.25">
      <c r="A2288" s="212" t="s">
        <v>1803</v>
      </c>
      <c r="B2288" s="213">
        <v>1E-4</v>
      </c>
      <c r="C2288" s="213">
        <v>3.8E-3</v>
      </c>
    </row>
    <row r="2289" spans="1:3" ht="45" x14ac:dyDescent="0.25">
      <c r="A2289" s="212" t="s">
        <v>1982</v>
      </c>
      <c r="B2289" s="213">
        <v>4.0000000000000002E-4</v>
      </c>
      <c r="C2289" s="213">
        <v>4.7999999999999996E-3</v>
      </c>
    </row>
    <row r="2290" spans="1:3" ht="75" x14ac:dyDescent="0.25">
      <c r="A2290" s="212" t="s">
        <v>1804</v>
      </c>
      <c r="B2290" s="213">
        <v>1E-4</v>
      </c>
      <c r="C2290" s="213">
        <v>3.8E-3</v>
      </c>
    </row>
    <row r="2291" spans="1:3" ht="60" x14ac:dyDescent="0.25">
      <c r="A2291" s="212" t="s">
        <v>1983</v>
      </c>
      <c r="B2291" s="213">
        <v>4.0000000000000002E-4</v>
      </c>
      <c r="C2291" s="213">
        <v>4.7999999999999996E-3</v>
      </c>
    </row>
    <row r="2292" spans="1:3" ht="45" x14ac:dyDescent="0.25">
      <c r="A2292" s="212" t="s">
        <v>1984</v>
      </c>
      <c r="B2292" s="213">
        <v>4.0000000000000002E-4</v>
      </c>
      <c r="C2292" s="213">
        <v>4.7999999999999996E-3</v>
      </c>
    </row>
    <row r="2293" spans="1:3" ht="45" x14ac:dyDescent="0.25">
      <c r="A2293" s="212" t="s">
        <v>1985</v>
      </c>
      <c r="B2293" s="213">
        <v>4.0000000000000002E-4</v>
      </c>
      <c r="C2293" s="213">
        <v>4.7999999999999996E-3</v>
      </c>
    </row>
    <row r="2294" spans="1:3" ht="30" x14ac:dyDescent="0.25">
      <c r="A2294" s="212" t="s">
        <v>1599</v>
      </c>
      <c r="B2294" s="213">
        <v>1E-4</v>
      </c>
      <c r="C2294" s="213">
        <v>3.8E-3</v>
      </c>
    </row>
    <row r="2295" spans="1:3" ht="60" x14ac:dyDescent="0.25">
      <c r="A2295" s="212" t="s">
        <v>1806</v>
      </c>
      <c r="B2295" s="213">
        <v>1E-4</v>
      </c>
      <c r="C2295" s="213">
        <v>3.8E-3</v>
      </c>
    </row>
    <row r="2296" spans="1:3" ht="60" x14ac:dyDescent="0.25">
      <c r="A2296" s="212" t="s">
        <v>1986</v>
      </c>
      <c r="B2296" s="213">
        <v>1E-4</v>
      </c>
      <c r="C2296" s="213">
        <v>3.8E-3</v>
      </c>
    </row>
    <row r="2297" spans="1:3" ht="30" x14ac:dyDescent="0.25">
      <c r="A2297" s="212" t="s">
        <v>1987</v>
      </c>
      <c r="B2297" s="213">
        <v>4.0000000000000002E-4</v>
      </c>
      <c r="C2297" s="213">
        <v>4.7999999999999996E-3</v>
      </c>
    </row>
    <row r="2298" spans="1:3" ht="30" x14ac:dyDescent="0.25">
      <c r="A2298" s="212" t="s">
        <v>1988</v>
      </c>
      <c r="B2298" s="213">
        <v>4.0000000000000002E-4</v>
      </c>
      <c r="C2298" s="213">
        <v>4.7999999999999996E-3</v>
      </c>
    </row>
    <row r="2299" spans="1:3" ht="30" x14ac:dyDescent="0.25">
      <c r="A2299" s="212" t="s">
        <v>1193</v>
      </c>
      <c r="B2299" s="213">
        <v>1E-4</v>
      </c>
      <c r="C2299" s="213">
        <v>3.8E-3</v>
      </c>
    </row>
    <row r="2300" spans="1:3" ht="45" x14ac:dyDescent="0.25">
      <c r="A2300" s="212" t="s">
        <v>1989</v>
      </c>
      <c r="B2300" s="213">
        <v>1E-4</v>
      </c>
      <c r="C2300" s="213">
        <v>3.8E-3</v>
      </c>
    </row>
    <row r="2301" spans="1:3" ht="60" x14ac:dyDescent="0.25">
      <c r="A2301" s="212" t="s">
        <v>1990</v>
      </c>
      <c r="B2301" s="213">
        <v>1.29E-2</v>
      </c>
      <c r="C2301" s="213">
        <v>2.6800000000000001E-2</v>
      </c>
    </row>
    <row r="2302" spans="1:3" ht="45" x14ac:dyDescent="0.25">
      <c r="A2302" s="212" t="s">
        <v>1414</v>
      </c>
      <c r="B2302" s="213">
        <v>1.5699999999999999E-2</v>
      </c>
      <c r="C2302" s="213">
        <v>3.0700000000000002E-2</v>
      </c>
    </row>
    <row r="2303" spans="1:3" ht="45" x14ac:dyDescent="0.25">
      <c r="A2303" s="212" t="s">
        <v>1414</v>
      </c>
      <c r="B2303" s="213">
        <v>1.4E-2</v>
      </c>
      <c r="C2303" s="213">
        <v>2.8400000000000002E-2</v>
      </c>
    </row>
    <row r="2304" spans="1:3" ht="45" x14ac:dyDescent="0.25">
      <c r="A2304" s="212" t="s">
        <v>1991</v>
      </c>
      <c r="B2304" s="213">
        <v>2.7000000000000001E-3</v>
      </c>
      <c r="C2304" s="213">
        <v>1.0500000000000001E-2</v>
      </c>
    </row>
    <row r="2305" spans="1:3" ht="30" x14ac:dyDescent="0.25">
      <c r="A2305" s="212" t="s">
        <v>1555</v>
      </c>
      <c r="B2305" s="213">
        <v>1E-4</v>
      </c>
      <c r="C2305" s="213">
        <v>3.8E-3</v>
      </c>
    </row>
    <row r="2306" spans="1:3" ht="30" x14ac:dyDescent="0.25">
      <c r="A2306" s="212" t="s">
        <v>1992</v>
      </c>
      <c r="B2306" s="213">
        <v>1E-4</v>
      </c>
      <c r="C2306" s="213">
        <v>3.8E-3</v>
      </c>
    </row>
    <row r="2307" spans="1:3" ht="30" x14ac:dyDescent="0.25">
      <c r="A2307" s="212" t="s">
        <v>1993</v>
      </c>
      <c r="B2307" s="213">
        <v>1E-4</v>
      </c>
      <c r="C2307" s="213">
        <v>3.8E-3</v>
      </c>
    </row>
    <row r="2308" spans="1:3" ht="75" x14ac:dyDescent="0.25">
      <c r="A2308" s="212" t="s">
        <v>1994</v>
      </c>
      <c r="B2308" s="213">
        <v>1E-4</v>
      </c>
      <c r="C2308" s="213">
        <v>3.8E-3</v>
      </c>
    </row>
    <row r="2309" spans="1:3" ht="75" x14ac:dyDescent="0.25">
      <c r="A2309" s="212" t="s">
        <v>1995</v>
      </c>
      <c r="B2309" s="213">
        <v>1E-4</v>
      </c>
      <c r="C2309" s="213">
        <v>3.8E-3</v>
      </c>
    </row>
    <row r="2310" spans="1:3" ht="90" x14ac:dyDescent="0.25">
      <c r="A2310" s="212" t="s">
        <v>1996</v>
      </c>
      <c r="B2310" s="213">
        <v>1E-4</v>
      </c>
      <c r="C2310" s="213">
        <v>3.8E-3</v>
      </c>
    </row>
    <row r="2311" spans="1:3" ht="30" x14ac:dyDescent="0.25">
      <c r="A2311" s="212" t="s">
        <v>1997</v>
      </c>
      <c r="B2311" s="213">
        <v>4.0000000000000002E-4</v>
      </c>
      <c r="C2311" s="213">
        <v>4.7999999999999996E-3</v>
      </c>
    </row>
    <row r="2312" spans="1:3" ht="30" x14ac:dyDescent="0.25">
      <c r="A2312" s="212" t="s">
        <v>1998</v>
      </c>
      <c r="B2312" s="213">
        <v>4.0000000000000002E-4</v>
      </c>
      <c r="C2312" s="213">
        <v>4.7999999999999996E-3</v>
      </c>
    </row>
    <row r="2313" spans="1:3" ht="150" x14ac:dyDescent="0.25">
      <c r="A2313" s="212" t="s">
        <v>1813</v>
      </c>
      <c r="B2313" s="213">
        <v>4.0000000000000002E-4</v>
      </c>
      <c r="C2313" s="213">
        <v>4.7999999999999996E-3</v>
      </c>
    </row>
    <row r="2314" spans="1:3" ht="60" x14ac:dyDescent="0.25">
      <c r="A2314" s="212" t="s">
        <v>1999</v>
      </c>
      <c r="B2314" s="213">
        <v>1E-3</v>
      </c>
      <c r="C2314" s="213">
        <v>6.7999999999999996E-3</v>
      </c>
    </row>
    <row r="2315" spans="1:3" ht="45" x14ac:dyDescent="0.25">
      <c r="A2315" s="212" t="s">
        <v>2000</v>
      </c>
      <c r="B2315" s="213">
        <v>1E-4</v>
      </c>
      <c r="C2315" s="213">
        <v>3.8E-3</v>
      </c>
    </row>
    <row r="2316" spans="1:3" ht="45" x14ac:dyDescent="0.25">
      <c r="A2316" s="212" t="s">
        <v>559</v>
      </c>
      <c r="B2316" s="213">
        <v>4.0000000000000002E-4</v>
      </c>
      <c r="C2316" s="213">
        <v>4.7999999999999996E-3</v>
      </c>
    </row>
    <row r="2317" spans="1:3" ht="45" x14ac:dyDescent="0.25">
      <c r="A2317" s="212" t="s">
        <v>2001</v>
      </c>
      <c r="B2317" s="213">
        <v>1E-4</v>
      </c>
      <c r="C2317" s="213">
        <v>3.8E-3</v>
      </c>
    </row>
    <row r="2318" spans="1:3" ht="45" x14ac:dyDescent="0.25">
      <c r="A2318" s="212" t="s">
        <v>2002</v>
      </c>
      <c r="B2318" s="213">
        <v>1E-4</v>
      </c>
      <c r="C2318" s="213">
        <v>3.8E-3</v>
      </c>
    </row>
    <row r="2319" spans="1:3" ht="45" x14ac:dyDescent="0.25">
      <c r="A2319" s="212" t="s">
        <v>2003</v>
      </c>
      <c r="B2319" s="213">
        <v>1E-4</v>
      </c>
      <c r="C2319" s="213">
        <v>3.8E-3</v>
      </c>
    </row>
    <row r="2320" spans="1:3" ht="45" x14ac:dyDescent="0.25">
      <c r="A2320" s="212" t="s">
        <v>2004</v>
      </c>
      <c r="B2320" s="213">
        <v>1E-4</v>
      </c>
      <c r="C2320" s="213">
        <v>3.8E-3</v>
      </c>
    </row>
    <row r="2321" spans="1:3" ht="45" x14ac:dyDescent="0.25">
      <c r="A2321" s="212" t="s">
        <v>2005</v>
      </c>
      <c r="B2321" s="213">
        <v>1E-4</v>
      </c>
      <c r="C2321" s="213">
        <v>3.8E-3</v>
      </c>
    </row>
    <row r="2322" spans="1:3" ht="45" x14ac:dyDescent="0.25">
      <c r="A2322" s="212" t="s">
        <v>2006</v>
      </c>
      <c r="B2322" s="213">
        <v>1E-4</v>
      </c>
      <c r="C2322" s="213">
        <v>3.8E-3</v>
      </c>
    </row>
    <row r="2323" spans="1:3" ht="45" x14ac:dyDescent="0.25">
      <c r="A2323" s="212" t="s">
        <v>2007</v>
      </c>
      <c r="B2323" s="213">
        <v>4.0000000000000002E-4</v>
      </c>
      <c r="C2323" s="213">
        <v>4.7999999999999996E-3</v>
      </c>
    </row>
    <row r="2324" spans="1:3" ht="105" x14ac:dyDescent="0.25">
      <c r="A2324" s="212" t="s">
        <v>1820</v>
      </c>
      <c r="B2324" s="213">
        <v>4.0000000000000002E-4</v>
      </c>
      <c r="C2324" s="213">
        <v>4.7999999999999996E-3</v>
      </c>
    </row>
    <row r="2325" spans="1:3" ht="45" x14ac:dyDescent="0.25">
      <c r="A2325" s="212" t="s">
        <v>2008</v>
      </c>
      <c r="B2325" s="213">
        <v>1E-4</v>
      </c>
      <c r="C2325" s="213">
        <v>3.8E-3</v>
      </c>
    </row>
    <row r="2326" spans="1:3" ht="45" x14ac:dyDescent="0.25">
      <c r="A2326" s="212" t="s">
        <v>2009</v>
      </c>
      <c r="B2326" s="213">
        <v>1E-4</v>
      </c>
      <c r="C2326" s="213">
        <v>3.8E-3</v>
      </c>
    </row>
    <row r="2327" spans="1:3" ht="45" x14ac:dyDescent="0.25">
      <c r="A2327" s="212" t="s">
        <v>2010</v>
      </c>
      <c r="B2327" s="213">
        <v>4.0000000000000002E-4</v>
      </c>
      <c r="C2327" s="213">
        <v>4.7999999999999996E-3</v>
      </c>
    </row>
    <row r="2328" spans="1:3" ht="45" x14ac:dyDescent="0.25">
      <c r="A2328" s="212" t="s">
        <v>2011</v>
      </c>
      <c r="B2328" s="213">
        <v>4.0000000000000002E-4</v>
      </c>
      <c r="C2328" s="213">
        <v>4.7999999999999996E-3</v>
      </c>
    </row>
    <row r="2329" spans="1:3" ht="60" x14ac:dyDescent="0.25">
      <c r="A2329" s="212" t="s">
        <v>2012</v>
      </c>
      <c r="B2329" s="213">
        <v>1E-4</v>
      </c>
      <c r="C2329" s="213">
        <v>3.8E-3</v>
      </c>
    </row>
    <row r="2330" spans="1:3" ht="45" x14ac:dyDescent="0.25">
      <c r="A2330" s="212" t="s">
        <v>2013</v>
      </c>
      <c r="B2330" s="213">
        <v>4.0000000000000002E-4</v>
      </c>
      <c r="C2330" s="213">
        <v>4.7999999999999996E-3</v>
      </c>
    </row>
    <row r="2331" spans="1:3" ht="45" x14ac:dyDescent="0.25">
      <c r="A2331" s="212" t="s">
        <v>299</v>
      </c>
      <c r="B2331" s="213">
        <v>1E-4</v>
      </c>
      <c r="C2331" s="213">
        <v>3.8E-3</v>
      </c>
    </row>
    <row r="2332" spans="1:3" ht="45" x14ac:dyDescent="0.25">
      <c r="A2332" s="212" t="s">
        <v>2014</v>
      </c>
      <c r="B2332" s="213">
        <v>1E-4</v>
      </c>
      <c r="C2332" s="213">
        <v>3.8E-3</v>
      </c>
    </row>
    <row r="2333" spans="1:3" ht="45" x14ac:dyDescent="0.25">
      <c r="A2333" s="212" t="s">
        <v>2015</v>
      </c>
      <c r="B2333" s="213">
        <v>1E-4</v>
      </c>
      <c r="C2333" s="213">
        <v>3.8E-3</v>
      </c>
    </row>
    <row r="2334" spans="1:3" ht="45" x14ac:dyDescent="0.25">
      <c r="A2334" s="212" t="s">
        <v>2016</v>
      </c>
      <c r="B2334" s="213">
        <v>1E-4</v>
      </c>
      <c r="C2334" s="213">
        <v>3.8E-3</v>
      </c>
    </row>
    <row r="2335" spans="1:3" ht="45" x14ac:dyDescent="0.25">
      <c r="A2335" s="212" t="s">
        <v>2017</v>
      </c>
      <c r="B2335" s="213">
        <v>1E-4</v>
      </c>
      <c r="C2335" s="213">
        <v>3.8E-3</v>
      </c>
    </row>
    <row r="2336" spans="1:3" ht="60" x14ac:dyDescent="0.25">
      <c r="A2336" s="212" t="s">
        <v>2018</v>
      </c>
      <c r="B2336" s="213">
        <v>1E-4</v>
      </c>
      <c r="C2336" s="213">
        <v>3.8E-3</v>
      </c>
    </row>
    <row r="2337" spans="1:3" ht="60" x14ac:dyDescent="0.25">
      <c r="A2337" s="212" t="s">
        <v>2019</v>
      </c>
      <c r="B2337" s="213">
        <v>1E-4</v>
      </c>
      <c r="C2337" s="213">
        <v>3.8E-3</v>
      </c>
    </row>
    <row r="2338" spans="1:3" ht="75" x14ac:dyDescent="0.25">
      <c r="A2338" s="212" t="s">
        <v>322</v>
      </c>
      <c r="B2338" s="213">
        <v>1E-4</v>
      </c>
      <c r="C2338" s="213">
        <v>3.8E-3</v>
      </c>
    </row>
    <row r="2339" spans="1:3" ht="60" x14ac:dyDescent="0.25">
      <c r="A2339" s="212" t="s">
        <v>2020</v>
      </c>
      <c r="B2339" s="213">
        <v>4.0000000000000002E-4</v>
      </c>
      <c r="C2339" s="213">
        <v>4.7999999999999996E-3</v>
      </c>
    </row>
    <row r="2340" spans="1:3" ht="75" x14ac:dyDescent="0.25">
      <c r="A2340" s="212" t="s">
        <v>2021</v>
      </c>
      <c r="B2340" s="213">
        <v>1E-4</v>
      </c>
      <c r="C2340" s="213">
        <v>3.8E-3</v>
      </c>
    </row>
    <row r="2341" spans="1:3" ht="75" x14ac:dyDescent="0.25">
      <c r="A2341" s="212" t="s">
        <v>2022</v>
      </c>
      <c r="B2341" s="213">
        <v>1E-4</v>
      </c>
      <c r="C2341" s="213">
        <v>3.8E-3</v>
      </c>
    </row>
    <row r="2342" spans="1:3" ht="45" x14ac:dyDescent="0.25">
      <c r="A2342" s="212" t="s">
        <v>2023</v>
      </c>
      <c r="B2342" s="213">
        <v>4.0000000000000002E-4</v>
      </c>
      <c r="C2342" s="213">
        <v>4.7999999999999996E-3</v>
      </c>
    </row>
    <row r="2343" spans="1:3" ht="45" x14ac:dyDescent="0.25">
      <c r="A2343" s="212" t="s">
        <v>1103</v>
      </c>
      <c r="B2343" s="213">
        <v>1E-4</v>
      </c>
      <c r="C2343" s="213">
        <v>3.8E-3</v>
      </c>
    </row>
    <row r="2344" spans="1:3" ht="75" x14ac:dyDescent="0.25">
      <c r="A2344" s="212" t="s">
        <v>308</v>
      </c>
      <c r="B2344" s="213">
        <v>1E-4</v>
      </c>
      <c r="C2344" s="213">
        <v>3.8E-3</v>
      </c>
    </row>
    <row r="2345" spans="1:3" ht="60" x14ac:dyDescent="0.25">
      <c r="A2345" s="212" t="s">
        <v>2024</v>
      </c>
      <c r="B2345" s="213">
        <v>1E-4</v>
      </c>
      <c r="C2345" s="213">
        <v>3.8E-3</v>
      </c>
    </row>
    <row r="2346" spans="1:3" ht="60" x14ac:dyDescent="0.25">
      <c r="A2346" s="212" t="s">
        <v>2025</v>
      </c>
      <c r="B2346" s="213">
        <v>1E-4</v>
      </c>
      <c r="C2346" s="213">
        <v>3.8E-3</v>
      </c>
    </row>
    <row r="2347" spans="1:3" ht="45" x14ac:dyDescent="0.25">
      <c r="A2347" s="212" t="s">
        <v>2026</v>
      </c>
      <c r="B2347" s="213">
        <v>1E-3</v>
      </c>
      <c r="C2347" s="213">
        <v>6.7999999999999996E-3</v>
      </c>
    </row>
    <row r="2348" spans="1:3" ht="60" x14ac:dyDescent="0.25">
      <c r="A2348" s="212" t="s">
        <v>2027</v>
      </c>
      <c r="B2348" s="213">
        <v>4.0000000000000002E-4</v>
      </c>
      <c r="C2348" s="213">
        <v>4.7999999999999996E-3</v>
      </c>
    </row>
    <row r="2349" spans="1:3" ht="45" x14ac:dyDescent="0.25">
      <c r="A2349" s="212" t="s">
        <v>615</v>
      </c>
      <c r="B2349" s="213">
        <v>4.0000000000000002E-4</v>
      </c>
      <c r="C2349" s="213">
        <v>4.7999999999999996E-3</v>
      </c>
    </row>
    <row r="2350" spans="1:3" ht="60" x14ac:dyDescent="0.25">
      <c r="A2350" s="212" t="s">
        <v>1104</v>
      </c>
      <c r="B2350" s="213">
        <v>1E-4</v>
      </c>
      <c r="C2350" s="213">
        <v>3.8E-3</v>
      </c>
    </row>
    <row r="2351" spans="1:3" ht="45" x14ac:dyDescent="0.25">
      <c r="A2351" s="212" t="s">
        <v>1822</v>
      </c>
      <c r="B2351" s="213">
        <v>4.0000000000000002E-4</v>
      </c>
      <c r="C2351" s="213">
        <v>4.7999999999999996E-3</v>
      </c>
    </row>
    <row r="2352" spans="1:3" ht="45" x14ac:dyDescent="0.25">
      <c r="A2352" s="212" t="s">
        <v>274</v>
      </c>
      <c r="B2352" s="213">
        <v>6.9999999999999999E-4</v>
      </c>
      <c r="C2352" s="213">
        <v>5.8999999999999999E-3</v>
      </c>
    </row>
    <row r="2353" spans="1:3" ht="45" x14ac:dyDescent="0.25">
      <c r="A2353" s="212" t="s">
        <v>634</v>
      </c>
      <c r="B2353" s="213">
        <v>1E-3</v>
      </c>
      <c r="C2353" s="213">
        <v>6.7999999999999996E-3</v>
      </c>
    </row>
    <row r="2354" spans="1:3" ht="105" x14ac:dyDescent="0.25">
      <c r="A2354" s="212" t="s">
        <v>2028</v>
      </c>
      <c r="B2354" s="213">
        <v>4.0000000000000002E-4</v>
      </c>
      <c r="C2354" s="213">
        <v>4.7999999999999996E-3</v>
      </c>
    </row>
    <row r="2355" spans="1:3" ht="90" x14ac:dyDescent="0.25">
      <c r="A2355" s="212" t="s">
        <v>2029</v>
      </c>
      <c r="B2355" s="213">
        <v>4.0000000000000002E-4</v>
      </c>
      <c r="C2355" s="213">
        <v>4.7999999999999996E-3</v>
      </c>
    </row>
    <row r="2356" spans="1:3" ht="45" x14ac:dyDescent="0.25">
      <c r="A2356" s="212" t="s">
        <v>2030</v>
      </c>
      <c r="B2356" s="213">
        <v>4.0000000000000002E-4</v>
      </c>
      <c r="C2356" s="213">
        <v>4.7999999999999996E-3</v>
      </c>
    </row>
    <row r="2357" spans="1:3" ht="45" x14ac:dyDescent="0.25">
      <c r="A2357" s="212" t="s">
        <v>2031</v>
      </c>
      <c r="B2357" s="213">
        <v>4.0000000000000002E-4</v>
      </c>
      <c r="C2357" s="213">
        <v>4.7999999999999996E-3</v>
      </c>
    </row>
    <row r="2358" spans="1:3" ht="45" x14ac:dyDescent="0.25">
      <c r="A2358" s="212" t="s">
        <v>623</v>
      </c>
      <c r="B2358" s="213">
        <v>1E-3</v>
      </c>
      <c r="C2358" s="213">
        <v>6.7999999999999996E-3</v>
      </c>
    </row>
    <row r="2359" spans="1:3" ht="45" x14ac:dyDescent="0.25">
      <c r="A2359" s="212" t="s">
        <v>2032</v>
      </c>
      <c r="B2359" s="213">
        <v>1E-4</v>
      </c>
      <c r="C2359" s="213">
        <v>3.8E-3</v>
      </c>
    </row>
    <row r="2360" spans="1:3" ht="45" x14ac:dyDescent="0.25">
      <c r="A2360" s="212" t="s">
        <v>2033</v>
      </c>
      <c r="B2360" s="213">
        <v>1E-4</v>
      </c>
      <c r="C2360" s="213">
        <v>3.8E-3</v>
      </c>
    </row>
    <row r="2361" spans="1:3" ht="45" x14ac:dyDescent="0.25">
      <c r="A2361" s="212" t="s">
        <v>2034</v>
      </c>
      <c r="B2361" s="213">
        <v>1E-4</v>
      </c>
      <c r="C2361" s="213">
        <v>3.8E-3</v>
      </c>
    </row>
    <row r="2362" spans="1:3" ht="45" x14ac:dyDescent="0.25">
      <c r="A2362" s="212" t="s">
        <v>589</v>
      </c>
      <c r="B2362" s="213">
        <v>1E-4</v>
      </c>
      <c r="C2362" s="213">
        <v>3.8E-3</v>
      </c>
    </row>
    <row r="2363" spans="1:3" ht="45" x14ac:dyDescent="0.25">
      <c r="A2363" s="212" t="s">
        <v>898</v>
      </c>
      <c r="B2363" s="213">
        <v>1E-4</v>
      </c>
      <c r="C2363" s="213">
        <v>3.8E-3</v>
      </c>
    </row>
    <row r="2364" spans="1:3" ht="45" x14ac:dyDescent="0.25">
      <c r="A2364" s="212" t="s">
        <v>594</v>
      </c>
      <c r="B2364" s="213">
        <v>4.0000000000000002E-4</v>
      </c>
      <c r="C2364" s="213">
        <v>4.7999999999999996E-3</v>
      </c>
    </row>
    <row r="2365" spans="1:3" ht="45" x14ac:dyDescent="0.25">
      <c r="A2365" s="212" t="s">
        <v>586</v>
      </c>
      <c r="B2365" s="213">
        <v>1E-4</v>
      </c>
      <c r="C2365" s="213">
        <v>3.8E-3</v>
      </c>
    </row>
    <row r="2366" spans="1:3" ht="45" x14ac:dyDescent="0.25">
      <c r="A2366" s="212" t="s">
        <v>897</v>
      </c>
      <c r="B2366" s="213">
        <v>1E-4</v>
      </c>
      <c r="C2366" s="213">
        <v>3.8E-3</v>
      </c>
    </row>
    <row r="2367" spans="1:3" ht="45" x14ac:dyDescent="0.25">
      <c r="A2367" s="212" t="s">
        <v>899</v>
      </c>
      <c r="B2367" s="213">
        <v>1E-4</v>
      </c>
      <c r="C2367" s="213">
        <v>3.8E-3</v>
      </c>
    </row>
    <row r="2368" spans="1:3" ht="45" x14ac:dyDescent="0.25">
      <c r="A2368" s="212" t="s">
        <v>598</v>
      </c>
      <c r="B2368" s="213">
        <v>1E-4</v>
      </c>
      <c r="C2368" s="213">
        <v>3.8E-3</v>
      </c>
    </row>
    <row r="2369" spans="1:3" ht="45" x14ac:dyDescent="0.25">
      <c r="A2369" s="212" t="s">
        <v>2035</v>
      </c>
      <c r="B2369" s="213">
        <v>1E-4</v>
      </c>
      <c r="C2369" s="213">
        <v>3.8E-3</v>
      </c>
    </row>
    <row r="2370" spans="1:3" ht="45" x14ac:dyDescent="0.25">
      <c r="A2370" s="212" t="s">
        <v>2036</v>
      </c>
      <c r="B2370" s="213">
        <v>1E-4</v>
      </c>
      <c r="C2370" s="213">
        <v>3.8E-3</v>
      </c>
    </row>
    <row r="2371" spans="1:3" ht="45" x14ac:dyDescent="0.25">
      <c r="A2371" s="212" t="s">
        <v>2037</v>
      </c>
      <c r="B2371" s="213">
        <v>1E-4</v>
      </c>
      <c r="C2371" s="213">
        <v>3.8E-3</v>
      </c>
    </row>
    <row r="2372" spans="1:3" ht="45" x14ac:dyDescent="0.25">
      <c r="A2372" s="212" t="s">
        <v>2038</v>
      </c>
      <c r="B2372" s="213">
        <v>1E-4</v>
      </c>
      <c r="C2372" s="213">
        <v>3.8E-3</v>
      </c>
    </row>
    <row r="2373" spans="1:3" ht="45" x14ac:dyDescent="0.25">
      <c r="A2373" s="212" t="s">
        <v>2039</v>
      </c>
      <c r="B2373" s="213">
        <v>1E-4</v>
      </c>
      <c r="C2373" s="213">
        <v>3.8E-3</v>
      </c>
    </row>
    <row r="2374" spans="1:3" ht="45" x14ac:dyDescent="0.25">
      <c r="A2374" s="212" t="s">
        <v>2040</v>
      </c>
      <c r="B2374" s="213">
        <v>1E-4</v>
      </c>
      <c r="C2374" s="213">
        <v>3.8E-3</v>
      </c>
    </row>
    <row r="2375" spans="1:3" ht="45" x14ac:dyDescent="0.25">
      <c r="A2375" s="212" t="s">
        <v>2041</v>
      </c>
      <c r="B2375" s="213">
        <v>1E-4</v>
      </c>
      <c r="C2375" s="213">
        <v>3.8E-3</v>
      </c>
    </row>
    <row r="2376" spans="1:3" ht="60" x14ac:dyDescent="0.25">
      <c r="A2376" s="212" t="s">
        <v>2042</v>
      </c>
      <c r="B2376" s="213">
        <v>1E-4</v>
      </c>
      <c r="C2376" s="213">
        <v>3.8E-3</v>
      </c>
    </row>
    <row r="2377" spans="1:3" ht="60" x14ac:dyDescent="0.25">
      <c r="A2377" s="212" t="s">
        <v>2043</v>
      </c>
      <c r="B2377" s="213">
        <v>1E-4</v>
      </c>
      <c r="C2377" s="213">
        <v>3.8E-3</v>
      </c>
    </row>
    <row r="2378" spans="1:3" ht="45" x14ac:dyDescent="0.25">
      <c r="A2378" s="212" t="s">
        <v>2044</v>
      </c>
      <c r="B2378" s="213">
        <v>4.0000000000000002E-4</v>
      </c>
      <c r="C2378" s="213">
        <v>4.7999999999999996E-3</v>
      </c>
    </row>
    <row r="2379" spans="1:3" ht="45" x14ac:dyDescent="0.25">
      <c r="A2379" s="212" t="s">
        <v>2045</v>
      </c>
      <c r="B2379" s="213">
        <v>1E-4</v>
      </c>
      <c r="C2379" s="213">
        <v>3.8E-3</v>
      </c>
    </row>
    <row r="2380" spans="1:3" ht="30" x14ac:dyDescent="0.25">
      <c r="A2380" s="212" t="s">
        <v>1552</v>
      </c>
      <c r="B2380" s="213">
        <v>1E-4</v>
      </c>
      <c r="C2380" s="213">
        <v>3.8E-3</v>
      </c>
    </row>
    <row r="2381" spans="1:3" ht="45" x14ac:dyDescent="0.25">
      <c r="A2381" s="212" t="s">
        <v>1536</v>
      </c>
      <c r="B2381" s="213">
        <v>1.8E-3</v>
      </c>
      <c r="C2381" s="213">
        <v>8.6999999999999994E-3</v>
      </c>
    </row>
    <row r="2382" spans="1:3" ht="30" x14ac:dyDescent="0.25">
      <c r="A2382" s="212" t="s">
        <v>2046</v>
      </c>
      <c r="B2382" s="213">
        <v>1E-4</v>
      </c>
      <c r="C2382" s="213">
        <v>3.8E-3</v>
      </c>
    </row>
    <row r="2383" spans="1:3" ht="45" x14ac:dyDescent="0.25">
      <c r="A2383" s="212" t="s">
        <v>1167</v>
      </c>
      <c r="B2383" s="213">
        <v>4.5999999999999999E-3</v>
      </c>
      <c r="C2383" s="213">
        <v>1.3899999999999999E-2</v>
      </c>
    </row>
    <row r="2384" spans="1:3" ht="60" x14ac:dyDescent="0.25">
      <c r="A2384" s="212" t="s">
        <v>470</v>
      </c>
      <c r="B2384" s="213">
        <v>1E-4</v>
      </c>
      <c r="C2384" s="213">
        <v>3.8E-3</v>
      </c>
    </row>
    <row r="2385" spans="1:5" ht="45" x14ac:dyDescent="0.25">
      <c r="A2385" s="212" t="s">
        <v>2047</v>
      </c>
      <c r="B2385" s="213">
        <v>1.0800000000000001E-2</v>
      </c>
      <c r="C2385" s="213">
        <v>2.3699999999999999E-2</v>
      </c>
    </row>
    <row r="2386" spans="1:5" ht="45" x14ac:dyDescent="0.25">
      <c r="A2386" s="212" t="s">
        <v>1186</v>
      </c>
      <c r="B2386" s="213">
        <v>1E-3</v>
      </c>
      <c r="C2386" s="213">
        <v>6.7999999999999996E-3</v>
      </c>
    </row>
    <row r="2387" spans="1:5" ht="30" x14ac:dyDescent="0.25">
      <c r="A2387" s="212" t="s">
        <v>1163</v>
      </c>
      <c r="B2387" s="213">
        <v>1.4E-3</v>
      </c>
      <c r="C2387" s="213">
        <v>7.7999999999999996E-3</v>
      </c>
    </row>
    <row r="2388" spans="1:5" ht="45" x14ac:dyDescent="0.25">
      <c r="A2388" s="212" t="s">
        <v>1165</v>
      </c>
      <c r="B2388" s="213">
        <v>1E-4</v>
      </c>
      <c r="C2388" s="213">
        <v>3.8E-3</v>
      </c>
    </row>
    <row r="2389" spans="1:5" ht="45" x14ac:dyDescent="0.25">
      <c r="A2389" s="212" t="s">
        <v>2048</v>
      </c>
      <c r="B2389" s="213">
        <v>4.5999999999999999E-3</v>
      </c>
      <c r="C2389" s="213">
        <v>1.3899999999999999E-2</v>
      </c>
    </row>
    <row r="2390" spans="1:5" ht="45" x14ac:dyDescent="0.25">
      <c r="A2390" s="212" t="s">
        <v>2049</v>
      </c>
      <c r="B2390" s="213">
        <v>3.1099999999999999E-2</v>
      </c>
      <c r="C2390" s="213">
        <v>5.0999999999999997E-2</v>
      </c>
    </row>
    <row r="2391" spans="1:5" ht="60" x14ac:dyDescent="0.25">
      <c r="A2391" s="212" t="s">
        <v>2050</v>
      </c>
      <c r="B2391" s="213">
        <v>1E-3</v>
      </c>
      <c r="C2391" s="213">
        <v>6.7999999999999996E-3</v>
      </c>
    </row>
    <row r="2392" spans="1:5" ht="30.75" thickBot="1" x14ac:dyDescent="0.3">
      <c r="A2392" s="212" t="s">
        <v>2051</v>
      </c>
      <c r="B2392" s="213">
        <v>9.1200000000000003E-2</v>
      </c>
      <c r="C2392" s="213">
        <v>0.12239999999999999</v>
      </c>
    </row>
    <row r="2393" spans="1:5" ht="30.75" thickBot="1" x14ac:dyDescent="0.3">
      <c r="A2393" s="207" t="s">
        <v>2052</v>
      </c>
      <c r="B2393" s="207" t="s">
        <v>1612</v>
      </c>
      <c r="C2393" s="207" t="s">
        <v>1613</v>
      </c>
      <c r="D2393" s="207" t="s">
        <v>1614</v>
      </c>
      <c r="E2393" s="207"/>
    </row>
    <row r="2394" spans="1:5" ht="15.75" thickBot="1" x14ac:dyDescent="0.3">
      <c r="A2394" s="209" t="s">
        <v>10</v>
      </c>
      <c r="B2394" s="210">
        <v>1</v>
      </c>
      <c r="C2394" s="211">
        <v>0.5</v>
      </c>
      <c r="D2394" s="211">
        <v>0.5</v>
      </c>
      <c r="E2394" s="208"/>
    </row>
    <row r="2395" spans="1:5" ht="15.75" thickBot="1" x14ac:dyDescent="0.3">
      <c r="A2395" s="209" t="s">
        <v>0</v>
      </c>
      <c r="B2395" s="210">
        <v>1</v>
      </c>
      <c r="C2395" s="211">
        <v>0.5</v>
      </c>
      <c r="D2395" s="211">
        <v>1</v>
      </c>
      <c r="E2395" s="208"/>
    </row>
    <row r="2396" spans="1:5" ht="15.75" thickBot="1" x14ac:dyDescent="0.3">
      <c r="A2396" s="209" t="s">
        <v>1615</v>
      </c>
      <c r="B2396" s="210">
        <v>2</v>
      </c>
      <c r="C2396" s="211">
        <v>1</v>
      </c>
      <c r="D2396" s="211">
        <v>1</v>
      </c>
      <c r="E2396" s="208"/>
    </row>
    <row r="2399" spans="1:5" ht="15" customHeight="1" x14ac:dyDescent="0.25">
      <c r="A2399" s="295" t="s">
        <v>2053</v>
      </c>
      <c r="B2399" s="295"/>
      <c r="C2399" s="295"/>
    </row>
    <row r="2400" spans="1:5" x14ac:dyDescent="0.25">
      <c r="A2400" s="212" t="s">
        <v>10</v>
      </c>
      <c r="B2400" s="213">
        <v>1.26E-2</v>
      </c>
      <c r="C2400" s="213">
        <v>0.98740000000000006</v>
      </c>
    </row>
    <row r="2401" spans="1:5" ht="15.75" thickBot="1" x14ac:dyDescent="0.3">
      <c r="A2401" s="212" t="s">
        <v>0</v>
      </c>
      <c r="B2401" s="213">
        <v>1.26E-2</v>
      </c>
      <c r="C2401" s="213">
        <v>0.98740000000000006</v>
      </c>
    </row>
    <row r="2402" spans="1:5" ht="30.75" thickBot="1" x14ac:dyDescent="0.3">
      <c r="A2402" s="207" t="s">
        <v>2054</v>
      </c>
      <c r="B2402" s="207" t="s">
        <v>1612</v>
      </c>
      <c r="C2402" s="207" t="s">
        <v>1613</v>
      </c>
      <c r="D2402" s="207" t="s">
        <v>1614</v>
      </c>
      <c r="E2402" s="207"/>
    </row>
    <row r="2403" spans="1:5" ht="15.75" thickBot="1" x14ac:dyDescent="0.3">
      <c r="A2403" s="209" t="s">
        <v>11</v>
      </c>
      <c r="B2403" s="210">
        <v>1</v>
      </c>
      <c r="C2403" s="211">
        <v>1</v>
      </c>
      <c r="D2403" s="211">
        <v>1</v>
      </c>
      <c r="E2403" s="208"/>
    </row>
    <row r="2404" spans="1:5" ht="15.75" thickBot="1" x14ac:dyDescent="0.3">
      <c r="A2404" s="209" t="s">
        <v>1615</v>
      </c>
      <c r="B2404" s="210">
        <v>1</v>
      </c>
      <c r="C2404" s="211">
        <v>1</v>
      </c>
      <c r="D2404" s="211">
        <v>1</v>
      </c>
      <c r="E2404" s="208"/>
    </row>
    <row r="2407" spans="1:5" ht="15" customHeight="1" x14ac:dyDescent="0.25">
      <c r="A2407" s="295" t="s">
        <v>2053</v>
      </c>
      <c r="B2407" s="295"/>
      <c r="C2407" s="295"/>
    </row>
    <row r="2408" spans="1:5" ht="15.75" thickBot="1" x14ac:dyDescent="0.3">
      <c r="A2408" s="212" t="s">
        <v>11</v>
      </c>
      <c r="B2408" s="213">
        <v>2.5000000000000001E-2</v>
      </c>
      <c r="C2408" s="213">
        <v>1</v>
      </c>
    </row>
    <row r="2409" spans="1:5" ht="30.75" thickBot="1" x14ac:dyDescent="0.3">
      <c r="A2409" s="207" t="s">
        <v>2055</v>
      </c>
      <c r="B2409" s="207" t="s">
        <v>1612</v>
      </c>
      <c r="C2409" s="207" t="s">
        <v>1613</v>
      </c>
      <c r="D2409" s="207" t="s">
        <v>1614</v>
      </c>
      <c r="E2409" s="207"/>
    </row>
    <row r="2410" spans="1:5" ht="90.75" thickBot="1" x14ac:dyDescent="0.3">
      <c r="A2410" s="209" t="s">
        <v>2056</v>
      </c>
      <c r="B2410" s="210">
        <v>3</v>
      </c>
      <c r="C2410" s="211">
        <v>3.3000000000000002E-2</v>
      </c>
      <c r="D2410" s="211">
        <v>3.3000000000000002E-2</v>
      </c>
      <c r="E2410" s="208"/>
    </row>
    <row r="2411" spans="1:5" ht="105.75" thickBot="1" x14ac:dyDescent="0.3">
      <c r="A2411" s="209" t="s">
        <v>2057</v>
      </c>
      <c r="B2411" s="210">
        <v>73</v>
      </c>
      <c r="C2411" s="211">
        <v>0.80220000000000002</v>
      </c>
      <c r="D2411" s="211">
        <v>0.83520000000000005</v>
      </c>
      <c r="E2411" s="208"/>
    </row>
    <row r="2412" spans="1:5" ht="60.75" thickBot="1" x14ac:dyDescent="0.3">
      <c r="A2412" s="209" t="s">
        <v>2058</v>
      </c>
      <c r="B2412" s="210">
        <v>1</v>
      </c>
      <c r="C2412" s="211">
        <v>1.0999999999999999E-2</v>
      </c>
      <c r="D2412" s="211">
        <v>0.84619999999999995</v>
      </c>
      <c r="E2412" s="208"/>
    </row>
    <row r="2413" spans="1:5" ht="105.75" thickBot="1" x14ac:dyDescent="0.3">
      <c r="A2413" s="209" t="s">
        <v>2059</v>
      </c>
      <c r="B2413" s="210">
        <v>7</v>
      </c>
      <c r="C2413" s="211">
        <v>7.6899999999999996E-2</v>
      </c>
      <c r="D2413" s="211">
        <v>0.92310000000000003</v>
      </c>
      <c r="E2413" s="208"/>
    </row>
    <row r="2414" spans="1:5" ht="90.75" thickBot="1" x14ac:dyDescent="0.3">
      <c r="A2414" s="209" t="s">
        <v>2060</v>
      </c>
      <c r="B2414" s="210">
        <v>1</v>
      </c>
      <c r="C2414" s="211">
        <v>1.0999999999999999E-2</v>
      </c>
      <c r="D2414" s="211">
        <v>0.93410000000000004</v>
      </c>
      <c r="E2414" s="208"/>
    </row>
    <row r="2415" spans="1:5" ht="75.75" thickBot="1" x14ac:dyDescent="0.3">
      <c r="A2415" s="209" t="s">
        <v>2061</v>
      </c>
      <c r="B2415" s="210">
        <v>2</v>
      </c>
      <c r="C2415" s="211">
        <v>2.1999999999999999E-2</v>
      </c>
      <c r="D2415" s="211">
        <v>0.95599999999999996</v>
      </c>
      <c r="E2415" s="208"/>
    </row>
    <row r="2416" spans="1:5" ht="105.75" thickBot="1" x14ac:dyDescent="0.3">
      <c r="A2416" s="209" t="s">
        <v>2062</v>
      </c>
      <c r="B2416" s="210">
        <v>1</v>
      </c>
      <c r="C2416" s="211">
        <v>1.0999999999999999E-2</v>
      </c>
      <c r="D2416" s="211">
        <v>0.96699999999999997</v>
      </c>
      <c r="E2416" s="208"/>
    </row>
    <row r="2417" spans="1:5" ht="75.75" thickBot="1" x14ac:dyDescent="0.3">
      <c r="A2417" s="209" t="s">
        <v>2063</v>
      </c>
      <c r="B2417" s="210">
        <v>1</v>
      </c>
      <c r="C2417" s="211">
        <v>1.0999999999999999E-2</v>
      </c>
      <c r="D2417" s="211">
        <v>0.97799999999999998</v>
      </c>
      <c r="E2417" s="208"/>
    </row>
    <row r="2418" spans="1:5" ht="75.75" thickBot="1" x14ac:dyDescent="0.3">
      <c r="A2418" s="209" t="s">
        <v>2064</v>
      </c>
      <c r="B2418" s="210">
        <v>1</v>
      </c>
      <c r="C2418" s="211">
        <v>1.0999999999999999E-2</v>
      </c>
      <c r="D2418" s="211">
        <v>0.98899999999999999</v>
      </c>
      <c r="E2418" s="208"/>
    </row>
    <row r="2419" spans="1:5" ht="15.75" thickBot="1" x14ac:dyDescent="0.3">
      <c r="A2419" s="209" t="s">
        <v>12</v>
      </c>
      <c r="B2419" s="210">
        <v>1</v>
      </c>
      <c r="C2419" s="211">
        <v>1.0999999999999999E-2</v>
      </c>
      <c r="D2419" s="211">
        <v>1</v>
      </c>
      <c r="E2419" s="208"/>
    </row>
    <row r="2420" spans="1:5" ht="15.75" thickBot="1" x14ac:dyDescent="0.3">
      <c r="A2420" s="209" t="s">
        <v>1615</v>
      </c>
      <c r="B2420" s="210">
        <v>91</v>
      </c>
      <c r="C2420" s="211">
        <v>1</v>
      </c>
      <c r="D2420" s="211">
        <v>1</v>
      </c>
      <c r="E2420" s="208"/>
    </row>
    <row r="2423" spans="1:5" ht="15" customHeight="1" x14ac:dyDescent="0.25">
      <c r="A2423" s="295" t="s">
        <v>2053</v>
      </c>
      <c r="B2423" s="295"/>
      <c r="C2423" s="295"/>
    </row>
    <row r="2424" spans="1:5" ht="90" x14ac:dyDescent="0.25">
      <c r="A2424" s="212" t="s">
        <v>2056</v>
      </c>
      <c r="B2424" s="213">
        <v>6.8999999999999999E-3</v>
      </c>
      <c r="C2424" s="213">
        <v>9.3299999999999994E-2</v>
      </c>
    </row>
    <row r="2425" spans="1:5" ht="105" x14ac:dyDescent="0.25">
      <c r="A2425" s="212" t="s">
        <v>2057</v>
      </c>
      <c r="B2425" s="213">
        <v>0.70550000000000002</v>
      </c>
      <c r="C2425" s="213">
        <v>0.87839999999999996</v>
      </c>
    </row>
    <row r="2426" spans="1:5" ht="60" x14ac:dyDescent="0.25">
      <c r="A2426" s="212" t="s">
        <v>2065</v>
      </c>
      <c r="B2426" s="213">
        <v>2.9999999999999997E-4</v>
      </c>
      <c r="C2426" s="213">
        <v>5.9700000000000003E-2</v>
      </c>
    </row>
    <row r="2427" spans="1:5" ht="105" x14ac:dyDescent="0.25">
      <c r="A2427" s="212" t="s">
        <v>2059</v>
      </c>
      <c r="B2427" s="213">
        <v>3.15E-2</v>
      </c>
      <c r="C2427" s="213">
        <v>0.15210000000000001</v>
      </c>
    </row>
    <row r="2428" spans="1:5" ht="90" x14ac:dyDescent="0.25">
      <c r="A2428" s="212" t="s">
        <v>2060</v>
      </c>
      <c r="B2428" s="213">
        <v>2.9999999999999997E-4</v>
      </c>
      <c r="C2428" s="213">
        <v>5.9700000000000003E-2</v>
      </c>
    </row>
    <row r="2429" spans="1:5" ht="75" x14ac:dyDescent="0.25">
      <c r="A2429" s="212" t="s">
        <v>2066</v>
      </c>
      <c r="B2429" s="213">
        <v>2.7000000000000001E-3</v>
      </c>
      <c r="C2429" s="213">
        <v>7.7100000000000002E-2</v>
      </c>
    </row>
    <row r="2430" spans="1:5" ht="105" x14ac:dyDescent="0.25">
      <c r="A2430" s="212" t="s">
        <v>2062</v>
      </c>
      <c r="B2430" s="213">
        <v>2.9999999999999997E-4</v>
      </c>
      <c r="C2430" s="213">
        <v>5.9700000000000003E-2</v>
      </c>
    </row>
    <row r="2431" spans="1:5" ht="75" x14ac:dyDescent="0.25">
      <c r="A2431" s="212" t="s">
        <v>2067</v>
      </c>
      <c r="B2431" s="213">
        <v>2.9999999999999997E-4</v>
      </c>
      <c r="C2431" s="213">
        <v>5.9700000000000003E-2</v>
      </c>
    </row>
    <row r="2432" spans="1:5" ht="75" x14ac:dyDescent="0.25">
      <c r="A2432" s="212" t="s">
        <v>2068</v>
      </c>
      <c r="B2432" s="213">
        <v>2.9999999999999997E-4</v>
      </c>
      <c r="C2432" s="213">
        <v>5.9700000000000003E-2</v>
      </c>
    </row>
    <row r="2433" spans="1:5" ht="15.75" thickBot="1" x14ac:dyDescent="0.3">
      <c r="A2433" s="212" t="s">
        <v>12</v>
      </c>
      <c r="B2433" s="213">
        <v>2.9999999999999997E-4</v>
      </c>
      <c r="C2433" s="213">
        <v>5.9700000000000003E-2</v>
      </c>
    </row>
    <row r="2434" spans="1:5" ht="30.75" thickBot="1" x14ac:dyDescent="0.3">
      <c r="A2434" s="207" t="s">
        <v>2069</v>
      </c>
      <c r="B2434" s="207" t="s">
        <v>1612</v>
      </c>
      <c r="C2434" s="207" t="s">
        <v>1613</v>
      </c>
      <c r="D2434" s="207" t="s">
        <v>1614</v>
      </c>
      <c r="E2434" s="207"/>
    </row>
    <row r="2435" spans="1:5" ht="15.75" thickBot="1" x14ac:dyDescent="0.3">
      <c r="A2435" s="209" t="s">
        <v>13</v>
      </c>
      <c r="B2435" s="210">
        <v>1</v>
      </c>
      <c r="C2435" s="211">
        <v>1</v>
      </c>
      <c r="D2435" s="211">
        <v>1</v>
      </c>
      <c r="E2435" s="208"/>
    </row>
    <row r="2436" spans="1:5" ht="15.75" thickBot="1" x14ac:dyDescent="0.3">
      <c r="A2436" s="209" t="s">
        <v>1615</v>
      </c>
      <c r="B2436" s="210">
        <v>1</v>
      </c>
      <c r="C2436" s="211">
        <v>1</v>
      </c>
      <c r="D2436" s="211">
        <v>1</v>
      </c>
      <c r="E2436" s="208"/>
    </row>
    <row r="2439" spans="1:5" ht="15" customHeight="1" x14ac:dyDescent="0.25">
      <c r="A2439" s="295" t="s">
        <v>2053</v>
      </c>
      <c r="B2439" s="295"/>
      <c r="C2439" s="295"/>
    </row>
    <row r="2440" spans="1:5" ht="15.75" thickBot="1" x14ac:dyDescent="0.3">
      <c r="A2440" s="212" t="s">
        <v>13</v>
      </c>
      <c r="B2440" s="213">
        <v>2.5000000000000001E-2</v>
      </c>
      <c r="C2440" s="213">
        <v>1</v>
      </c>
    </row>
    <row r="2441" spans="1:5" ht="30.75" thickBot="1" x14ac:dyDescent="0.3">
      <c r="A2441" s="207" t="s">
        <v>2070</v>
      </c>
      <c r="B2441" s="207" t="s">
        <v>1612</v>
      </c>
      <c r="C2441" s="207" t="s">
        <v>1613</v>
      </c>
      <c r="D2441" s="207" t="s">
        <v>1614</v>
      </c>
      <c r="E2441" s="207"/>
    </row>
    <row r="2442" spans="1:5" ht="15.75" thickBot="1" x14ac:dyDescent="0.3">
      <c r="A2442" s="209" t="s">
        <v>11</v>
      </c>
      <c r="B2442" s="210">
        <v>1</v>
      </c>
      <c r="C2442" s="211">
        <v>0.5</v>
      </c>
      <c r="D2442" s="211">
        <v>0.5</v>
      </c>
      <c r="E2442" s="208"/>
    </row>
    <row r="2443" spans="1:5" ht="15.75" thickBot="1" x14ac:dyDescent="0.3">
      <c r="A2443" s="209" t="s">
        <v>1</v>
      </c>
      <c r="B2443" s="210">
        <v>1</v>
      </c>
      <c r="C2443" s="211">
        <v>0.5</v>
      </c>
      <c r="D2443" s="211">
        <v>1</v>
      </c>
      <c r="E2443" s="208"/>
    </row>
    <row r="2444" spans="1:5" ht="15.75" thickBot="1" x14ac:dyDescent="0.3">
      <c r="A2444" s="209" t="s">
        <v>1615</v>
      </c>
      <c r="B2444" s="210">
        <v>2</v>
      </c>
      <c r="C2444" s="211">
        <v>1</v>
      </c>
      <c r="D2444" s="211">
        <v>1</v>
      </c>
      <c r="E2444" s="208"/>
    </row>
    <row r="2447" spans="1:5" ht="15" customHeight="1" x14ac:dyDescent="0.25">
      <c r="A2447" s="295" t="s">
        <v>2053</v>
      </c>
      <c r="B2447" s="295"/>
      <c r="C2447" s="295"/>
    </row>
    <row r="2448" spans="1:5" x14ac:dyDescent="0.25">
      <c r="A2448" s="212" t="s">
        <v>11</v>
      </c>
      <c r="B2448" s="213">
        <v>1.26E-2</v>
      </c>
      <c r="C2448" s="213">
        <v>0.98740000000000006</v>
      </c>
    </row>
    <row r="2449" spans="1:5" ht="15.75" thickBot="1" x14ac:dyDescent="0.3">
      <c r="A2449" s="212" t="s">
        <v>1</v>
      </c>
      <c r="B2449" s="213">
        <v>1.26E-2</v>
      </c>
      <c r="C2449" s="213">
        <v>0.98740000000000006</v>
      </c>
    </row>
    <row r="2450" spans="1:5" ht="30.75" thickBot="1" x14ac:dyDescent="0.3">
      <c r="A2450" s="207" t="s">
        <v>2071</v>
      </c>
      <c r="B2450" s="207" t="s">
        <v>1612</v>
      </c>
      <c r="C2450" s="207" t="s">
        <v>1613</v>
      </c>
      <c r="D2450" s="207" t="s">
        <v>1614</v>
      </c>
      <c r="E2450" s="207"/>
    </row>
    <row r="2451" spans="1:5" ht="15.75" thickBot="1" x14ac:dyDescent="0.3">
      <c r="A2451" s="209" t="s">
        <v>352</v>
      </c>
      <c r="B2451" s="210">
        <v>2</v>
      </c>
      <c r="C2451" s="211">
        <v>0.1176</v>
      </c>
      <c r="D2451" s="211">
        <v>0.1176</v>
      </c>
      <c r="E2451" s="208"/>
    </row>
    <row r="2452" spans="1:5" ht="30.75" thickBot="1" x14ac:dyDescent="0.3">
      <c r="A2452" s="209" t="s">
        <v>349</v>
      </c>
      <c r="B2452" s="210">
        <v>8</v>
      </c>
      <c r="C2452" s="211">
        <v>0.47060000000000002</v>
      </c>
      <c r="D2452" s="211">
        <v>0.58819999999999995</v>
      </c>
      <c r="E2452" s="208"/>
    </row>
    <row r="2453" spans="1:5" ht="30.75" thickBot="1" x14ac:dyDescent="0.3">
      <c r="A2453" s="209" t="s">
        <v>350</v>
      </c>
      <c r="B2453" s="210">
        <v>4</v>
      </c>
      <c r="C2453" s="211">
        <v>0.23530000000000001</v>
      </c>
      <c r="D2453" s="211">
        <v>0.82350000000000001</v>
      </c>
      <c r="E2453" s="208"/>
    </row>
    <row r="2454" spans="1:5" ht="45.75" thickBot="1" x14ac:dyDescent="0.3">
      <c r="A2454" s="209" t="s">
        <v>351</v>
      </c>
      <c r="B2454" s="210">
        <v>1</v>
      </c>
      <c r="C2454" s="211">
        <v>5.8799999999999998E-2</v>
      </c>
      <c r="D2454" s="211">
        <v>0.88239999999999996</v>
      </c>
      <c r="E2454" s="208"/>
    </row>
    <row r="2455" spans="1:5" ht="75.75" thickBot="1" x14ac:dyDescent="0.3">
      <c r="A2455" s="209" t="s">
        <v>336</v>
      </c>
      <c r="B2455" s="210">
        <v>1</v>
      </c>
      <c r="C2455" s="211">
        <v>5.8799999999999998E-2</v>
      </c>
      <c r="D2455" s="211">
        <v>0.94120000000000004</v>
      </c>
      <c r="E2455" s="208"/>
    </row>
    <row r="2456" spans="1:5" ht="15.75" thickBot="1" x14ac:dyDescent="0.3">
      <c r="A2456" s="209" t="s">
        <v>14</v>
      </c>
      <c r="B2456" s="210">
        <v>1</v>
      </c>
      <c r="C2456" s="211">
        <v>5.8799999999999998E-2</v>
      </c>
      <c r="D2456" s="211">
        <v>1</v>
      </c>
      <c r="E2456" s="208"/>
    </row>
    <row r="2457" spans="1:5" ht="15.75" thickBot="1" x14ac:dyDescent="0.3">
      <c r="A2457" s="209" t="s">
        <v>1615</v>
      </c>
      <c r="B2457" s="210">
        <v>17</v>
      </c>
      <c r="C2457" s="211">
        <v>1</v>
      </c>
      <c r="D2457" s="211">
        <v>1</v>
      </c>
      <c r="E2457" s="208"/>
    </row>
    <row r="2460" spans="1:5" ht="15" customHeight="1" x14ac:dyDescent="0.25">
      <c r="A2460" s="295" t="s">
        <v>2053</v>
      </c>
      <c r="B2460" s="295"/>
      <c r="C2460" s="295"/>
    </row>
    <row r="2461" spans="1:5" x14ac:dyDescent="0.25">
      <c r="A2461" s="212" t="s">
        <v>2072</v>
      </c>
      <c r="B2461" s="213">
        <v>1.46E-2</v>
      </c>
      <c r="C2461" s="213">
        <v>0.3644</v>
      </c>
    </row>
    <row r="2462" spans="1:5" ht="30" x14ac:dyDescent="0.25">
      <c r="A2462" s="212" t="s">
        <v>2073</v>
      </c>
      <c r="B2462" s="213">
        <v>0.2298</v>
      </c>
      <c r="C2462" s="213">
        <v>0.72189999999999999</v>
      </c>
    </row>
    <row r="2463" spans="1:5" ht="30" x14ac:dyDescent="0.25">
      <c r="A2463" s="212" t="s">
        <v>2074</v>
      </c>
      <c r="B2463" s="213">
        <v>6.8099999999999994E-2</v>
      </c>
      <c r="C2463" s="213">
        <v>0.499</v>
      </c>
    </row>
    <row r="2464" spans="1:5" ht="45" x14ac:dyDescent="0.25">
      <c r="A2464" s="212" t="s">
        <v>2075</v>
      </c>
      <c r="B2464" s="213">
        <v>1.5E-3</v>
      </c>
      <c r="C2464" s="213">
        <v>0.28689999999999999</v>
      </c>
    </row>
    <row r="2465" spans="1:5" ht="75" x14ac:dyDescent="0.25">
      <c r="A2465" s="212" t="s">
        <v>336</v>
      </c>
      <c r="B2465" s="213">
        <v>1.5E-3</v>
      </c>
      <c r="C2465" s="213">
        <v>0.28689999999999999</v>
      </c>
    </row>
    <row r="2466" spans="1:5" ht="15.75" thickBot="1" x14ac:dyDescent="0.3">
      <c r="A2466" s="212" t="s">
        <v>14</v>
      </c>
      <c r="B2466" s="213">
        <v>1.5E-3</v>
      </c>
      <c r="C2466" s="213">
        <v>0.28689999999999999</v>
      </c>
    </row>
    <row r="2467" spans="1:5" ht="30.75" thickBot="1" x14ac:dyDescent="0.3">
      <c r="A2467" s="207" t="s">
        <v>2076</v>
      </c>
      <c r="B2467" s="207" t="s">
        <v>1612</v>
      </c>
      <c r="C2467" s="207" t="s">
        <v>1613</v>
      </c>
      <c r="D2467" s="207" t="s">
        <v>1614</v>
      </c>
      <c r="E2467" s="207"/>
    </row>
    <row r="2468" spans="1:5" ht="30.75" thickBot="1" x14ac:dyDescent="0.3">
      <c r="A2468" s="209" t="s">
        <v>1480</v>
      </c>
      <c r="B2468" s="210">
        <v>1</v>
      </c>
      <c r="C2468" s="211">
        <v>5.1000000000000004E-3</v>
      </c>
      <c r="D2468" s="211">
        <v>5.1000000000000004E-3</v>
      </c>
      <c r="E2468" s="208"/>
    </row>
    <row r="2469" spans="1:5" ht="15.75" thickBot="1" x14ac:dyDescent="0.3">
      <c r="A2469" s="209" t="s">
        <v>1477</v>
      </c>
      <c r="B2469" s="210">
        <v>1</v>
      </c>
      <c r="C2469" s="211">
        <v>5.1000000000000004E-3</v>
      </c>
      <c r="D2469" s="211">
        <v>1.0200000000000001E-2</v>
      </c>
      <c r="E2469" s="208"/>
    </row>
    <row r="2470" spans="1:5" ht="105.75" thickBot="1" x14ac:dyDescent="0.3">
      <c r="A2470" s="209" t="s">
        <v>2077</v>
      </c>
      <c r="B2470" s="210">
        <v>7</v>
      </c>
      <c r="C2470" s="211">
        <v>3.5499999999999997E-2</v>
      </c>
      <c r="D2470" s="211">
        <v>4.5699999999999998E-2</v>
      </c>
      <c r="E2470" s="208"/>
    </row>
    <row r="2471" spans="1:5" ht="45.75" thickBot="1" x14ac:dyDescent="0.3">
      <c r="A2471" s="209" t="s">
        <v>1475</v>
      </c>
      <c r="B2471" s="210">
        <v>2</v>
      </c>
      <c r="C2471" s="211">
        <v>1.0200000000000001E-2</v>
      </c>
      <c r="D2471" s="211">
        <v>5.5800000000000002E-2</v>
      </c>
      <c r="E2471" s="208"/>
    </row>
    <row r="2472" spans="1:5" ht="15.75" thickBot="1" x14ac:dyDescent="0.3">
      <c r="A2472" s="209" t="s">
        <v>621</v>
      </c>
      <c r="B2472" s="210">
        <v>1</v>
      </c>
      <c r="C2472" s="211">
        <v>5.1000000000000004E-3</v>
      </c>
      <c r="D2472" s="211">
        <v>6.0900000000000003E-2</v>
      </c>
      <c r="E2472" s="208"/>
    </row>
    <row r="2473" spans="1:5" ht="15.75" thickBot="1" x14ac:dyDescent="0.3">
      <c r="A2473" s="209" t="s">
        <v>819</v>
      </c>
      <c r="B2473" s="210">
        <v>1</v>
      </c>
      <c r="C2473" s="211">
        <v>5.1000000000000004E-3</v>
      </c>
      <c r="D2473" s="211">
        <v>6.6000000000000003E-2</v>
      </c>
      <c r="E2473" s="208"/>
    </row>
    <row r="2474" spans="1:5" ht="60.75" thickBot="1" x14ac:dyDescent="0.3">
      <c r="A2474" s="209" t="s">
        <v>629</v>
      </c>
      <c r="B2474" s="210">
        <v>1</v>
      </c>
      <c r="C2474" s="211">
        <v>5.1000000000000004E-3</v>
      </c>
      <c r="D2474" s="211">
        <v>7.1099999999999997E-2</v>
      </c>
      <c r="E2474" s="208"/>
    </row>
    <row r="2475" spans="1:5" ht="30.75" thickBot="1" x14ac:dyDescent="0.3">
      <c r="A2475" s="209" t="s">
        <v>1403</v>
      </c>
      <c r="B2475" s="210">
        <v>1</v>
      </c>
      <c r="C2475" s="211">
        <v>5.1000000000000004E-3</v>
      </c>
      <c r="D2475" s="211">
        <v>7.6100000000000001E-2</v>
      </c>
      <c r="E2475" s="208"/>
    </row>
    <row r="2476" spans="1:5" ht="15.75" thickBot="1" x14ac:dyDescent="0.3">
      <c r="A2476" s="209" t="s">
        <v>565</v>
      </c>
      <c r="B2476" s="210">
        <v>11</v>
      </c>
      <c r="C2476" s="211">
        <v>5.5800000000000002E-2</v>
      </c>
      <c r="D2476" s="211">
        <v>0.13200000000000001</v>
      </c>
      <c r="E2476" s="208"/>
    </row>
    <row r="2477" spans="1:5" ht="15.75" thickBot="1" x14ac:dyDescent="0.3">
      <c r="A2477" s="209" t="s">
        <v>631</v>
      </c>
      <c r="B2477" s="210">
        <v>2</v>
      </c>
      <c r="C2477" s="211">
        <v>1.0200000000000001E-2</v>
      </c>
      <c r="D2477" s="211">
        <v>0.1421</v>
      </c>
      <c r="E2477" s="208"/>
    </row>
    <row r="2478" spans="1:5" ht="15.75" thickBot="1" x14ac:dyDescent="0.3">
      <c r="A2478" s="209" t="s">
        <v>12</v>
      </c>
      <c r="B2478" s="210">
        <v>1</v>
      </c>
      <c r="C2478" s="211">
        <v>5.1000000000000004E-3</v>
      </c>
      <c r="D2478" s="211">
        <v>0.1472</v>
      </c>
      <c r="E2478" s="208"/>
    </row>
    <row r="2479" spans="1:5" ht="15.75" thickBot="1" x14ac:dyDescent="0.3">
      <c r="A2479" s="209" t="s">
        <v>1408</v>
      </c>
      <c r="B2479" s="210">
        <v>1</v>
      </c>
      <c r="C2479" s="211">
        <v>5.1000000000000004E-3</v>
      </c>
      <c r="D2479" s="211">
        <v>0.15229999999999999</v>
      </c>
      <c r="E2479" s="208"/>
    </row>
    <row r="2480" spans="1:5" ht="15.75" thickBot="1" x14ac:dyDescent="0.3">
      <c r="A2480" s="209" t="s">
        <v>611</v>
      </c>
      <c r="B2480" s="210">
        <v>15</v>
      </c>
      <c r="C2480" s="211">
        <v>7.6100000000000001E-2</v>
      </c>
      <c r="D2480" s="211">
        <v>0.22839999999999999</v>
      </c>
      <c r="E2480" s="208"/>
    </row>
    <row r="2481" spans="1:5" ht="15.75" thickBot="1" x14ac:dyDescent="0.3">
      <c r="A2481" s="209" t="s">
        <v>679</v>
      </c>
      <c r="B2481" s="210">
        <v>129</v>
      </c>
      <c r="C2481" s="211">
        <v>0.65480000000000005</v>
      </c>
      <c r="D2481" s="211">
        <v>0.88319999999999999</v>
      </c>
      <c r="E2481" s="208"/>
    </row>
    <row r="2482" spans="1:5" ht="45.75" thickBot="1" x14ac:dyDescent="0.3">
      <c r="A2482" s="209" t="s">
        <v>1399</v>
      </c>
      <c r="B2482" s="210">
        <v>1</v>
      </c>
      <c r="C2482" s="211">
        <v>5.1000000000000004E-3</v>
      </c>
      <c r="D2482" s="211">
        <v>0.88829999999999998</v>
      </c>
      <c r="E2482" s="208"/>
    </row>
    <row r="2483" spans="1:5" ht="45.75" thickBot="1" x14ac:dyDescent="0.3">
      <c r="A2483" s="209" t="s">
        <v>577</v>
      </c>
      <c r="B2483" s="210">
        <v>2</v>
      </c>
      <c r="C2483" s="211">
        <v>1.0200000000000001E-2</v>
      </c>
      <c r="D2483" s="211">
        <v>0.89849999999999997</v>
      </c>
      <c r="E2483" s="208"/>
    </row>
    <row r="2484" spans="1:5" ht="15.75" thickBot="1" x14ac:dyDescent="0.3">
      <c r="A2484" s="209" t="s">
        <v>550</v>
      </c>
      <c r="B2484" s="210">
        <v>20</v>
      </c>
      <c r="C2484" s="211">
        <v>0.10150000000000001</v>
      </c>
      <c r="D2484" s="211">
        <v>1</v>
      </c>
      <c r="E2484" s="208"/>
    </row>
    <row r="2485" spans="1:5" ht="15.75" thickBot="1" x14ac:dyDescent="0.3">
      <c r="A2485" s="209" t="s">
        <v>1615</v>
      </c>
      <c r="B2485" s="210">
        <v>197</v>
      </c>
      <c r="C2485" s="211">
        <v>1</v>
      </c>
      <c r="D2485" s="211">
        <v>1</v>
      </c>
      <c r="E2485" s="208"/>
    </row>
    <row r="2488" spans="1:5" ht="15" customHeight="1" x14ac:dyDescent="0.25">
      <c r="A2488" s="295" t="s">
        <v>2053</v>
      </c>
      <c r="B2488" s="295"/>
      <c r="C2488" s="295"/>
    </row>
    <row r="2489" spans="1:5" ht="30" x14ac:dyDescent="0.25">
      <c r="A2489" s="212" t="s">
        <v>1480</v>
      </c>
      <c r="B2489" s="213">
        <v>1E-4</v>
      </c>
      <c r="C2489" s="213">
        <v>2.8000000000000001E-2</v>
      </c>
    </row>
    <row r="2490" spans="1:5" x14ac:dyDescent="0.25">
      <c r="A2490" s="212" t="s">
        <v>1477</v>
      </c>
      <c r="B2490" s="213">
        <v>1E-4</v>
      </c>
      <c r="C2490" s="213">
        <v>2.8000000000000001E-2</v>
      </c>
    </row>
    <row r="2491" spans="1:5" ht="105" x14ac:dyDescent="0.25">
      <c r="A2491" s="212" t="s">
        <v>2077</v>
      </c>
      <c r="B2491" s="213">
        <v>1.44E-2</v>
      </c>
      <c r="C2491" s="213">
        <v>7.1800000000000003E-2</v>
      </c>
    </row>
    <row r="2492" spans="1:5" ht="45" x14ac:dyDescent="0.25">
      <c r="A2492" s="212" t="s">
        <v>1475</v>
      </c>
      <c r="B2492" s="213">
        <v>1.1999999999999999E-3</v>
      </c>
      <c r="C2492" s="213">
        <v>3.6200000000000003E-2</v>
      </c>
    </row>
    <row r="2493" spans="1:5" x14ac:dyDescent="0.25">
      <c r="A2493" s="212" t="s">
        <v>621</v>
      </c>
      <c r="B2493" s="213">
        <v>1E-4</v>
      </c>
      <c r="C2493" s="213">
        <v>2.8000000000000001E-2</v>
      </c>
    </row>
    <row r="2494" spans="1:5" x14ac:dyDescent="0.25">
      <c r="A2494" s="212" t="s">
        <v>819</v>
      </c>
      <c r="B2494" s="213">
        <v>1E-4</v>
      </c>
      <c r="C2494" s="213">
        <v>2.8000000000000001E-2</v>
      </c>
    </row>
    <row r="2495" spans="1:5" ht="60" x14ac:dyDescent="0.25">
      <c r="A2495" s="212" t="s">
        <v>629</v>
      </c>
      <c r="B2495" s="213">
        <v>1E-4</v>
      </c>
      <c r="C2495" s="213">
        <v>2.8000000000000001E-2</v>
      </c>
    </row>
    <row r="2496" spans="1:5" ht="30" x14ac:dyDescent="0.25">
      <c r="A2496" s="212" t="s">
        <v>1403</v>
      </c>
      <c r="B2496" s="213">
        <v>1E-4</v>
      </c>
      <c r="C2496" s="213">
        <v>2.8000000000000001E-2</v>
      </c>
    </row>
    <row r="2497" spans="1:5" x14ac:dyDescent="0.25">
      <c r="A2497" s="212" t="s">
        <v>565</v>
      </c>
      <c r="B2497" s="213">
        <v>2.8199999999999999E-2</v>
      </c>
      <c r="C2497" s="213">
        <v>9.7699999999999995E-2</v>
      </c>
    </row>
    <row r="2498" spans="1:5" x14ac:dyDescent="0.25">
      <c r="A2498" s="212" t="s">
        <v>565</v>
      </c>
      <c r="B2498" s="213">
        <v>1.1999999999999999E-3</v>
      </c>
      <c r="C2498" s="213">
        <v>3.6200000000000003E-2</v>
      </c>
    </row>
    <row r="2499" spans="1:5" x14ac:dyDescent="0.25">
      <c r="A2499" s="212" t="s">
        <v>12</v>
      </c>
      <c r="B2499" s="213">
        <v>1E-4</v>
      </c>
      <c r="C2499" s="213">
        <v>2.8000000000000001E-2</v>
      </c>
    </row>
    <row r="2500" spans="1:5" x14ac:dyDescent="0.25">
      <c r="A2500" s="212" t="s">
        <v>1408</v>
      </c>
      <c r="B2500" s="213">
        <v>1E-4</v>
      </c>
      <c r="C2500" s="213">
        <v>2.8000000000000001E-2</v>
      </c>
    </row>
    <row r="2501" spans="1:5" x14ac:dyDescent="0.25">
      <c r="A2501" s="212" t="s">
        <v>611</v>
      </c>
      <c r="B2501" s="213">
        <v>4.3200000000000002E-2</v>
      </c>
      <c r="C2501" s="213">
        <v>0.1225</v>
      </c>
    </row>
    <row r="2502" spans="1:5" x14ac:dyDescent="0.25">
      <c r="A2502" s="212" t="s">
        <v>611</v>
      </c>
      <c r="B2502" s="213">
        <v>0.58389999999999997</v>
      </c>
      <c r="C2502" s="213">
        <v>0.72099999999999997</v>
      </c>
    </row>
    <row r="2503" spans="1:5" ht="45" x14ac:dyDescent="0.25">
      <c r="A2503" s="212" t="s">
        <v>1399</v>
      </c>
      <c r="B2503" s="213">
        <v>1E-4</v>
      </c>
      <c r="C2503" s="213">
        <v>2.8000000000000001E-2</v>
      </c>
    </row>
    <row r="2504" spans="1:5" ht="45" x14ac:dyDescent="0.25">
      <c r="A2504" s="212" t="s">
        <v>577</v>
      </c>
      <c r="B2504" s="213">
        <v>1.1999999999999999E-3</v>
      </c>
      <c r="C2504" s="213">
        <v>3.6200000000000003E-2</v>
      </c>
    </row>
    <row r="2505" spans="1:5" ht="15.75" thickBot="1" x14ac:dyDescent="0.3">
      <c r="A2505" s="212" t="s">
        <v>550</v>
      </c>
      <c r="B2505" s="213">
        <v>6.3100000000000003E-2</v>
      </c>
      <c r="C2505" s="213">
        <v>0.15240000000000001</v>
      </c>
    </row>
    <row r="2506" spans="1:5" ht="30.75" thickBot="1" x14ac:dyDescent="0.3">
      <c r="A2506" s="207" t="s">
        <v>2078</v>
      </c>
      <c r="B2506" s="207" t="s">
        <v>1612</v>
      </c>
      <c r="C2506" s="207" t="s">
        <v>1613</v>
      </c>
      <c r="D2506" s="207" t="s">
        <v>1614</v>
      </c>
      <c r="E2506" s="207"/>
    </row>
    <row r="2507" spans="1:5" ht="15.75" thickBot="1" x14ac:dyDescent="0.3">
      <c r="A2507" s="209" t="s">
        <v>1615</v>
      </c>
      <c r="B2507" s="210">
        <v>0</v>
      </c>
      <c r="C2507" s="211">
        <v>1</v>
      </c>
      <c r="D2507" s="211">
        <v>1</v>
      </c>
      <c r="E2507" s="208"/>
    </row>
    <row r="2510" spans="1:5" ht="15.75" thickBot="1" x14ac:dyDescent="0.3">
      <c r="A2510" s="295" t="s">
        <v>2053</v>
      </c>
      <c r="B2510" s="295"/>
      <c r="C2510" s="295"/>
    </row>
    <row r="2511" spans="1:5" ht="30.75" thickBot="1" x14ac:dyDescent="0.3">
      <c r="A2511" s="207" t="s">
        <v>2079</v>
      </c>
      <c r="B2511" s="207" t="s">
        <v>1612</v>
      </c>
      <c r="C2511" s="207" t="s">
        <v>1613</v>
      </c>
      <c r="D2511" s="207" t="s">
        <v>1614</v>
      </c>
      <c r="E2511" s="207"/>
    </row>
    <row r="2512" spans="1:5" ht="15.75" thickBot="1" x14ac:dyDescent="0.3">
      <c r="A2512" s="209" t="s">
        <v>1615</v>
      </c>
      <c r="B2512" s="210">
        <v>0</v>
      </c>
      <c r="C2512" s="211">
        <v>1</v>
      </c>
      <c r="D2512" s="211">
        <v>1</v>
      </c>
      <c r="E2512" s="208"/>
    </row>
    <row r="2515" spans="1:3" ht="15" customHeight="1" x14ac:dyDescent="0.25">
      <c r="A2515" s="295" t="s">
        <v>2053</v>
      </c>
      <c r="B2515" s="295"/>
      <c r="C2515" s="295"/>
    </row>
  </sheetData>
  <mergeCells count="14">
    <mergeCell ref="A327:C327"/>
    <mergeCell ref="A661:C661"/>
    <mergeCell ref="A1085:C1085"/>
    <mergeCell ref="A2447:C2447"/>
    <mergeCell ref="A2460:C2460"/>
    <mergeCell ref="A2488:C2488"/>
    <mergeCell ref="A2510:C2510"/>
    <mergeCell ref="A2515:C2515"/>
    <mergeCell ref="A1549:C1549"/>
    <mergeCell ref="A1997:C1997"/>
    <mergeCell ref="A2399:C2399"/>
    <mergeCell ref="A2407:C2407"/>
    <mergeCell ref="A2423:C2423"/>
    <mergeCell ref="A2439:C2439"/>
  </mergeCell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66"/>
  <sheetViews>
    <sheetView workbookViewId="0">
      <selection activeCell="A49" sqref="A49"/>
    </sheetView>
  </sheetViews>
  <sheetFormatPr baseColWidth="10" defaultRowHeight="15" x14ac:dyDescent="0.25"/>
  <cols>
    <col min="1" max="1" width="42" bestFit="1" customWidth="1"/>
    <col min="2" max="2" width="21.28515625" customWidth="1"/>
    <col min="3" max="3" width="17.42578125" customWidth="1"/>
    <col min="4" max="4" width="24" customWidth="1"/>
    <col min="5" max="5" width="12.5703125" bestFit="1" customWidth="1"/>
    <col min="6" max="6" width="14.140625" bestFit="1" customWidth="1"/>
  </cols>
  <sheetData>
    <row r="1" spans="1:6" x14ac:dyDescent="0.25">
      <c r="A1" s="245" t="s">
        <v>2110</v>
      </c>
    </row>
    <row r="2" spans="1:6" x14ac:dyDescent="0.25">
      <c r="A2" s="218" t="s">
        <v>6</v>
      </c>
      <c r="B2" s="218" t="s">
        <v>2080</v>
      </c>
      <c r="C2" s="218" t="s">
        <v>2081</v>
      </c>
      <c r="D2" s="218" t="s">
        <v>2082</v>
      </c>
      <c r="E2" s="222"/>
    </row>
    <row r="3" spans="1:6" x14ac:dyDescent="0.25">
      <c r="A3" s="214" t="s">
        <v>17</v>
      </c>
      <c r="B3" s="216">
        <v>148</v>
      </c>
      <c r="C3" s="217">
        <v>9.8699999999999996E-2</v>
      </c>
      <c r="D3" s="217">
        <v>9.8699999999999996E-2</v>
      </c>
      <c r="F3" t="s">
        <v>154</v>
      </c>
    </row>
    <row r="4" spans="1:6" x14ac:dyDescent="0.25">
      <c r="A4" s="214" t="s">
        <v>124</v>
      </c>
      <c r="B4" s="216">
        <v>318</v>
      </c>
      <c r="C4" s="221">
        <v>0.21149999999999999</v>
      </c>
      <c r="D4" s="217">
        <v>0.31019999999999998</v>
      </c>
    </row>
    <row r="5" spans="1:6" x14ac:dyDescent="0.25">
      <c r="A5" s="214" t="s">
        <v>56</v>
      </c>
      <c r="B5" s="216">
        <v>70</v>
      </c>
      <c r="C5" s="217">
        <v>4.5999999999999999E-2</v>
      </c>
      <c r="D5" s="217">
        <v>0.35620000000000002</v>
      </c>
    </row>
    <row r="6" spans="1:6" x14ac:dyDescent="0.25">
      <c r="A6" s="214" t="s">
        <v>21</v>
      </c>
      <c r="B6" s="216">
        <v>241</v>
      </c>
      <c r="C6" s="238">
        <v>0.1608</v>
      </c>
      <c r="D6" s="217">
        <v>0.51700000000000002</v>
      </c>
    </row>
    <row r="7" spans="1:6" x14ac:dyDescent="0.25">
      <c r="A7" s="214" t="s">
        <v>42</v>
      </c>
      <c r="B7" s="216">
        <v>254</v>
      </c>
      <c r="C7" s="221">
        <v>0.1694</v>
      </c>
      <c r="D7" s="217">
        <v>0.6865</v>
      </c>
    </row>
    <row r="8" spans="1:6" x14ac:dyDescent="0.25">
      <c r="A8" s="214" t="s">
        <v>272</v>
      </c>
      <c r="B8" s="216">
        <v>149</v>
      </c>
      <c r="C8" s="217">
        <v>9.8699999999999996E-2</v>
      </c>
      <c r="D8" s="217">
        <v>0.78590000000000004</v>
      </c>
    </row>
    <row r="9" spans="1:6" x14ac:dyDescent="0.25">
      <c r="A9" s="214" t="s">
        <v>28</v>
      </c>
      <c r="B9" s="216">
        <v>322</v>
      </c>
      <c r="C9" s="221">
        <v>0.21410000000000001</v>
      </c>
      <c r="D9" s="217">
        <v>1</v>
      </c>
    </row>
    <row r="10" spans="1:6" x14ac:dyDescent="0.25">
      <c r="A10" s="219" t="s">
        <v>1615</v>
      </c>
      <c r="B10" s="219">
        <f>SUM(B3:B9)</f>
        <v>1502</v>
      </c>
      <c r="C10" s="220">
        <v>1</v>
      </c>
      <c r="D10" s="220">
        <v>1</v>
      </c>
    </row>
    <row r="13" spans="1:6" x14ac:dyDescent="0.25">
      <c r="A13" s="245" t="s">
        <v>2111</v>
      </c>
      <c r="B13" s="245"/>
      <c r="C13" s="245"/>
    </row>
    <row r="14" spans="1:6" ht="30" x14ac:dyDescent="0.25">
      <c r="A14" s="218" t="s">
        <v>2083</v>
      </c>
      <c r="B14" s="218" t="s">
        <v>2096</v>
      </c>
      <c r="C14" s="218" t="s">
        <v>2097</v>
      </c>
      <c r="D14" s="218" t="s">
        <v>2098</v>
      </c>
    </row>
    <row r="15" spans="1:6" ht="30" x14ac:dyDescent="0.25">
      <c r="A15" s="214" t="s">
        <v>2086</v>
      </c>
      <c r="B15" s="216">
        <v>36</v>
      </c>
      <c r="C15" s="217">
        <v>2.41E-2</v>
      </c>
      <c r="D15" s="217">
        <v>3.6799999999999999E-2</v>
      </c>
    </row>
    <row r="16" spans="1:6" ht="30" x14ac:dyDescent="0.25">
      <c r="A16" s="214" t="s">
        <v>2087</v>
      </c>
      <c r="B16" s="216">
        <v>48</v>
      </c>
      <c r="C16" s="217">
        <v>3.2199999999999999E-2</v>
      </c>
      <c r="D16" s="217">
        <v>9.3799999999999994E-2</v>
      </c>
    </row>
    <row r="17" spans="1:4" x14ac:dyDescent="0.25">
      <c r="A17" s="214" t="s">
        <v>2088</v>
      </c>
      <c r="B17" s="216">
        <v>81</v>
      </c>
      <c r="C17" s="217">
        <v>5.4300000000000001E-2</v>
      </c>
      <c r="D17" s="217">
        <v>0.19220000000000001</v>
      </c>
    </row>
    <row r="18" spans="1:4" x14ac:dyDescent="0.25">
      <c r="A18" s="214" t="s">
        <v>2089</v>
      </c>
      <c r="B18" s="216">
        <v>373</v>
      </c>
      <c r="C18" s="217">
        <v>0.24979999999999999</v>
      </c>
      <c r="D18" s="217">
        <v>0.44209999999999999</v>
      </c>
    </row>
    <row r="19" spans="1:4" x14ac:dyDescent="0.25">
      <c r="A19" s="225" t="s">
        <v>2090</v>
      </c>
      <c r="B19" s="226">
        <v>142</v>
      </c>
      <c r="C19" s="221">
        <v>9.5100000000000004E-2</v>
      </c>
      <c r="D19" s="221">
        <v>0.56200000000000006</v>
      </c>
    </row>
    <row r="20" spans="1:4" ht="30" x14ac:dyDescent="0.25">
      <c r="A20" s="243" t="s">
        <v>2091</v>
      </c>
      <c r="B20" s="244">
        <v>129</v>
      </c>
      <c r="C20" s="238">
        <v>8.6400000000000005E-2</v>
      </c>
      <c r="D20" s="238">
        <v>0.65239999999999998</v>
      </c>
    </row>
    <row r="21" spans="1:4" x14ac:dyDescent="0.25">
      <c r="A21" s="214" t="s">
        <v>2092</v>
      </c>
      <c r="B21" s="216">
        <v>58</v>
      </c>
      <c r="C21" s="217">
        <v>3.8800000000000001E-2</v>
      </c>
      <c r="D21" s="217">
        <v>0.74209999999999998</v>
      </c>
    </row>
    <row r="22" spans="1:4" x14ac:dyDescent="0.25">
      <c r="A22" s="214" t="s">
        <v>2093</v>
      </c>
      <c r="B22" s="216">
        <v>119</v>
      </c>
      <c r="C22" s="217">
        <v>7.9699999999999993E-2</v>
      </c>
      <c r="D22" s="217">
        <v>0.82520000000000004</v>
      </c>
    </row>
    <row r="23" spans="1:4" x14ac:dyDescent="0.25">
      <c r="A23" s="225" t="s">
        <v>2109</v>
      </c>
      <c r="B23" s="226">
        <v>151</v>
      </c>
      <c r="C23" s="221">
        <v>0.1011</v>
      </c>
      <c r="D23" s="221">
        <v>0.95109999999999995</v>
      </c>
    </row>
    <row r="24" spans="1:4" x14ac:dyDescent="0.25">
      <c r="A24" s="243" t="s">
        <v>2095</v>
      </c>
      <c r="B24" s="244">
        <v>73</v>
      </c>
      <c r="C24" s="238">
        <v>4.8899999999999999E-2</v>
      </c>
      <c r="D24" s="238">
        <v>1</v>
      </c>
    </row>
    <row r="25" spans="1:4" x14ac:dyDescent="0.25">
      <c r="A25" s="215"/>
      <c r="B25" s="223"/>
      <c r="C25" s="224"/>
      <c r="D25" s="224"/>
    </row>
    <row r="26" spans="1:4" x14ac:dyDescent="0.25">
      <c r="A26" s="228" t="s">
        <v>2084</v>
      </c>
      <c r="B26" s="228">
        <f>(SUM(B15:B24))</f>
        <v>1210</v>
      </c>
      <c r="C26" s="228">
        <v>100</v>
      </c>
      <c r="D26" s="228"/>
    </row>
    <row r="29" spans="1:4" x14ac:dyDescent="0.25">
      <c r="A29" s="234" t="s">
        <v>2100</v>
      </c>
      <c r="B29" s="234" t="s">
        <v>2108</v>
      </c>
      <c r="C29" s="237"/>
    </row>
    <row r="30" spans="1:4" x14ac:dyDescent="0.25">
      <c r="A30" s="230" t="s">
        <v>17</v>
      </c>
      <c r="B30" s="231">
        <v>17195486</v>
      </c>
    </row>
    <row r="31" spans="1:4" x14ac:dyDescent="0.25">
      <c r="A31" s="230" t="s">
        <v>124</v>
      </c>
      <c r="B31" s="231">
        <v>70647385.295295</v>
      </c>
    </row>
    <row r="32" spans="1:4" x14ac:dyDescent="0.25">
      <c r="A32" s="230" t="s">
        <v>56</v>
      </c>
      <c r="B32" s="231">
        <v>29695918</v>
      </c>
    </row>
    <row r="33" spans="1:3" x14ac:dyDescent="0.25">
      <c r="A33" s="230" t="s">
        <v>21</v>
      </c>
      <c r="B33" s="231">
        <v>49109050.523999996</v>
      </c>
    </row>
    <row r="34" spans="1:3" x14ac:dyDescent="0.25">
      <c r="A34" s="230" t="s">
        <v>42</v>
      </c>
      <c r="B34" s="231">
        <v>16552571.125399999</v>
      </c>
    </row>
    <row r="35" spans="1:3" x14ac:dyDescent="0.25">
      <c r="A35" s="230" t="s">
        <v>272</v>
      </c>
      <c r="B35" s="231">
        <v>26620593.684</v>
      </c>
    </row>
    <row r="36" spans="1:3" x14ac:dyDescent="0.25">
      <c r="A36" s="230" t="s">
        <v>28</v>
      </c>
      <c r="B36" s="231">
        <v>28465105</v>
      </c>
    </row>
    <row r="37" spans="1:3" x14ac:dyDescent="0.25">
      <c r="A37" s="235" t="s">
        <v>2102</v>
      </c>
      <c r="B37" s="236">
        <v>274182467.25739002</v>
      </c>
      <c r="C37" s="237"/>
    </row>
    <row r="44" spans="1:3" ht="15.75" x14ac:dyDescent="0.25">
      <c r="A44" s="296" t="s">
        <v>2112</v>
      </c>
      <c r="B44" s="297"/>
    </row>
    <row r="45" spans="1:3" x14ac:dyDescent="0.25">
      <c r="A45" s="230" t="s">
        <v>2103</v>
      </c>
      <c r="B45" s="231">
        <v>6965561144</v>
      </c>
    </row>
    <row r="46" spans="1:3" x14ac:dyDescent="0.25">
      <c r="A46" s="230" t="s">
        <v>2104</v>
      </c>
      <c r="B46" s="231">
        <f>B37</f>
        <v>274182467.25739002</v>
      </c>
    </row>
    <row r="47" spans="1:3" x14ac:dyDescent="0.25">
      <c r="A47" s="232" t="s">
        <v>2105</v>
      </c>
      <c r="B47" s="239">
        <f>B46*100/B45</f>
        <v>3.9362581361239721</v>
      </c>
    </row>
    <row r="48" spans="1:3" x14ac:dyDescent="0.25">
      <c r="A48" t="s">
        <v>2106</v>
      </c>
      <c r="B48" s="233">
        <v>71287441</v>
      </c>
    </row>
    <row r="49" spans="1:6" x14ac:dyDescent="0.25">
      <c r="A49" s="242" t="s">
        <v>2107</v>
      </c>
      <c r="B49" s="241">
        <f>B48*100/B46</f>
        <v>25.999999822409723</v>
      </c>
    </row>
    <row r="52" spans="1:6" x14ac:dyDescent="0.25">
      <c r="E52" s="240"/>
      <c r="F52" s="231"/>
    </row>
    <row r="53" spans="1:6" x14ac:dyDescent="0.25">
      <c r="F53" s="231"/>
    </row>
    <row r="55" spans="1:6" x14ac:dyDescent="0.25">
      <c r="A55" s="229" t="s">
        <v>3</v>
      </c>
      <c r="B55" t="s">
        <v>2099</v>
      </c>
    </row>
    <row r="57" spans="1:6" x14ac:dyDescent="0.25">
      <c r="A57" s="229" t="s">
        <v>2100</v>
      </c>
      <c r="B57" t="s">
        <v>2108</v>
      </c>
    </row>
    <row r="58" spans="1:6" x14ac:dyDescent="0.25">
      <c r="A58" s="230" t="s">
        <v>17</v>
      </c>
      <c r="B58" s="231">
        <v>17195486</v>
      </c>
    </row>
    <row r="59" spans="1:6" x14ac:dyDescent="0.25">
      <c r="A59" s="230" t="s">
        <v>124</v>
      </c>
      <c r="B59" s="231">
        <v>70647385.295295</v>
      </c>
    </row>
    <row r="60" spans="1:6" x14ac:dyDescent="0.25">
      <c r="A60" s="230" t="s">
        <v>56</v>
      </c>
      <c r="B60" s="231">
        <v>29695918</v>
      </c>
    </row>
    <row r="61" spans="1:6" x14ac:dyDescent="0.25">
      <c r="A61" s="230" t="s">
        <v>21</v>
      </c>
      <c r="B61" s="231">
        <v>49109050.523999996</v>
      </c>
    </row>
    <row r="62" spans="1:6" x14ac:dyDescent="0.25">
      <c r="A62" s="230" t="s">
        <v>42</v>
      </c>
      <c r="B62" s="231">
        <v>16552571.125399999</v>
      </c>
    </row>
    <row r="63" spans="1:6" x14ac:dyDescent="0.25">
      <c r="A63" s="230" t="s">
        <v>272</v>
      </c>
      <c r="B63" s="231">
        <v>26620593.684</v>
      </c>
    </row>
    <row r="64" spans="1:6" x14ac:dyDescent="0.25">
      <c r="A64" s="230" t="s">
        <v>28</v>
      </c>
      <c r="B64" s="231">
        <v>28465105</v>
      </c>
    </row>
    <row r="65" spans="1:2" x14ac:dyDescent="0.25">
      <c r="A65" s="230" t="s">
        <v>2101</v>
      </c>
      <c r="B65" s="231"/>
    </row>
    <row r="66" spans="1:2" x14ac:dyDescent="0.25">
      <c r="A66" s="230" t="s">
        <v>2102</v>
      </c>
      <c r="B66" s="231">
        <f>SUM(B58:B64)</f>
        <v>238286109.62869501</v>
      </c>
    </row>
  </sheetData>
  <mergeCells count="1">
    <mergeCell ref="A44:B44"/>
  </mergeCells>
  <pageMargins left="0.7" right="0.7" top="0.75" bottom="0.75" header="0.3" footer="0.3"/>
  <pageSetup orientation="portrait"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13"/>
  <sheetViews>
    <sheetView workbookViewId="0">
      <selection activeCell="D1" sqref="D1"/>
    </sheetView>
  </sheetViews>
  <sheetFormatPr baseColWidth="10" defaultRowHeight="15" x14ac:dyDescent="0.25"/>
  <sheetData>
    <row r="1" spans="1:4" ht="30" x14ac:dyDescent="0.25">
      <c r="A1" s="215" t="s">
        <v>2083</v>
      </c>
      <c r="B1" s="215" t="s">
        <v>2113</v>
      </c>
      <c r="C1" s="215" t="s">
        <v>2114</v>
      </c>
      <c r="D1" s="215" t="s">
        <v>1614</v>
      </c>
    </row>
    <row r="2" spans="1:4" ht="105" x14ac:dyDescent="0.25">
      <c r="A2" s="214" t="s">
        <v>2086</v>
      </c>
      <c r="B2" s="216">
        <v>36</v>
      </c>
      <c r="C2" s="217">
        <v>2.41E-2</v>
      </c>
      <c r="D2" s="217">
        <v>3.6799999999999999E-2</v>
      </c>
    </row>
    <row r="3" spans="1:4" ht="90" x14ac:dyDescent="0.25">
      <c r="A3" s="214" t="s">
        <v>2087</v>
      </c>
      <c r="B3" s="216">
        <v>48</v>
      </c>
      <c r="C3" s="217">
        <v>3.2199999999999999E-2</v>
      </c>
      <c r="D3" s="217">
        <v>9.3799999999999994E-2</v>
      </c>
    </row>
    <row r="4" spans="1:4" ht="30" x14ac:dyDescent="0.25">
      <c r="A4" s="214" t="s">
        <v>2088</v>
      </c>
      <c r="B4" s="216">
        <v>81</v>
      </c>
      <c r="C4" s="217">
        <v>5.4300000000000001E-2</v>
      </c>
      <c r="D4" s="217">
        <v>0.19220000000000001</v>
      </c>
    </row>
    <row r="5" spans="1:4" ht="75" x14ac:dyDescent="0.25">
      <c r="A5" s="214" t="s">
        <v>2089</v>
      </c>
      <c r="B5" s="216">
        <v>373</v>
      </c>
      <c r="C5" s="217">
        <v>0.24979999999999999</v>
      </c>
      <c r="D5" s="217">
        <v>0.44209999999999999</v>
      </c>
    </row>
    <row r="6" spans="1:4" ht="30" x14ac:dyDescent="0.25">
      <c r="A6" s="225" t="s">
        <v>2090</v>
      </c>
      <c r="B6" s="226">
        <v>142</v>
      </c>
      <c r="C6" s="221">
        <v>9.5100000000000004E-2</v>
      </c>
      <c r="D6" s="221">
        <v>0.56200000000000006</v>
      </c>
    </row>
    <row r="7" spans="1:4" ht="90" x14ac:dyDescent="0.25">
      <c r="A7" s="225" t="s">
        <v>2091</v>
      </c>
      <c r="B7" s="226">
        <v>129</v>
      </c>
      <c r="C7" s="221">
        <v>8.6400000000000005E-2</v>
      </c>
      <c r="D7" s="221">
        <v>0.65239999999999998</v>
      </c>
    </row>
    <row r="8" spans="1:4" ht="45" x14ac:dyDescent="0.25">
      <c r="A8" s="214" t="s">
        <v>2092</v>
      </c>
      <c r="B8" s="216">
        <v>58</v>
      </c>
      <c r="C8" s="217">
        <v>3.8800000000000001E-2</v>
      </c>
      <c r="D8" s="217">
        <v>0.74209999999999998</v>
      </c>
    </row>
    <row r="9" spans="1:4" ht="30" x14ac:dyDescent="0.25">
      <c r="A9" s="214" t="s">
        <v>2093</v>
      </c>
      <c r="B9" s="216">
        <v>119</v>
      </c>
      <c r="C9" s="217">
        <v>7.9699999999999993E-2</v>
      </c>
      <c r="D9" s="217">
        <v>0.82520000000000004</v>
      </c>
    </row>
    <row r="10" spans="1:4" ht="45" x14ac:dyDescent="0.25">
      <c r="A10" s="214" t="s">
        <v>2094</v>
      </c>
      <c r="B10" s="216">
        <v>151</v>
      </c>
      <c r="C10" s="217">
        <v>0.1011</v>
      </c>
      <c r="D10" s="217">
        <v>0.95109999999999995</v>
      </c>
    </row>
    <row r="11" spans="1:4" ht="90" x14ac:dyDescent="0.25">
      <c r="A11" s="214" t="s">
        <v>2095</v>
      </c>
      <c r="B11" s="216">
        <v>73</v>
      </c>
      <c r="C11" s="217">
        <v>4.8899999999999999E-2</v>
      </c>
      <c r="D11" s="217">
        <v>1</v>
      </c>
    </row>
    <row r="12" spans="1:4" x14ac:dyDescent="0.25">
      <c r="A12" s="215" t="s">
        <v>2085</v>
      </c>
      <c r="B12" s="223">
        <v>283</v>
      </c>
      <c r="C12" s="224"/>
      <c r="D12" s="224"/>
    </row>
    <row r="13" spans="1:4" x14ac:dyDescent="0.25">
      <c r="A13" s="227" t="s">
        <v>2084</v>
      </c>
      <c r="B13" s="227">
        <v>1493</v>
      </c>
      <c r="C13" s="227"/>
      <c r="D13" s="227"/>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4</vt:i4>
      </vt:variant>
    </vt:vector>
  </HeadingPairs>
  <TitlesOfParts>
    <vt:vector size="4" baseType="lpstr">
      <vt:lpstr>Hoja1</vt:lpstr>
      <vt:lpstr>Hoja2</vt:lpstr>
      <vt:lpstr>Hoja3</vt:lpstr>
      <vt:lpstr>Hoja4</vt:lpstr>
    </vt:vector>
  </TitlesOfParts>
  <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Usuario</dc:creator>
  <cp:lastModifiedBy>Hp_Vision</cp:lastModifiedBy>
  <dcterms:created xsi:type="dcterms:W3CDTF">2018-03-17T20:56:35Z</dcterms:created>
  <dcterms:modified xsi:type="dcterms:W3CDTF">2019-08-04T23:37:49Z</dcterms:modified>
</cp:coreProperties>
</file>