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rq007\Box Sync\CAG\Maestria\Seminario de investigación\"/>
    </mc:Choice>
  </mc:AlternateContent>
  <xr:revisionPtr revIDLastSave="0" documentId="13_ncr:1_{591C62B8-5232-41F3-AA9F-BCA83BD68FF9}" xr6:coauthVersionLast="46" xr6:coauthVersionMax="47" xr10:uidLastSave="{00000000-0000-0000-0000-000000000000}"/>
  <bookViews>
    <workbookView xWindow="1330" yWindow="-110" windowWidth="17980" windowHeight="11020" xr2:uid="{EBFE9BC4-889E-449F-B201-CF442481B24C}"/>
  </bookViews>
  <sheets>
    <sheet name="calculadora" sheetId="1" r:id="rId1"/>
  </sheet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23" i="1"/>
  <c r="C21" i="1"/>
  <c r="C20" i="1"/>
  <c r="C9" i="1"/>
  <c r="C8" i="1"/>
  <c r="C10" i="1"/>
  <c r="C6" i="1"/>
  <c r="C5" i="1"/>
  <c r="C7" i="1"/>
  <c r="C14" i="1"/>
  <c r="C12" i="1"/>
  <c r="C13" i="1" s="1"/>
  <c r="C11" i="1"/>
  <c r="C16" i="1" l="1"/>
</calcChain>
</file>

<file path=xl/sharedStrings.xml><?xml version="1.0" encoding="utf-8"?>
<sst xmlns="http://schemas.openxmlformats.org/spreadsheetml/2006/main" count="36" uniqueCount="26">
  <si>
    <t>Detalle</t>
  </si>
  <si>
    <t>Valor</t>
  </si>
  <si>
    <t>Minimo 2023</t>
  </si>
  <si>
    <t>Salario fijo</t>
  </si>
  <si>
    <t>Salud</t>
  </si>
  <si>
    <t>Pensión</t>
  </si>
  <si>
    <t>Caja</t>
  </si>
  <si>
    <t>ICBF</t>
  </si>
  <si>
    <t>Sena</t>
  </si>
  <si>
    <t>ARL</t>
  </si>
  <si>
    <t>Prima</t>
  </si>
  <si>
    <t>Provisión</t>
  </si>
  <si>
    <t>Cesantias</t>
  </si>
  <si>
    <t>Intereses</t>
  </si>
  <si>
    <t>Vacaciones</t>
  </si>
  <si>
    <t>Total</t>
  </si>
  <si>
    <t>Modificar cuando cambie el SMMLV</t>
  </si>
  <si>
    <t>Modificar a volutad</t>
  </si>
  <si>
    <t>No tocar</t>
  </si>
  <si>
    <t>Contratación directa</t>
  </si>
  <si>
    <t>Contratación mediante ADECCO</t>
  </si>
  <si>
    <t>Comisión empresa contratista</t>
  </si>
  <si>
    <t>ADECCO</t>
  </si>
  <si>
    <t>Servilabor</t>
  </si>
  <si>
    <t>Contratación mediante Servilabor</t>
  </si>
  <si>
    <t>Contratación tercerizada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</si>
</sst>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Font="1"/>
    <xf numFmtId="164" fontId="0" fillId="0" borderId="1" xfId="1" applyFont="1" applyBorder="1"/>
    <xf numFmtId="164" fontId="2" fillId="0" borderId="1" xfId="1" applyFont="1" applyBorder="1"/>
    <xf numFmtId="164" fontId="2" fillId="2" borderId="1" xfId="1" applyFont="1" applyFill="1" applyBorder="1" applyAlignment="1">
      <alignment horizontal="center"/>
    </xf>
    <xf numFmtId="164" fontId="2" fillId="2" borderId="1" xfId="1" applyFont="1" applyFill="1" applyBorder="1"/>
    <xf numFmtId="164" fontId="0" fillId="3" borderId="1" xfId="1" applyFont="1" applyFill="1" applyBorder="1"/>
    <xf numFmtId="164" fontId="0" fillId="3" borderId="0" xfId="1" applyFont="1" applyFill="1"/>
    <xf numFmtId="164" fontId="0" fillId="4" borderId="0" xfId="1" applyFont="1" applyFill="1"/>
    <xf numFmtId="164" fontId="2" fillId="4" borderId="1" xfId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4C85-6E6C-4933-8904-53375C55A1C9}">
  <dimension ref="A1:I26"/>
  <sheetViews>
    <sheetView tabSelected="1" workbookViewId="0">
      <selection activeCell="E11" sqref="E11"/>
    </sheetView>
  </sheetViews>
  <sheetFormatPr defaultColWidth="11.453125" defaultRowHeight="14.5" x14ac:dyDescent="0.35"/>
  <cols>
    <col min="1" max="1" width="11.453125" style="8"/>
    <col min="2" max="2" width="30.453125" style="1" bestFit="1" customWidth="1"/>
    <col min="3" max="3" width="17.54296875" style="1" customWidth="1"/>
    <col min="4" max="4" width="11.453125" style="8"/>
    <col min="5" max="5" width="32.26953125" style="8" bestFit="1" customWidth="1"/>
    <col min="6" max="6" width="16.7265625" style="8" bestFit="1" customWidth="1"/>
    <col min="7" max="9" width="11.453125" style="8"/>
    <col min="10" max="16384" width="11.453125" style="1"/>
  </cols>
  <sheetData>
    <row r="1" spans="2:5" s="8" customFormat="1" x14ac:dyDescent="0.35"/>
    <row r="2" spans="2:5" x14ac:dyDescent="0.35">
      <c r="B2" s="4" t="s">
        <v>0</v>
      </c>
      <c r="C2" s="4" t="s">
        <v>1</v>
      </c>
    </row>
    <row r="3" spans="2:5" x14ac:dyDescent="0.35">
      <c r="B3" s="2" t="s">
        <v>2</v>
      </c>
      <c r="C3" s="2">
        <v>1160000</v>
      </c>
      <c r="E3" s="8" t="s">
        <v>16</v>
      </c>
    </row>
    <row r="4" spans="2:5" x14ac:dyDescent="0.35">
      <c r="B4" s="3" t="s">
        <v>3</v>
      </c>
      <c r="C4" s="3">
        <v>4000000</v>
      </c>
      <c r="E4" s="8" t="s">
        <v>17</v>
      </c>
    </row>
    <row r="5" spans="2:5" x14ac:dyDescent="0.35">
      <c r="B5" s="2" t="s">
        <v>4</v>
      </c>
      <c r="C5" s="6">
        <f>+C4*8.5%</f>
        <v>340000</v>
      </c>
      <c r="E5" s="8" t="s">
        <v>18</v>
      </c>
    </row>
    <row r="6" spans="2:5" x14ac:dyDescent="0.35">
      <c r="B6" s="2" t="s">
        <v>5</v>
      </c>
      <c r="C6" s="6">
        <f>+C4*12%</f>
        <v>480000</v>
      </c>
      <c r="E6" s="8" t="s">
        <v>18</v>
      </c>
    </row>
    <row r="7" spans="2:5" x14ac:dyDescent="0.35">
      <c r="B7" s="2" t="s">
        <v>6</v>
      </c>
      <c r="C7" s="6">
        <f>+C4*4%</f>
        <v>160000</v>
      </c>
      <c r="E7" s="8" t="s">
        <v>18</v>
      </c>
    </row>
    <row r="8" spans="2:5" x14ac:dyDescent="0.35">
      <c r="B8" s="2" t="s">
        <v>7</v>
      </c>
      <c r="C8" s="6">
        <f>+IF(C4&gt;=C3*10,C4*3%,0)</f>
        <v>0</v>
      </c>
      <c r="E8" s="8" t="s">
        <v>18</v>
      </c>
    </row>
    <row r="9" spans="2:5" x14ac:dyDescent="0.35">
      <c r="B9" s="2" t="s">
        <v>8</v>
      </c>
      <c r="C9" s="6">
        <f>+IF(C4&gt;=C3*10,C4*2%,0)</f>
        <v>0</v>
      </c>
      <c r="E9" s="8" t="s">
        <v>18</v>
      </c>
    </row>
    <row r="10" spans="2:5" x14ac:dyDescent="0.35">
      <c r="B10" s="2" t="s">
        <v>9</v>
      </c>
      <c r="C10" s="6">
        <f>+C4*2.436%</f>
        <v>97440</v>
      </c>
      <c r="E10" s="8" t="s">
        <v>18</v>
      </c>
    </row>
    <row r="11" spans="2:5" x14ac:dyDescent="0.35">
      <c r="B11" s="2" t="s">
        <v>10</v>
      </c>
      <c r="C11" s="6">
        <f>+C4*8.33%</f>
        <v>333200</v>
      </c>
      <c r="D11" s="9" t="s">
        <v>11</v>
      </c>
      <c r="E11" s="8" t="s">
        <v>18</v>
      </c>
    </row>
    <row r="12" spans="2:5" x14ac:dyDescent="0.35">
      <c r="B12" s="2" t="s">
        <v>12</v>
      </c>
      <c r="C12" s="6">
        <f>+C4*8.33%</f>
        <v>333200</v>
      </c>
      <c r="D12" s="9"/>
      <c r="E12" s="8" t="s">
        <v>18</v>
      </c>
    </row>
    <row r="13" spans="2:5" x14ac:dyDescent="0.35">
      <c r="B13" s="2" t="s">
        <v>13</v>
      </c>
      <c r="C13" s="6">
        <f>+C12*12%</f>
        <v>39984</v>
      </c>
      <c r="D13" s="9"/>
      <c r="E13" s="8" t="s">
        <v>18</v>
      </c>
    </row>
    <row r="14" spans="2:5" x14ac:dyDescent="0.35">
      <c r="B14" s="2" t="s">
        <v>14</v>
      </c>
      <c r="C14" s="6">
        <f>+C4*4.17%</f>
        <v>166800</v>
      </c>
      <c r="D14" s="9"/>
      <c r="E14" s="8" t="s">
        <v>18</v>
      </c>
    </row>
    <row r="15" spans="2:5" x14ac:dyDescent="0.35">
      <c r="B15" s="2"/>
      <c r="C15" s="2"/>
    </row>
    <row r="16" spans="2:5" x14ac:dyDescent="0.35">
      <c r="B16" s="5" t="s">
        <v>15</v>
      </c>
      <c r="C16" s="5">
        <f>SUM(C4:C14)</f>
        <v>5950624</v>
      </c>
      <c r="E16" s="8" t="s">
        <v>19</v>
      </c>
    </row>
    <row r="17" spans="2:5" x14ac:dyDescent="0.35">
      <c r="B17" s="8"/>
      <c r="C17" s="8"/>
    </row>
    <row r="18" spans="2:5" x14ac:dyDescent="0.35">
      <c r="B18" s="8"/>
      <c r="C18" s="8"/>
    </row>
    <row r="19" spans="2:5" x14ac:dyDescent="0.35">
      <c r="B19" s="8" t="s">
        <v>21</v>
      </c>
      <c r="C19" s="8"/>
    </row>
    <row r="20" spans="2:5" x14ac:dyDescent="0.35">
      <c r="B20" s="8" t="s">
        <v>22</v>
      </c>
      <c r="C20" s="7">
        <f>C4*0.1</f>
        <v>400000</v>
      </c>
    </row>
    <row r="21" spans="2:5" x14ac:dyDescent="0.35">
      <c r="B21" s="8" t="s">
        <v>23</v>
      </c>
      <c r="C21" s="7">
        <f>C4*0.12</f>
        <v>480000</v>
      </c>
    </row>
    <row r="22" spans="2:5" x14ac:dyDescent="0.35">
      <c r="B22" s="8"/>
      <c r="C22" s="8"/>
    </row>
    <row r="23" spans="2:5" x14ac:dyDescent="0.35">
      <c r="B23" s="8" t="s">
        <v>20</v>
      </c>
      <c r="C23" s="8">
        <f>C16+C20</f>
        <v>6350624</v>
      </c>
      <c r="E23" s="8" t="s">
        <v>25</v>
      </c>
    </row>
    <row r="24" spans="2:5" x14ac:dyDescent="0.35">
      <c r="B24" s="8" t="s">
        <v>24</v>
      </c>
      <c r="C24" s="8">
        <f>C16+C21</f>
        <v>6430624</v>
      </c>
      <c r="E24" s="8" t="s">
        <v>25</v>
      </c>
    </row>
    <row r="25" spans="2:5" x14ac:dyDescent="0.35">
      <c r="B25" s="8"/>
      <c r="C25" s="8"/>
    </row>
    <row r="26" spans="2:5" x14ac:dyDescent="0.35">
      <c r="B26" s="8"/>
      <c r="C26" s="8"/>
    </row>
  </sheetData>
  <mergeCells count="1">
    <mergeCell ref="D11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calculadora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Rojas, Lesly (Servilabor)</dc:creator>
  <cp:keywords/>
  <dc:description/>
  <cp:lastModifiedBy>Gonzatti Rodrigues, Carlos Alberto</cp:lastModifiedBy>
  <cp:revision/>
  <dcterms:created xsi:type="dcterms:W3CDTF">2023-02-16T19:13:17Z</dcterms:created>
  <dcterms:modified xsi:type="dcterms:W3CDTF">2023-02-25T22:52:56Z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