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W23U\Documents\MAESTRIA\TRABAJO DE GRADO\"/>
    </mc:Choice>
  </mc:AlternateContent>
  <xr:revisionPtr revIDLastSave="0" documentId="13_ncr:1_{59729E30-5E51-4365-AB4B-4E13978EAEAA}" xr6:coauthVersionLast="47" xr6:coauthVersionMax="47" xr10:uidLastSave="{00000000-0000-0000-0000-000000000000}"/>
  <bookViews>
    <workbookView xWindow="-120" yWindow="-120" windowWidth="20730" windowHeight="11160" firstSheet="1" activeTab="1" xr2:uid="{FF0A3662-E679-4536-AE22-FBB01E20E789}"/>
  </bookViews>
  <sheets>
    <sheet name="correlacioness" sheetId="6" state="hidden" r:id="rId1"/>
    <sheet name="Contenido" sheetId="36" r:id="rId2"/>
    <sheet name="Empresas por grupos" sheetId="16" r:id="rId3"/>
    <sheet name="Grupos empresas vs ventas x-1" sheetId="29" r:id="rId4"/>
    <sheet name="Inf financiera 2022" sheetId="8" r:id="rId5"/>
    <sheet name="Inf financiera 2023" sheetId="1" r:id="rId6"/>
    <sheet name="Ventas 2024" sheetId="28" r:id="rId7"/>
    <sheet name="Reporte 2023 cuentas" sheetId="3" r:id="rId8"/>
    <sheet name="Reporte 2023 indicadores" sheetId="5" r:id="rId9"/>
    <sheet name="Reporte 2023 inv vs eficiencia" sheetId="11" r:id="rId10"/>
    <sheet name="Reporte 2023 ventas vs eficienc" sheetId="12" r:id="rId11"/>
    <sheet name="Reporte grupo A 2023" sheetId="17" r:id="rId12"/>
    <sheet name="Reporte grupo A 2022" sheetId="22" r:id="rId13"/>
    <sheet name="Reporte grupo b 2023" sheetId="23" r:id="rId14"/>
    <sheet name="Reporte grupo b 2022" sheetId="25" r:id="rId15"/>
    <sheet name="Reporte grupo c 2023" sheetId="26" r:id="rId16"/>
    <sheet name="Reporte grupo c 2022" sheetId="27" r:id="rId17"/>
    <sheet name="Reporte grupo A ventas 2024-1" sheetId="30" r:id="rId18"/>
    <sheet name="Reporte Grupo A venta 2023-1" sheetId="31" r:id="rId19"/>
    <sheet name="Reporte grupo B VENTA 2024-1" sheetId="32" r:id="rId20"/>
    <sheet name="Reporte grupo B venta 2023-1" sheetId="33" r:id="rId21"/>
    <sheet name="Reporte grupo C Venta 2024-1" sheetId="34" r:id="rId22"/>
    <sheet name="Reporte grupo C venta 2023-1" sheetId="35" r:id="rId23"/>
    <sheet name="Reporte 2022 cuentas" sheetId="9" state="hidden" r:id="rId24"/>
    <sheet name="Reporte 2022 indicadores" sheetId="10" state="hidden" r:id="rId25"/>
  </sheets>
  <definedNames>
    <definedName name="_xlnm.Print_Area" localSheetId="23">'Reporte 2022 cuentas'!$B$1:$N$146</definedName>
    <definedName name="_xlnm.Print_Area" localSheetId="24">'Reporte 2022 indicadores'!$B$1:$N$146</definedName>
    <definedName name="_xlnm.Print_Area" localSheetId="7">'Reporte 2023 cuentas'!$B$1:$N$146</definedName>
    <definedName name="_xlnm.Print_Area" localSheetId="8">'Reporte 2023 indicadores'!$B$1:$N$146</definedName>
    <definedName name="_xlnm.Print_Area" localSheetId="9">'Reporte 2023 inv vs eficiencia'!$B$1:$N$146</definedName>
    <definedName name="_xlnm.Print_Area" localSheetId="10">'Reporte 2023 ventas vs eficienc'!$B$1:$N$146</definedName>
    <definedName name="_xlnm.Print_Area" localSheetId="12">'Reporte grupo A 2022'!$B$1:$N$146</definedName>
    <definedName name="_xlnm.Print_Area" localSheetId="11">'Reporte grupo A 2023'!$B$1:$N$146</definedName>
    <definedName name="_xlnm.Print_Area" localSheetId="18">'Reporte Grupo A venta 2023-1'!$B$1:$N$146</definedName>
    <definedName name="_xlnm.Print_Area" localSheetId="17">'Reporte grupo A ventas 2024-1'!$B$1:$N$146</definedName>
    <definedName name="_xlnm.Print_Area" localSheetId="14">'Reporte grupo b 2022'!$B$1:$N$146</definedName>
    <definedName name="_xlnm.Print_Area" localSheetId="13">'Reporte grupo b 2023'!$B$1:$N$146</definedName>
    <definedName name="_xlnm.Print_Area" localSheetId="20">'Reporte grupo B venta 2023-1'!$B$1:$N$146</definedName>
    <definedName name="_xlnm.Print_Area" localSheetId="19">'Reporte grupo B VENTA 2024-1'!$B$1:$N$146</definedName>
    <definedName name="_xlnm.Print_Area" localSheetId="16">'Reporte grupo c 2022'!$B$1:$N$146</definedName>
    <definedName name="_xlnm.Print_Area" localSheetId="15">'Reporte grupo c 2023'!$B$1:$N$146</definedName>
    <definedName name="_xlnm.Print_Area" localSheetId="22">'Reporte grupo C venta 2023-1'!$B$1:$N$146</definedName>
    <definedName name="_xlnm.Print_Area" localSheetId="21">'Reporte grupo C Venta 2024-1'!$B$1:$N$146</definedName>
    <definedName name="CBWorkbookPriority" hidden="1">-1935235038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0" i="29" l="1"/>
  <c r="F115" i="29"/>
  <c r="F86" i="29"/>
  <c r="E86" i="29"/>
  <c r="D86" i="29"/>
  <c r="C86" i="29"/>
  <c r="B86" i="29"/>
  <c r="F66" i="29"/>
  <c r="E66" i="29"/>
  <c r="D66" i="29"/>
  <c r="C66" i="29"/>
  <c r="B66" i="29"/>
  <c r="E34" i="29"/>
  <c r="D34" i="29"/>
  <c r="C34" i="29"/>
  <c r="A18" i="29"/>
  <c r="A17" i="29"/>
  <c r="A16" i="29"/>
  <c r="A15" i="29"/>
  <c r="A14" i="29"/>
  <c r="A13" i="29"/>
  <c r="F141" i="16" l="1"/>
  <c r="F115" i="16"/>
  <c r="C86" i="16"/>
  <c r="D86" i="16"/>
  <c r="E86" i="16"/>
  <c r="B86" i="16"/>
  <c r="F86" i="16"/>
  <c r="B66" i="16"/>
  <c r="D66" i="16"/>
  <c r="C66" i="16"/>
  <c r="E66" i="16"/>
  <c r="F66" i="16"/>
  <c r="E34" i="16"/>
  <c r="D34" i="16"/>
  <c r="C34" i="16"/>
  <c r="B34" i="16"/>
  <c r="A18" i="16"/>
  <c r="A14" i="16"/>
  <c r="A15" i="16"/>
  <c r="A16" i="16"/>
  <c r="A17" i="16"/>
  <c r="A13" i="16"/>
</calcChain>
</file>

<file path=xl/sharedStrings.xml><?xml version="1.0" encoding="utf-8"?>
<sst xmlns="http://schemas.openxmlformats.org/spreadsheetml/2006/main" count="1821" uniqueCount="178">
  <si>
    <t>Ventas</t>
  </si>
  <si>
    <t>Costos</t>
  </si>
  <si>
    <t>CXC</t>
  </si>
  <si>
    <t>CXP</t>
  </si>
  <si>
    <t>Inventarios</t>
  </si>
  <si>
    <t>% Efectividad capital trabajo</t>
  </si>
  <si>
    <t>Razon corriente</t>
  </si>
  <si>
    <t>Ciclo caja</t>
  </si>
  <si>
    <t>Prueba ácida</t>
  </si>
  <si>
    <t>Capital de trabajo</t>
  </si>
  <si>
    <t>GRUPO A</t>
  </si>
  <si>
    <t>Año</t>
  </si>
  <si>
    <t>N°</t>
  </si>
  <si>
    <t>Empresa</t>
  </si>
  <si>
    <t>DSO</t>
  </si>
  <si>
    <t>DPO</t>
  </si>
  <si>
    <t>DIO</t>
  </si>
  <si>
    <t>Activo corriente</t>
  </si>
  <si>
    <t>Pasivo corriente</t>
  </si>
  <si>
    <t>% Eficiencia capital trabajo</t>
  </si>
  <si>
    <t>Audifarma sa</t>
  </si>
  <si>
    <t>Cooperativa Nacional de Droguistas Detallistas</t>
  </si>
  <si>
    <t>Unilever andina colombia ltda</t>
  </si>
  <si>
    <t>novartis de colombia sa</t>
  </si>
  <si>
    <t>Boehringer ingelheim sa</t>
  </si>
  <si>
    <t>Laboratorios franco colombiano lagrancol sas</t>
  </si>
  <si>
    <t>INVENTARIOS</t>
  </si>
  <si>
    <t>Eficiencia</t>
  </si>
  <si>
    <t>GRUPO B</t>
  </si>
  <si>
    <t>Droguerias y farmacias cruz verde sas</t>
  </si>
  <si>
    <t>productos roche sa</t>
  </si>
  <si>
    <t>Merck sharo &amp; dohme colombia sas</t>
  </si>
  <si>
    <t>Pfizer sas</t>
  </si>
  <si>
    <t>unidrogas sas</t>
  </si>
  <si>
    <t>Janssen Cilag S A</t>
  </si>
  <si>
    <t>Novo Nordisk Colombia Sas</t>
  </si>
  <si>
    <t>Laboratorios La Sante S A</t>
  </si>
  <si>
    <t>Glaxosmithkline Colombia S A</t>
  </si>
  <si>
    <t>GRUPO c</t>
  </si>
  <si>
    <t>Procaps sa</t>
  </si>
  <si>
    <t>Abbott laboratories de colombia sas</t>
  </si>
  <si>
    <t>Sanofi-aventis de colombia sa</t>
  </si>
  <si>
    <t>Laboratorios baxter sa</t>
  </si>
  <si>
    <t>Megalabs Colombia Sas</t>
  </si>
  <si>
    <t>Análisis del Reporte de la Regresión</t>
  </si>
  <si>
    <t>Estadísticas de Regresión</t>
  </si>
  <si>
    <t>R-Cuadrado (Coeficiente de Determinación)</t>
  </si>
  <si>
    <t>Suma de errores al cuadrado (SSE)</t>
  </si>
  <si>
    <t>R-Cuadrado Ajustado</t>
  </si>
  <si>
    <t>Criterio de información de Akaike (AIC)</t>
  </si>
  <si>
    <t>R-Múltiple (Coeficiente de Correlación Múltiple)</t>
  </si>
  <si>
    <t>Criterio de Bayes y Schwarz (BSC)</t>
  </si>
  <si>
    <t>Error Estándar Estimado (EEy*)</t>
  </si>
  <si>
    <t>Máxima Verosimilitud Logarítmica</t>
  </si>
  <si>
    <t>Observaciones n</t>
  </si>
  <si>
    <t>Criterio de Hannan-Quinn (HQC)</t>
  </si>
  <si>
    <t>El valor R-Cuadrado o el Coeficiente de Determinación, indica que el 0,28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0,02 de la variación en la variable dependiente puede ser explicada por las variables independientes cuando se introduce una nueva variable al modelo.</t>
  </si>
  <si>
    <t>El Coeficiente de Correlación Múltiple (R-Múltiple) mide la correlación entre la verdadera variable dependiente (Y) y la variable estimada o ajustada (Y*) basado en la ecuación de regresión, es decir, establece una medida del grado de asociación lineal entre la variable dependiente y la variable estimada, concretamente entre la variable dependiente y la recta de regresión estimada. Esta correlación también es la raíz cuadrada del Coeficiente de Determinación (R-Cuadrado).</t>
  </si>
  <si>
    <t>Las estimaciones del Error Estándar (SEy*) describen la dispersión del conjunto de datos por encima y debajo de la línea de regresión lineal o plano. Este valor es utilizado como parte del cálculo para obtener el intervalo de confianza de las estimaciones posteriores.</t>
  </si>
  <si>
    <t>Resultados de la Regresión</t>
  </si>
  <si>
    <t>Intercepto</t>
  </si>
  <si>
    <t xml:space="preserve">Coeficientes </t>
  </si>
  <si>
    <t>Error Estándar</t>
  </si>
  <si>
    <t>Estadístico t</t>
  </si>
  <si>
    <t>P-Value</t>
  </si>
  <si>
    <t>Inferior al 5%</t>
  </si>
  <si>
    <t>Superior al 95%</t>
  </si>
  <si>
    <t>Grados de Libertad</t>
  </si>
  <si>
    <t>Pruebas de Hipótesis</t>
  </si>
  <si>
    <t xml:space="preserve">  Grados de Libertad para la Regresión</t>
  </si>
  <si>
    <t xml:space="preserve">  Estadístico t Crítico (99% de confianza con df de 14)</t>
  </si>
  <si>
    <t xml:space="preserve">  Grados de Libertad Residual</t>
  </si>
  <si>
    <t xml:space="preserve">  Estadístico t Crítico (95% de confianza con df de 14)</t>
  </si>
  <si>
    <t xml:space="preserve">  Grados Totales de Libertad</t>
  </si>
  <si>
    <t xml:space="preserve">  Estadístico t Crítico (90% de confianza con df de 14)</t>
  </si>
  <si>
    <t>Los coeficientes proporcionan el intercepto y la pendiente de la regresión estimada. Por ejemplo, los coeficientes son estimaciones de los posibles valores poblacionales b representados en la siguiente ecuación de regresión Y = b0 + b1X1 + b2X2 + ... + bnXn. El Error Estándar mide que tan exactos son los pronósticos de los coeficientes, y el estadístico t es la razón entre  el valor correspondiente al coeficiente estimado y su respectivo Error Estándar.</t>
  </si>
  <si>
    <t>El estadístico t se utiliza en la prueba de hipótesis, donde se establece la hipótesis nula (Ho) de manera que el coeficiente sea cero, y la hipótesis alternativa (Ha) diferente de cero, de manera que el verdadero valor del coeficiente no sea igual a cero. Una prueba t se lleva a cabo cuando el estadístico t se compara con los valores críticos de los Grados de Libertad Residual. La prueba t es muy importante ya que calcula si cada uno de los coeficientes es estadísticamente significativo en presencia de otros regresores. Esto significa que la prueba t comprueba estadísticamente cuando un regresor o una variable independiente debe continuar en la regresión o de lo contrario, debe descartarse.</t>
  </si>
  <si>
    <t>El coeficiente es estadísticamente significativo si su estadístico t excede el estadístico crítico en los grados de libertad relevantes (df). Los tres principales niveles de confianza utilizados para medir la significancia son 90%, 95% y 99%. Si un estadístico t del coeficiente excede el nivel crítico, se le considera estadísticamente significativo. Alternativamente, el P - Value calcula cada probabilidad de ocurrencia del estadístico t, lo que significa que entre más pequeño sea el P - Value, más significativo será el coeficiente. Los niveles usuales de significancia para el P - Value son 0.01, 0.05, y 0.10, que corresponden a 99%, 95%, y 90% de los niveles de confianza respectivamente.</t>
  </si>
  <si>
    <t>Los coeficientes con sus P - Value resaltados en azul indican que son estadísticamente significativos al 90% de confianza o 0.10 en nivel alfa, mientras que aquellos resaltados en rojo indican que no son estadísticamente significativos en cualquier otro nivel alfa.</t>
  </si>
  <si>
    <t>Análisis de Varianza</t>
  </si>
  <si>
    <t>Suma de Cuadrados</t>
  </si>
  <si>
    <t>Suma del Promedio de Cuadrados</t>
  </si>
  <si>
    <t>Estadístico F</t>
  </si>
  <si>
    <t>Regresión</t>
  </si>
  <si>
    <t xml:space="preserve">  Estadístico F Crítico (99% de confianza con df de 5 y 14)</t>
  </si>
  <si>
    <t>Residual</t>
  </si>
  <si>
    <t xml:space="preserve">  Estadístico F Crítico (95% de confianza con df de 5 y 14)</t>
  </si>
  <si>
    <t>Total</t>
  </si>
  <si>
    <t xml:space="preserve">  Estadístico F Crítico (90% de confianza con df de 5 y 14)</t>
  </si>
  <si>
    <t>El cuadro de Análisis de Varianza (ANOVA) proporciona una prueba con el estadístico F, apoyado en los resúmenes generales de las estadísticas significativas de los modelos. En lugar de buscar regresores individuales como en la prueba t, la prueba F busca en todas las propiedades estadísticas de los coeficientes. El estadístico F se calcula como la razón de la suma ponderada de cuadrados de la suma explicada de la regresión sobre la suma ponderada de cuadrados de la suma de residuales cuadrados. El numerador mide que tanto de la regresión se explica, mientras que el denominador mide que tanto no se explica. Por lo tanto, mientras más grande sea el estadístico F, más significativo será el modelo. El P - Value correspondiente es calculado para comprobar la hipótesis nula (Ho) en donde todos los coeficientes son simultáneamente iguales a cero, contra la hipótesis alternativa (Ha), en la cual todos son simultáneamente diferentes a cero, indicando un modelo de regresión estadísticamente significativo. Si el P - Value es más pequeño que los niveles de significancia alfa, es decir, 0.01, 0.05, o 0.10, entonces la regresión es significativa. La misma aproximación puede aplicarse comparando el estadístico F con los valores críticos de F en varios niveles de significancia.</t>
  </si>
  <si>
    <t>Pronóstico</t>
  </si>
  <si>
    <t>Periodo</t>
  </si>
  <si>
    <t>Real (Y)</t>
  </si>
  <si>
    <t>Pronóstico (P)</t>
  </si>
  <si>
    <t>Error (E)</t>
  </si>
  <si>
    <t>Error cuadrático medio (RMSE)</t>
  </si>
  <si>
    <t>Error cuadrático medio (MSE)</t>
  </si>
  <si>
    <t>Desviación absoluta media (MAD)</t>
  </si>
  <si>
    <t>Error de porcentaje absoluto medio (MAPE)</t>
  </si>
  <si>
    <t>Theil's (U)</t>
  </si>
  <si>
    <t>Error en porcentaje simétrico medio absoluto (sMAPE)</t>
  </si>
  <si>
    <t>Error absoluto mediano (MdAE)</t>
  </si>
  <si>
    <t>Error porcentual absoluto mediano (MdAPE)</t>
  </si>
  <si>
    <t>Error en log de la raiz cuadrática media (RMSLE)</t>
  </si>
  <si>
    <t>Error en pérdida porcentual de la raiz cuadrática media (RMSPE)</t>
  </si>
  <si>
    <t>Error en pérdida porcentual de la raiz cuadrática mediana (RMdSPE)</t>
  </si>
  <si>
    <t>Precisión U1 de Theil (U1)</t>
  </si>
  <si>
    <t>Calidad U2 de Theil (U2)</t>
  </si>
  <si>
    <t>El valor R-Cuadrado o el Coeficiente de Determinación, indica que el 0,24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0,04 de la variación en la variable dependiente puede ser explicada por las variables independientes cuando se introduce una nueva variable al modelo.</t>
  </si>
  <si>
    <t xml:space="preserve">  Estadístico t Crítico (99% de confianza con df de 15)</t>
  </si>
  <si>
    <t xml:space="preserve">  Estadístico t Crítico (95% de confianza con df de 15)</t>
  </si>
  <si>
    <t xml:space="preserve">  Estadístico t Crítico (90% de confianza con df de 15)</t>
  </si>
  <si>
    <t xml:space="preserve">  Estadístico F Crítico (99% de confianza con df de 4 y 15)</t>
  </si>
  <si>
    <t xml:space="preserve">  Estadístico F Crítico (95% de confianza con df de 4 y 15)</t>
  </si>
  <si>
    <t xml:space="preserve">  Estadístico F Crítico (90% de confianza con df de 4 y 15)</t>
  </si>
  <si>
    <t>El valor R-Cuadrado o el Coeficiente de Determinación, indica que el 0,06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0,01 de la variación en la variable dependiente puede ser explicada por las variables independientes cuando se introduce una nueva variable al modelo.</t>
  </si>
  <si>
    <t xml:space="preserve">  Estadístico t Crítico (99% de confianza con df de 18)</t>
  </si>
  <si>
    <t xml:space="preserve">  Estadístico t Crítico (95% de confianza con df de 18)</t>
  </si>
  <si>
    <t xml:space="preserve">  Estadístico t Crítico (90% de confianza con df de 18)</t>
  </si>
  <si>
    <t xml:space="preserve">  Estadístico F Crítico (99% de confianza con df de 1 y 18)</t>
  </si>
  <si>
    <t xml:space="preserve">  Estadístico F Crítico (95% de confianza con df de 1 y 18)</t>
  </si>
  <si>
    <t xml:space="preserve">  Estadístico F Crítico (90% de confianza con df de 1 y 18)</t>
  </si>
  <si>
    <t>El valor R-Cuadrado o el Coeficiente de Determinación, indica que el 0,01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0,00 de la variación en la variable dependiente puede ser explicada por las variables independientes cuando se introduce una nueva variable al modelo.</t>
  </si>
  <si>
    <t>El valor R-Cuadrado o el Coeficiente de Determinación, indica que el 0,89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0,72 de la variación en la variable dependiente puede ser explicada por las variables independientes cuando se introduce una nueva variable al modelo.</t>
  </si>
  <si>
    <t xml:space="preserve">  Estadístico t Crítico (99% de confianza con df de 2)</t>
  </si>
  <si>
    <t xml:space="preserve">  Estadístico t Crítico (95% de confianza con df de 2)</t>
  </si>
  <si>
    <t xml:space="preserve">  Estadístico t Crítico (90% de confianza con df de 2)</t>
  </si>
  <si>
    <t xml:space="preserve">  Estadístico F Crítico (99% de confianza con df de 3 y 2)</t>
  </si>
  <si>
    <t xml:space="preserve">  Estadístico F Crítico (95% de confianza con df de 3 y 2)</t>
  </si>
  <si>
    <t xml:space="preserve">  Estadístico F Crítico (90% de confianza con df de 3 y 2)</t>
  </si>
  <si>
    <t>El valor R-Cuadrado o el Coeficiente de Determinación, indica que el 1,00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1,00 de la variación en la variable dependiente puede ser explicada por las variables independientes cuando se introduce una nueva variable al modelo.</t>
  </si>
  <si>
    <t>El valor R-Cuadrado o el Coeficiente de Determinación, indica que el 0,99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0,97 de la variación en la variable dependiente puede ser explicada por las variables independientes cuando se introduce una nueva variable al modelo.</t>
  </si>
  <si>
    <t xml:space="preserve">  Estadístico t Crítico (99% de confianza con df de 3)</t>
  </si>
  <si>
    <t xml:space="preserve">  Estadístico t Crítico (95% de confianza con df de 3)</t>
  </si>
  <si>
    <t xml:space="preserve">  Estadístico t Crítico (90% de confianza con df de 3)</t>
  </si>
  <si>
    <t xml:space="preserve">  Estadístico F Crítico (99% de confianza con df de 4 y 3)</t>
  </si>
  <si>
    <t xml:space="preserve">  Estadístico F Crítico (95% de confianza con df de 4 y 3)</t>
  </si>
  <si>
    <t xml:space="preserve">  Estadístico F Crítico (90% de confianza con df de 4 y 3)</t>
  </si>
  <si>
    <t>El valor R-Cuadrado o el Coeficiente de Determinación, indica que el 0,98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0,97 de la variación en la variable dependiente puede ser explicada por las variables independientes cuando se introduce una nueva variable al modelo.</t>
  </si>
  <si>
    <t xml:space="preserve">  Estadístico t Crítico (99% de confianza con df de 4)</t>
  </si>
  <si>
    <t xml:space="preserve">  Estadístico t Crítico (95% de confianza con df de 4)</t>
  </si>
  <si>
    <t xml:space="preserve">  Estadístico t Crítico (90% de confianza con df de 4)</t>
  </si>
  <si>
    <t xml:space="preserve">  Estadístico F Crítico (99% de confianza con df de 4 y 4)</t>
  </si>
  <si>
    <t xml:space="preserve">  Estadístico F Crítico (95% de confianza con df de 4 y 4)</t>
  </si>
  <si>
    <t xml:space="preserve">  Estadístico F Crítico (90% de confianza con df de 4 y 4)</t>
  </si>
  <si>
    <t>El valor R-Cuadrado o el Coeficiente de Determinación, indica que el 0,99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0,99 de la variación en la variable dependiente puede ser explicada por las variables independientes cuando se introduce una nueva variable al modelo.</t>
  </si>
  <si>
    <t>El valor R-Cuadrado o el Coeficiente de Determinación, indica que el 0,93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0,82 de la variación en la variable dependiente puede ser explicada por las variables independientes cuando se introduce una nueva variable al modelo.</t>
  </si>
  <si>
    <t>El valor R-Cuadrado o el Coeficiente de Determinación, indica que el 0,92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0,79 de la variación en la variable dependiente puede ser explicada por las variables independientes cuando se introduce una nueva variable al modelo.</t>
  </si>
  <si>
    <t>CXC 2023</t>
  </si>
  <si>
    <t>CXP 2023</t>
  </si>
  <si>
    <t>INVENTARIOS 2023</t>
  </si>
  <si>
    <t>CXC 2022</t>
  </si>
  <si>
    <t>CXP 2022</t>
  </si>
  <si>
    <t>INVENTARIOS 2022</t>
  </si>
  <si>
    <t>El valor R-Cuadrado o el Coeficiente de Determinación, indica que el 0,97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0,94 de la variación en la variable dependiente puede ser explicada por las variables independientes cuando se introduce una nueva variable al modelo.</t>
  </si>
  <si>
    <t xml:space="preserve">  Estadístico F Crítico (99% de confianza con df de 3 y 4)</t>
  </si>
  <si>
    <t xml:space="preserve">  Estadístico F Crítico (95% de confianza con df de 3 y 4)</t>
  </si>
  <si>
    <t xml:space="preserve">  Estadístico F Crítico (90% de confianza con df de 3 y 4)</t>
  </si>
  <si>
    <t>El valor R-Cuadrado o el Coeficiente de Determinación, indica que el 0,99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0,98 de la variación en la variable dependiente puede ser explicada por las variables independientes cuando se introduce una nueva variable al modelo.</t>
  </si>
  <si>
    <t>CXP  2022</t>
  </si>
  <si>
    <t xml:space="preserve">  Estadístico t Crítico (99% de confianza con df de 5)</t>
  </si>
  <si>
    <t xml:space="preserve">  Estadístico t Crítico (95% de confianza con df de 5)</t>
  </si>
  <si>
    <t xml:space="preserve">  Estadístico t Crítico (90% de confianza con df de 5)</t>
  </si>
  <si>
    <t xml:space="preserve">  Estadístico F Crítico (99% de confianza con df de 3 y 5)</t>
  </si>
  <si>
    <t xml:space="preserve">  Estadístico F Crítico (95% de confianza con df de 3 y 5)</t>
  </si>
  <si>
    <t xml:space="preserve">  Estadístico F Crítico (90% de confianza con df de 3 y 5)</t>
  </si>
  <si>
    <t>Ventas 2024</t>
  </si>
  <si>
    <t>Eficiencia 2023</t>
  </si>
  <si>
    <t>Ventas 2023</t>
  </si>
  <si>
    <t>El valor R-Cuadrado o el Coeficiente de Determinación, indica que el 0,23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0,00 de la variación en la variable dependiente puede ser explicada por las variables independientes cuando se introduce una nueva variable al modelo.</t>
  </si>
  <si>
    <t>El valor R-Cuadrado o el Coeficiente de Determinación, indica que el 0,05 de la variación en la variable dependiente puede explicarse y calcularse mediante el análisis de regresión de las variables independientes. Sin embargo, en una regresión múltiple, el R-Cuadrado Ajustado toma en cuenta la existencia de variables independientes adicionales o regresores y ajusta el valor de dicha R-Cuadrada Ajustada para obtener un panorama más exacto del poder intrínseco de la regresión, puesto que determina la variabilidad que es explicada por las variables explicativas o independientes, con respecto a la variable dependiente cuando se introduce una variable adicional al modelo. De ahí que sólo el 0,00 de la variación en la variable dependiente puede ser explicada por las variables independientes cuando se introduce una nueva variable al modelo.</t>
  </si>
  <si>
    <t>Tabla de contenido</t>
  </si>
  <si>
    <r>
      <t>1</t>
    </r>
    <r>
      <rPr>
        <sz val="11"/>
        <color theme="1"/>
        <rFont val="Calibri"/>
        <family val="2"/>
      </rPr>
      <t>––</t>
    </r>
  </si>
  <si>
    <t>2––</t>
  </si>
  <si>
    <t>3––</t>
  </si>
  <si>
    <t>Empresas por grupos</t>
  </si>
  <si>
    <t>Información financiera periodos analizados</t>
  </si>
  <si>
    <t>Reportes regresiones lineales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</si>
</sst>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
    <numFmt numFmtId="165" formatCode="_(* #,##0.0000_);_(* \(#,##0.0000\);_(* &quot;&quot;\-&quot;&quot;??_);_(@_)"/>
    <numFmt numFmtId="166" formatCode="#0.0000%"/>
    <numFmt numFmtId="167"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color theme="1"/>
      <name val="Arial"/>
      <family val="2"/>
    </font>
    <font>
      <sz val="9"/>
      <name val="Arial"/>
      <family val="2"/>
    </font>
    <font>
      <b/>
      <sz val="11"/>
      <color theme="1"/>
      <name val="Arial"/>
      <family val="2"/>
    </font>
    <font>
      <b/>
      <sz val="11"/>
      <name val="Arial"/>
      <family val="2"/>
    </font>
    <font>
      <sz val="9"/>
      <color theme="1"/>
      <name val="Arial"/>
      <family val="2"/>
    </font>
    <font>
      <sz val="8"/>
      <color theme="1"/>
      <name val="Arial"/>
      <family val="2"/>
    </font>
    <font>
      <sz val="8"/>
      <name val="Arial"/>
      <family val="2"/>
    </font>
    <font>
      <sz val="8"/>
      <color rgb="FF0000FF"/>
      <name val="Arial"/>
      <family val="2"/>
    </font>
    <font>
      <b/>
      <sz val="9"/>
      <color theme="1"/>
      <name val="Arial"/>
      <family val="2"/>
    </font>
    <font>
      <b/>
      <sz val="9"/>
      <name val="Arial"/>
      <family val="2"/>
    </font>
    <font>
      <b/>
      <sz val="9"/>
      <color rgb="FFFF0000"/>
      <name val="Arial"/>
      <family val="2"/>
    </font>
    <font>
      <b/>
      <sz val="9"/>
      <color rgb="FF0000FF"/>
      <name val="Arial"/>
      <family val="2"/>
    </font>
    <font>
      <i/>
      <sz val="11"/>
      <color theme="1"/>
      <name val="Calibri"/>
      <family val="2"/>
      <scheme val="minor"/>
    </font>
    <font>
      <u/>
      <sz val="11"/>
      <color theme="10"/>
      <name val="Calibri"/>
      <family val="2"/>
      <scheme val="minor"/>
    </font>
    <font>
      <sz val="20"/>
      <color theme="1"/>
      <name val="Arial"/>
      <family val="2"/>
    </font>
    <font>
      <sz val="11"/>
      <color theme="1"/>
      <name val="Arial"/>
      <family val="2"/>
    </font>
    <font>
      <sz val="11"/>
      <color theme="1"/>
      <name val="Calibri"/>
      <family val="2"/>
    </font>
    <font>
      <u/>
      <sz val="11"/>
      <color theme="10"/>
      <name val="Arial"/>
      <family val="2"/>
    </font>
    <font>
      <sz val="20"/>
      <color theme="9" tint="-0.499984740745262"/>
      <name val="Arial"/>
      <family val="2"/>
    </font>
  </fonts>
  <fills count="11">
    <fill>
      <patternFill patternType="none"/>
    </fill>
    <fill>
      <patternFill patternType="gray125"/>
    </fill>
    <fill>
      <patternFill patternType="solid">
        <fgColor indexed="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00B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5"/>
        <bgColor indexed="64"/>
      </patternFill>
    </fill>
  </fills>
  <borders count="26">
    <border>
      <left/>
      <right/>
      <top/>
      <bottom/>
      <diagonal/>
    </border>
    <border>
      <left/>
      <right/>
      <top style="thin">
        <color indexed="64"/>
      </top>
      <bottom style="double">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17" fillId="0" borderId="0" applyNumberFormat="0" applyFill="0" applyBorder="0" applyAlignment="0" applyProtection="0"/>
  </cellStyleXfs>
  <cellXfs count="121">
    <xf numFmtId="0" fontId="0" fillId="0" borderId="0" xfId="0"/>
    <xf numFmtId="0" fontId="5" fillId="2" borderId="0" xfId="3" applyFont="1" applyFill="1"/>
    <xf numFmtId="0" fontId="6" fillId="2" borderId="1" xfId="3" applyFont="1" applyFill="1" applyBorder="1"/>
    <xf numFmtId="0" fontId="7" fillId="2" borderId="1" xfId="3" applyFont="1" applyFill="1" applyBorder="1"/>
    <xf numFmtId="0" fontId="8" fillId="2" borderId="0" xfId="3" applyFont="1" applyFill="1"/>
    <xf numFmtId="164" fontId="5" fillId="2" borderId="0" xfId="3" applyNumberFormat="1" applyFont="1" applyFill="1"/>
    <xf numFmtId="0" fontId="8" fillId="2" borderId="2" xfId="3" applyFont="1" applyFill="1" applyBorder="1"/>
    <xf numFmtId="0" fontId="5" fillId="2" borderId="2" xfId="3" applyFont="1" applyFill="1" applyBorder="1"/>
    <xf numFmtId="1" fontId="5" fillId="2" borderId="2" xfId="3" applyNumberFormat="1" applyFont="1" applyFill="1" applyBorder="1"/>
    <xf numFmtId="0" fontId="9" fillId="2" borderId="0" xfId="3" applyFont="1" applyFill="1" applyAlignment="1">
      <alignment horizontal="right"/>
    </xf>
    <xf numFmtId="0" fontId="10" fillId="2" borderId="0" xfId="3" applyFont="1" applyFill="1" applyAlignment="1">
      <alignment horizontal="right" wrapText="1"/>
    </xf>
    <xf numFmtId="0" fontId="11" fillId="2" borderId="0" xfId="3" applyFont="1" applyFill="1"/>
    <xf numFmtId="0" fontId="12" fillId="2" borderId="0" xfId="3" applyFont="1" applyFill="1"/>
    <xf numFmtId="0" fontId="8" fillId="2" borderId="0" xfId="3" applyFont="1" applyFill="1" applyAlignment="1">
      <alignment horizontal="center" vertical="center" wrapText="1"/>
    </xf>
    <xf numFmtId="2" fontId="5" fillId="2" borderId="0" xfId="3" applyNumberFormat="1" applyFont="1" applyFill="1" applyAlignment="1">
      <alignment horizontal="center"/>
    </xf>
    <xf numFmtId="164" fontId="5" fillId="2" borderId="0" xfId="3" applyNumberFormat="1" applyFont="1" applyFill="1" applyAlignment="1">
      <alignment horizontal="center"/>
    </xf>
    <xf numFmtId="0" fontId="13" fillId="2" borderId="0" xfId="3" applyFont="1" applyFill="1" applyAlignment="1">
      <alignment horizontal="right"/>
    </xf>
    <xf numFmtId="0" fontId="10" fillId="2" borderId="0" xfId="3" applyFont="1" applyFill="1"/>
    <xf numFmtId="164" fontId="10" fillId="2" borderId="0" xfId="3" applyNumberFormat="1" applyFont="1" applyFill="1"/>
    <xf numFmtId="165" fontId="10" fillId="2" borderId="0" xfId="3" applyNumberFormat="1" applyFont="1" applyFill="1"/>
    <xf numFmtId="165" fontId="5" fillId="2" borderId="0" xfId="3" applyNumberFormat="1" applyFont="1" applyFill="1"/>
    <xf numFmtId="164" fontId="14" fillId="2" borderId="0" xfId="3" applyNumberFormat="1" applyFont="1" applyFill="1"/>
    <xf numFmtId="164" fontId="15" fillId="2" borderId="0" xfId="3" applyNumberFormat="1" applyFont="1" applyFill="1" applyAlignment="1">
      <alignment horizontal="center"/>
    </xf>
    <xf numFmtId="166" fontId="5" fillId="2" borderId="0" xfId="3" applyNumberFormat="1" applyFont="1" applyFill="1"/>
    <xf numFmtId="0" fontId="2" fillId="0" borderId="0" xfId="0" applyFont="1"/>
    <xf numFmtId="164" fontId="14" fillId="2" borderId="0" xfId="3" applyNumberFormat="1" applyFont="1" applyFill="1" applyAlignment="1">
      <alignment horizontal="center"/>
    </xf>
    <xf numFmtId="164" fontId="15" fillId="2" borderId="0" xfId="3" applyNumberFormat="1" applyFont="1" applyFill="1"/>
    <xf numFmtId="0" fontId="0" fillId="0" borderId="4" xfId="0" applyBorder="1"/>
    <xf numFmtId="0" fontId="16" fillId="0" borderId="5" xfId="0" applyFont="1" applyBorder="1" applyAlignment="1">
      <alignment horizontal="center"/>
    </xf>
    <xf numFmtId="3" fontId="0" fillId="0" borderId="6" xfId="0" applyNumberFormat="1" applyBorder="1"/>
    <xf numFmtId="0" fontId="2" fillId="3" borderId="6" xfId="0" applyFont="1" applyFill="1" applyBorder="1" applyAlignment="1">
      <alignment horizontal="center"/>
    </xf>
    <xf numFmtId="0" fontId="2" fillId="3" borderId="7" xfId="0" applyFont="1" applyFill="1" applyBorder="1" applyAlignment="1">
      <alignment horizontal="center" vertical="center"/>
    </xf>
    <xf numFmtId="0" fontId="2" fillId="4" borderId="7"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0" fillId="3" borderId="6" xfId="0" applyFill="1" applyBorder="1"/>
    <xf numFmtId="0" fontId="2" fillId="3" borderId="8" xfId="0" applyFont="1" applyFill="1" applyBorder="1"/>
    <xf numFmtId="3" fontId="0" fillId="0" borderId="14" xfId="0" applyNumberFormat="1" applyBorder="1"/>
    <xf numFmtId="3" fontId="0" fillId="0" borderId="15" xfId="0" applyNumberFormat="1" applyBorder="1"/>
    <xf numFmtId="3" fontId="0" fillId="0" borderId="8" xfId="0" applyNumberFormat="1" applyBorder="1"/>
    <xf numFmtId="3" fontId="0" fillId="0" borderId="16" xfId="0" applyNumberFormat="1" applyBorder="1"/>
    <xf numFmtId="3" fontId="0" fillId="4" borderId="16" xfId="0" applyNumberFormat="1" applyFill="1" applyBorder="1"/>
    <xf numFmtId="3" fontId="0" fillId="4" borderId="6" xfId="0" applyNumberFormat="1" applyFill="1" applyBorder="1"/>
    <xf numFmtId="3" fontId="0" fillId="4" borderId="15" xfId="0" applyNumberFormat="1" applyFill="1" applyBorder="1"/>
    <xf numFmtId="43" fontId="0" fillId="0" borderId="16" xfId="1" applyFont="1" applyBorder="1"/>
    <xf numFmtId="43" fontId="0" fillId="0" borderId="6" xfId="1" applyFont="1" applyBorder="1"/>
    <xf numFmtId="43" fontId="0" fillId="0" borderId="15" xfId="1" applyFont="1" applyBorder="1"/>
    <xf numFmtId="167" fontId="0" fillId="0" borderId="16" xfId="2" applyNumberFormat="1" applyFont="1" applyBorder="1"/>
    <xf numFmtId="167" fontId="0" fillId="0" borderId="6" xfId="2" applyNumberFormat="1" applyFont="1" applyBorder="1"/>
    <xf numFmtId="167" fontId="0" fillId="0" borderId="15" xfId="2" applyNumberFormat="1" applyFont="1" applyBorder="1"/>
    <xf numFmtId="167" fontId="0" fillId="5" borderId="15" xfId="2" applyNumberFormat="1" applyFont="1" applyFill="1" applyBorder="1"/>
    <xf numFmtId="167" fontId="0" fillId="6" borderId="16" xfId="2" applyNumberFormat="1" applyFont="1" applyFill="1" applyBorder="1"/>
    <xf numFmtId="167" fontId="0" fillId="5" borderId="16" xfId="2" applyNumberFormat="1" applyFont="1" applyFill="1" applyBorder="1"/>
    <xf numFmtId="3" fontId="0" fillId="7" borderId="6" xfId="0" applyNumberFormat="1" applyFill="1" applyBorder="1"/>
    <xf numFmtId="3" fontId="0" fillId="0" borderId="0" xfId="0" applyNumberFormat="1"/>
    <xf numFmtId="0" fontId="0" fillId="0" borderId="0" xfId="0" applyAlignment="1">
      <alignment horizontal="center"/>
    </xf>
    <xf numFmtId="0" fontId="2" fillId="0" borderId="0" xfId="0" applyFont="1" applyAlignment="1">
      <alignment horizontal="center"/>
    </xf>
    <xf numFmtId="10" fontId="0" fillId="0" borderId="0" xfId="2" applyNumberFormat="1" applyFont="1"/>
    <xf numFmtId="0" fontId="2" fillId="8" borderId="6" xfId="0" applyFont="1" applyFill="1" applyBorder="1" applyAlignment="1">
      <alignment horizont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6" xfId="0" applyFont="1" applyFill="1" applyBorder="1" applyAlignment="1">
      <alignment horizontal="center" vertical="center"/>
    </xf>
    <xf numFmtId="0" fontId="0" fillId="8" borderId="6" xfId="0" applyFill="1" applyBorder="1"/>
    <xf numFmtId="0" fontId="2" fillId="8" borderId="8" xfId="0" applyFont="1" applyFill="1" applyBorder="1"/>
    <xf numFmtId="43" fontId="0" fillId="0" borderId="0" xfId="1" applyFont="1" applyFill="1" applyBorder="1"/>
    <xf numFmtId="167" fontId="0" fillId="0" borderId="0" xfId="2" applyNumberFormat="1" applyFont="1" applyFill="1" applyBorder="1"/>
    <xf numFmtId="10" fontId="0" fillId="0" borderId="0" xfId="0" applyNumberFormat="1"/>
    <xf numFmtId="0" fontId="2" fillId="9" borderId="6" xfId="0" applyFont="1" applyFill="1" applyBorder="1" applyAlignment="1">
      <alignment horizontal="center"/>
    </xf>
    <xf numFmtId="0" fontId="2" fillId="9" borderId="7" xfId="0" applyFont="1" applyFill="1" applyBorder="1" applyAlignment="1">
      <alignment horizontal="center" vertical="center"/>
    </xf>
    <xf numFmtId="0" fontId="2" fillId="9" borderId="17" xfId="0" applyFont="1" applyFill="1" applyBorder="1" applyAlignment="1">
      <alignment horizontal="center" vertical="center"/>
    </xf>
    <xf numFmtId="0" fontId="0" fillId="0" borderId="6" xfId="0" applyBorder="1"/>
    <xf numFmtId="10" fontId="0" fillId="0" borderId="6" xfId="2" applyNumberFormat="1" applyFont="1" applyBorder="1"/>
    <xf numFmtId="43" fontId="0" fillId="0" borderId="0" xfId="1" applyFont="1"/>
    <xf numFmtId="3" fontId="0" fillId="10" borderId="16" xfId="0" applyNumberFormat="1" applyFill="1" applyBorder="1"/>
    <xf numFmtId="3" fontId="0" fillId="10" borderId="6" xfId="0" applyNumberFormat="1" applyFill="1" applyBorder="1"/>
    <xf numFmtId="3" fontId="0" fillId="10" borderId="15" xfId="0" applyNumberFormat="1" applyFill="1" applyBorder="1"/>
    <xf numFmtId="167" fontId="0" fillId="5" borderId="6" xfId="2" applyNumberFormat="1" applyFont="1" applyFill="1" applyBorder="1"/>
    <xf numFmtId="167" fontId="0" fillId="0" borderId="6" xfId="0" applyNumberFormat="1" applyBorder="1"/>
    <xf numFmtId="3" fontId="0" fillId="7" borderId="16" xfId="0" applyNumberFormat="1" applyFill="1" applyBorder="1"/>
    <xf numFmtId="3" fontId="0" fillId="7" borderId="15" xfId="0" applyNumberFormat="1" applyFill="1" applyBorder="1"/>
    <xf numFmtId="0" fontId="2" fillId="3" borderId="9"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0" fillId="3" borderId="0" xfId="0" applyFill="1" applyAlignment="1">
      <alignment horizontal="center"/>
    </xf>
    <xf numFmtId="0" fontId="0" fillId="8" borderId="0" xfId="0" applyFill="1" applyAlignment="1">
      <alignment horizontal="center"/>
    </xf>
    <xf numFmtId="0" fontId="2" fillId="8" borderId="9"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10"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9" borderId="18"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19" xfId="0" applyFont="1" applyFill="1" applyBorder="1" applyAlignment="1">
      <alignment horizontal="center" vertical="center"/>
    </xf>
    <xf numFmtId="0" fontId="2" fillId="9" borderId="18"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0" fillId="9" borderId="0" xfId="0" applyFill="1" applyAlignment="1">
      <alignment horizontal="center"/>
    </xf>
    <xf numFmtId="0" fontId="8" fillId="2" borderId="0" xfId="3" applyFont="1" applyFill="1" applyAlignment="1">
      <alignment horizontal="justify" vertical="center" wrapText="1"/>
    </xf>
    <xf numFmtId="0" fontId="4" fillId="2" borderId="0" xfId="3" applyFont="1" applyFill="1" applyAlignment="1">
      <alignment horizontal="center" vertical="center"/>
    </xf>
    <xf numFmtId="0" fontId="6" fillId="2" borderId="1" xfId="3" applyFont="1" applyFill="1" applyBorder="1"/>
    <xf numFmtId="0" fontId="18" fillId="0" borderId="0" xfId="0" applyFont="1"/>
    <xf numFmtId="0" fontId="0" fillId="0" borderId="0" xfId="0" applyBorder="1" applyAlignment="1">
      <alignment horizontal="right"/>
    </xf>
    <xf numFmtId="0" fontId="0" fillId="0" borderId="0" xfId="0" applyBorder="1"/>
    <xf numFmtId="0" fontId="19" fillId="0" borderId="20" xfId="0" applyFont="1" applyBorder="1" applyAlignment="1">
      <alignment horizontal="right"/>
    </xf>
    <xf numFmtId="0" fontId="21" fillId="0" borderId="21" xfId="4" applyFont="1" applyBorder="1"/>
    <xf numFmtId="0" fontId="19" fillId="0" borderId="22" xfId="0" applyFont="1" applyBorder="1" applyAlignment="1">
      <alignment horizontal="right"/>
    </xf>
    <xf numFmtId="0" fontId="19" fillId="0" borderId="23" xfId="0" applyFont="1" applyBorder="1"/>
    <xf numFmtId="0" fontId="21" fillId="0" borderId="23" xfId="4" applyFont="1" applyBorder="1"/>
    <xf numFmtId="0" fontId="19" fillId="0" borderId="24" xfId="0" applyFont="1" applyBorder="1" applyAlignment="1">
      <alignment horizontal="right"/>
    </xf>
    <xf numFmtId="0" fontId="21" fillId="0" borderId="25" xfId="4" applyFont="1" applyBorder="1"/>
    <xf numFmtId="0" fontId="22" fillId="0" borderId="0" xfId="0" applyFont="1" applyAlignment="1">
      <alignment horizontal="center"/>
    </xf>
  </cellXfs>
  <cellStyles count="5">
    <cellStyle name="Hipervínculo" xfId="4" builtinId="8"/>
    <cellStyle name="Millares" xfId="1" builtinId="3"/>
    <cellStyle name="Normal" xfId="0" builtinId="0"/>
    <cellStyle name="Normal 2" xfId="3" xr:uid="{19002B64-D302-4178-96D2-ABD4124409AB}"/>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45</xdr:row>
      <xdr:rowOff>38100</xdr:rowOff>
    </xdr:from>
    <xdr:to>
      <xdr:col>13</xdr:col>
      <xdr:colOff>647057</xdr:colOff>
      <xdr:row>65</xdr:row>
      <xdr:rowOff>37719</xdr:rowOff>
    </xdr:to>
    <xdr:pic>
      <xdr:nvPicPr>
        <xdr:cNvPr id="2" name="Imagen 1">
          <a:extLst>
            <a:ext uri="{FF2B5EF4-FFF2-40B4-BE49-F238E27FC236}">
              <a16:creationId xmlns:a16="http://schemas.microsoft.com/office/drawing/2014/main" id="{58C35CD8-05EF-3B7F-827C-20B9DFFEA822}"/>
            </a:ext>
          </a:extLst>
        </xdr:cNvPr>
        <xdr:cNvPicPr>
          <a:picLocks noChangeAspect="1"/>
        </xdr:cNvPicPr>
      </xdr:nvPicPr>
      <xdr:blipFill>
        <a:blip xmlns:r="http://schemas.openxmlformats.org/officeDocument/2006/relationships" r:embed="rId1"/>
        <a:stretch>
          <a:fillRect/>
        </a:stretch>
      </xdr:blipFill>
      <xdr:spPr>
        <a:xfrm>
          <a:off x="3448050" y="12030075"/>
          <a:ext cx="5142857" cy="3047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13</xdr:col>
      <xdr:colOff>8882</xdr:colOff>
      <xdr:row>64</xdr:row>
      <xdr:rowOff>152019</xdr:rowOff>
    </xdr:to>
    <xdr:pic>
      <xdr:nvPicPr>
        <xdr:cNvPr id="2" name="Imagen 1">
          <a:extLst>
            <a:ext uri="{FF2B5EF4-FFF2-40B4-BE49-F238E27FC236}">
              <a16:creationId xmlns:a16="http://schemas.microsoft.com/office/drawing/2014/main" id="{67050BB2-1B2F-9D53-34F3-1B9B408EF0A4}"/>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48</xdr:row>
      <xdr:rowOff>114300</xdr:rowOff>
    </xdr:from>
    <xdr:to>
      <xdr:col>12</xdr:col>
      <xdr:colOff>113657</xdr:colOff>
      <xdr:row>68</xdr:row>
      <xdr:rowOff>113919</xdr:rowOff>
    </xdr:to>
    <xdr:pic>
      <xdr:nvPicPr>
        <xdr:cNvPr id="2" name="Imagen 1">
          <a:extLst>
            <a:ext uri="{FF2B5EF4-FFF2-40B4-BE49-F238E27FC236}">
              <a16:creationId xmlns:a16="http://schemas.microsoft.com/office/drawing/2014/main" id="{06484D4D-5422-0EB7-C844-850FBC9AA180}"/>
            </a:ext>
          </a:extLst>
        </xdr:cNvPr>
        <xdr:cNvPicPr>
          <a:picLocks noChangeAspect="1"/>
        </xdr:cNvPicPr>
      </xdr:nvPicPr>
      <xdr:blipFill>
        <a:blip xmlns:r="http://schemas.openxmlformats.org/officeDocument/2006/relationships" r:embed="rId1"/>
        <a:stretch>
          <a:fillRect/>
        </a:stretch>
      </xdr:blipFill>
      <xdr:spPr>
        <a:xfrm>
          <a:off x="4057650" y="12696825"/>
          <a:ext cx="5142857" cy="30476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12</xdr:col>
      <xdr:colOff>494657</xdr:colOff>
      <xdr:row>64</xdr:row>
      <xdr:rowOff>152019</xdr:rowOff>
    </xdr:to>
    <xdr:pic>
      <xdr:nvPicPr>
        <xdr:cNvPr id="2" name="Imagen 1">
          <a:extLst>
            <a:ext uri="{FF2B5EF4-FFF2-40B4-BE49-F238E27FC236}">
              <a16:creationId xmlns:a16="http://schemas.microsoft.com/office/drawing/2014/main" id="{32F9473F-26B2-49D8-03CC-E28264314981}"/>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12</xdr:col>
      <xdr:colOff>427982</xdr:colOff>
      <xdr:row>64</xdr:row>
      <xdr:rowOff>152019</xdr:rowOff>
    </xdr:to>
    <xdr:pic>
      <xdr:nvPicPr>
        <xdr:cNvPr id="2" name="Imagen 1">
          <a:extLst>
            <a:ext uri="{FF2B5EF4-FFF2-40B4-BE49-F238E27FC236}">
              <a16:creationId xmlns:a16="http://schemas.microsoft.com/office/drawing/2014/main" id="{E443D9D8-B520-8303-FCB5-036DF0F3DA54}"/>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45</xdr:row>
      <xdr:rowOff>95250</xdr:rowOff>
    </xdr:from>
    <xdr:to>
      <xdr:col>12</xdr:col>
      <xdr:colOff>380357</xdr:colOff>
      <xdr:row>65</xdr:row>
      <xdr:rowOff>94869</xdr:rowOff>
    </xdr:to>
    <xdr:pic>
      <xdr:nvPicPr>
        <xdr:cNvPr id="2" name="Imagen 1">
          <a:extLst>
            <a:ext uri="{FF2B5EF4-FFF2-40B4-BE49-F238E27FC236}">
              <a16:creationId xmlns:a16="http://schemas.microsoft.com/office/drawing/2014/main" id="{B83D8C29-2A45-B6ED-793C-76E7C81C08A4}"/>
            </a:ext>
          </a:extLst>
        </xdr:cNvPr>
        <xdr:cNvPicPr>
          <a:picLocks noChangeAspect="1"/>
        </xdr:cNvPicPr>
      </xdr:nvPicPr>
      <xdr:blipFill>
        <a:blip xmlns:r="http://schemas.openxmlformats.org/officeDocument/2006/relationships" r:embed="rId1"/>
        <a:stretch>
          <a:fillRect/>
        </a:stretch>
      </xdr:blipFill>
      <xdr:spPr>
        <a:xfrm>
          <a:off x="4124325" y="12220575"/>
          <a:ext cx="5142857" cy="3047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0</xdr:colOff>
      <xdr:row>47</xdr:row>
      <xdr:rowOff>47625</xdr:rowOff>
    </xdr:from>
    <xdr:to>
      <xdr:col>12</xdr:col>
      <xdr:colOff>427982</xdr:colOff>
      <xdr:row>67</xdr:row>
      <xdr:rowOff>47244</xdr:rowOff>
    </xdr:to>
    <xdr:pic>
      <xdr:nvPicPr>
        <xdr:cNvPr id="2" name="Imagen 1">
          <a:extLst>
            <a:ext uri="{FF2B5EF4-FFF2-40B4-BE49-F238E27FC236}">
              <a16:creationId xmlns:a16="http://schemas.microsoft.com/office/drawing/2014/main" id="{65A2A396-4A30-3F0E-1F69-E388BBDC584E}"/>
            </a:ext>
          </a:extLst>
        </xdr:cNvPr>
        <xdr:cNvPicPr>
          <a:picLocks noChangeAspect="1"/>
        </xdr:cNvPicPr>
      </xdr:nvPicPr>
      <xdr:blipFill>
        <a:blip xmlns:r="http://schemas.openxmlformats.org/officeDocument/2006/relationships" r:embed="rId1"/>
        <a:stretch>
          <a:fillRect/>
        </a:stretch>
      </xdr:blipFill>
      <xdr:spPr>
        <a:xfrm>
          <a:off x="3733800" y="12477750"/>
          <a:ext cx="5142857" cy="3047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0</xdr:colOff>
      <xdr:row>58</xdr:row>
      <xdr:rowOff>38100</xdr:rowOff>
    </xdr:from>
    <xdr:to>
      <xdr:col>12</xdr:col>
      <xdr:colOff>513707</xdr:colOff>
      <xdr:row>78</xdr:row>
      <xdr:rowOff>37719</xdr:rowOff>
    </xdr:to>
    <xdr:pic>
      <xdr:nvPicPr>
        <xdr:cNvPr id="2" name="Imagen 1">
          <a:extLst>
            <a:ext uri="{FF2B5EF4-FFF2-40B4-BE49-F238E27FC236}">
              <a16:creationId xmlns:a16="http://schemas.microsoft.com/office/drawing/2014/main" id="{9EAE2779-4F7C-F7A9-8ACF-5B191FCC58E6}"/>
            </a:ext>
          </a:extLst>
        </xdr:cNvPr>
        <xdr:cNvPicPr>
          <a:picLocks noChangeAspect="1"/>
        </xdr:cNvPicPr>
      </xdr:nvPicPr>
      <xdr:blipFill>
        <a:blip xmlns:r="http://schemas.openxmlformats.org/officeDocument/2006/relationships" r:embed="rId1"/>
        <a:stretch>
          <a:fillRect/>
        </a:stretch>
      </xdr:blipFill>
      <xdr:spPr>
        <a:xfrm>
          <a:off x="3648075" y="14144625"/>
          <a:ext cx="5142857" cy="30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0</xdr:colOff>
      <xdr:row>44</xdr:row>
      <xdr:rowOff>142875</xdr:rowOff>
    </xdr:from>
    <xdr:to>
      <xdr:col>13</xdr:col>
      <xdr:colOff>647057</xdr:colOff>
      <xdr:row>64</xdr:row>
      <xdr:rowOff>142494</xdr:rowOff>
    </xdr:to>
    <xdr:pic>
      <xdr:nvPicPr>
        <xdr:cNvPr id="2" name="Imagen 1">
          <a:extLst>
            <a:ext uri="{FF2B5EF4-FFF2-40B4-BE49-F238E27FC236}">
              <a16:creationId xmlns:a16="http://schemas.microsoft.com/office/drawing/2014/main" id="{A6B9C898-573F-7C5D-A79A-713405D592AA}"/>
            </a:ext>
          </a:extLst>
        </xdr:cNvPr>
        <xdr:cNvPicPr>
          <a:picLocks noChangeAspect="1"/>
        </xdr:cNvPicPr>
      </xdr:nvPicPr>
      <xdr:blipFill>
        <a:blip xmlns:r="http://schemas.openxmlformats.org/officeDocument/2006/relationships" r:embed="rId1"/>
        <a:stretch>
          <a:fillRect/>
        </a:stretch>
      </xdr:blipFill>
      <xdr:spPr>
        <a:xfrm>
          <a:off x="3448050" y="11982450"/>
          <a:ext cx="5142857" cy="304761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13</xdr:col>
      <xdr:colOff>647057</xdr:colOff>
      <xdr:row>64</xdr:row>
      <xdr:rowOff>152019</xdr:rowOff>
    </xdr:to>
    <xdr:pic>
      <xdr:nvPicPr>
        <xdr:cNvPr id="2" name="Imagen 1">
          <a:extLst>
            <a:ext uri="{FF2B5EF4-FFF2-40B4-BE49-F238E27FC236}">
              <a16:creationId xmlns:a16="http://schemas.microsoft.com/office/drawing/2014/main" id="{5581BA3A-5050-E9A1-181E-79F7F319772C}"/>
            </a:ext>
          </a:extLst>
        </xdr:cNvPr>
        <xdr:cNvPicPr>
          <a:picLocks noChangeAspect="1"/>
        </xdr:cNvPicPr>
      </xdr:nvPicPr>
      <xdr:blipFill>
        <a:blip xmlns:r="http://schemas.openxmlformats.org/officeDocument/2006/relationships" r:embed="rId1"/>
        <a:stretch>
          <a:fillRect/>
        </a:stretch>
      </xdr:blipFill>
      <xdr:spPr>
        <a:xfrm>
          <a:off x="3448050" y="12125325"/>
          <a:ext cx="5142857" cy="30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44</xdr:row>
      <xdr:rowOff>0</xdr:rowOff>
    </xdr:from>
    <xdr:to>
      <xdr:col>13</xdr:col>
      <xdr:colOff>647057</xdr:colOff>
      <xdr:row>63</xdr:row>
      <xdr:rowOff>152019</xdr:rowOff>
    </xdr:to>
    <xdr:pic>
      <xdr:nvPicPr>
        <xdr:cNvPr id="2" name="Imagen 1">
          <a:extLst>
            <a:ext uri="{FF2B5EF4-FFF2-40B4-BE49-F238E27FC236}">
              <a16:creationId xmlns:a16="http://schemas.microsoft.com/office/drawing/2014/main" id="{77844D51-CC1E-591B-36C9-77316D8A94F7}"/>
            </a:ext>
          </a:extLst>
        </xdr:cNvPr>
        <xdr:cNvPicPr>
          <a:picLocks noChangeAspect="1"/>
        </xdr:cNvPicPr>
      </xdr:nvPicPr>
      <xdr:blipFill>
        <a:blip xmlns:r="http://schemas.openxmlformats.org/officeDocument/2006/relationships" r:embed="rId1"/>
        <a:stretch>
          <a:fillRect/>
        </a:stretch>
      </xdr:blipFill>
      <xdr:spPr>
        <a:xfrm>
          <a:off x="3448050" y="11972925"/>
          <a:ext cx="5142857" cy="30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13</xdr:col>
      <xdr:colOff>666107</xdr:colOff>
      <xdr:row>64</xdr:row>
      <xdr:rowOff>152019</xdr:rowOff>
    </xdr:to>
    <xdr:pic>
      <xdr:nvPicPr>
        <xdr:cNvPr id="2" name="Imagen 1">
          <a:extLst>
            <a:ext uri="{FF2B5EF4-FFF2-40B4-BE49-F238E27FC236}">
              <a16:creationId xmlns:a16="http://schemas.microsoft.com/office/drawing/2014/main" id="{0C657BFF-760F-0CF1-B9B4-95463110B846}"/>
            </a:ext>
          </a:extLst>
        </xdr:cNvPr>
        <xdr:cNvPicPr>
          <a:picLocks noChangeAspect="1"/>
        </xdr:cNvPicPr>
      </xdr:nvPicPr>
      <xdr:blipFill>
        <a:blip xmlns:r="http://schemas.openxmlformats.org/officeDocument/2006/relationships" r:embed="rId1"/>
        <a:stretch>
          <a:fillRect/>
        </a:stretch>
      </xdr:blipFill>
      <xdr:spPr>
        <a:xfrm>
          <a:off x="3581400" y="11991975"/>
          <a:ext cx="5142857" cy="3047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12</xdr:col>
      <xdr:colOff>580382</xdr:colOff>
      <xdr:row>64</xdr:row>
      <xdr:rowOff>152019</xdr:rowOff>
    </xdr:to>
    <xdr:pic>
      <xdr:nvPicPr>
        <xdr:cNvPr id="2" name="Imagen 1">
          <a:extLst>
            <a:ext uri="{FF2B5EF4-FFF2-40B4-BE49-F238E27FC236}">
              <a16:creationId xmlns:a16="http://schemas.microsoft.com/office/drawing/2014/main" id="{7BE18CC4-6307-E6AD-1D6F-CB90FBB41246}"/>
            </a:ext>
          </a:extLst>
        </xdr:cNvPr>
        <xdr:cNvPicPr>
          <a:picLocks noChangeAspect="1"/>
        </xdr:cNvPicPr>
      </xdr:nvPicPr>
      <xdr:blipFill>
        <a:blip xmlns:r="http://schemas.openxmlformats.org/officeDocument/2006/relationships" r:embed="rId1"/>
        <a:stretch>
          <a:fillRect/>
        </a:stretch>
      </xdr:blipFill>
      <xdr:spPr>
        <a:xfrm>
          <a:off x="3695700" y="12125325"/>
          <a:ext cx="5142857" cy="30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13</xdr:col>
      <xdr:colOff>85082</xdr:colOff>
      <xdr:row>64</xdr:row>
      <xdr:rowOff>152019</xdr:rowOff>
    </xdr:to>
    <xdr:pic>
      <xdr:nvPicPr>
        <xdr:cNvPr id="2" name="Imagen 1">
          <a:extLst>
            <a:ext uri="{FF2B5EF4-FFF2-40B4-BE49-F238E27FC236}">
              <a16:creationId xmlns:a16="http://schemas.microsoft.com/office/drawing/2014/main" id="{77330698-50EA-C5AC-B05B-D50B0D3F0BF7}"/>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9525</xdr:colOff>
      <xdr:row>44</xdr:row>
      <xdr:rowOff>142875</xdr:rowOff>
    </xdr:from>
    <xdr:to>
      <xdr:col>13</xdr:col>
      <xdr:colOff>161282</xdr:colOff>
      <xdr:row>64</xdr:row>
      <xdr:rowOff>142494</xdr:rowOff>
    </xdr:to>
    <xdr:pic>
      <xdr:nvPicPr>
        <xdr:cNvPr id="2" name="Imagen 1">
          <a:extLst>
            <a:ext uri="{FF2B5EF4-FFF2-40B4-BE49-F238E27FC236}">
              <a16:creationId xmlns:a16="http://schemas.microsoft.com/office/drawing/2014/main" id="{2EBFA6E8-DE4B-9899-68F4-D138DC4A84C6}"/>
            </a:ext>
          </a:extLst>
        </xdr:cNvPr>
        <xdr:cNvPicPr>
          <a:picLocks noChangeAspect="1"/>
        </xdr:cNvPicPr>
      </xdr:nvPicPr>
      <xdr:blipFill>
        <a:blip xmlns:r="http://schemas.openxmlformats.org/officeDocument/2006/relationships" r:embed="rId1"/>
        <a:stretch>
          <a:fillRect/>
        </a:stretch>
      </xdr:blipFill>
      <xdr:spPr>
        <a:xfrm>
          <a:off x="3571875" y="12115800"/>
          <a:ext cx="5142857" cy="30476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12</xdr:col>
      <xdr:colOff>313682</xdr:colOff>
      <xdr:row>64</xdr:row>
      <xdr:rowOff>152019</xdr:rowOff>
    </xdr:to>
    <xdr:pic>
      <xdr:nvPicPr>
        <xdr:cNvPr id="2" name="Imagen 1">
          <a:extLst>
            <a:ext uri="{FF2B5EF4-FFF2-40B4-BE49-F238E27FC236}">
              <a16:creationId xmlns:a16="http://schemas.microsoft.com/office/drawing/2014/main" id="{068D0EA8-3DFF-E6BB-ACB0-8E207AA00A63}"/>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12</xdr:col>
      <xdr:colOff>266057</xdr:colOff>
      <xdr:row>64</xdr:row>
      <xdr:rowOff>152019</xdr:rowOff>
    </xdr:to>
    <xdr:pic>
      <xdr:nvPicPr>
        <xdr:cNvPr id="2" name="Imagen 1">
          <a:extLst>
            <a:ext uri="{FF2B5EF4-FFF2-40B4-BE49-F238E27FC236}">
              <a16:creationId xmlns:a16="http://schemas.microsoft.com/office/drawing/2014/main" id="{EF6DBFCF-F81D-5373-3CBE-333C85E4F572}"/>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13</xdr:col>
      <xdr:colOff>8882</xdr:colOff>
      <xdr:row>64</xdr:row>
      <xdr:rowOff>152019</xdr:rowOff>
    </xdr:to>
    <xdr:pic>
      <xdr:nvPicPr>
        <xdr:cNvPr id="2" name="Imagen 1">
          <a:extLst>
            <a:ext uri="{FF2B5EF4-FFF2-40B4-BE49-F238E27FC236}">
              <a16:creationId xmlns:a16="http://schemas.microsoft.com/office/drawing/2014/main" id="{20731D46-FE4B-52E3-BB30-B589E7A4348E}"/>
            </a:ext>
          </a:extLst>
        </xdr:cNvPr>
        <xdr:cNvPicPr>
          <a:picLocks noChangeAspect="1"/>
        </xdr:cNvPicPr>
      </xdr:nvPicPr>
      <xdr:blipFill>
        <a:blip xmlns:r="http://schemas.openxmlformats.org/officeDocument/2006/relationships" r:embed="rId1"/>
        <a:stretch>
          <a:fillRect/>
        </a:stretch>
      </xdr:blipFill>
      <xdr:spPr>
        <a:xfrm>
          <a:off x="3562350" y="12125325"/>
          <a:ext cx="5142857" cy="30476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F94E4-8048-437F-832F-185AAFC66391}">
  <sheetPr codeName="Hoja3"/>
  <dimension ref="A1:G17"/>
  <sheetViews>
    <sheetView workbookViewId="0"/>
  </sheetViews>
  <sheetFormatPr baseColWidth="10" defaultColWidth="11.42578125" defaultRowHeight="15" x14ac:dyDescent="0.25"/>
  <cols>
    <col min="1" max="1" width="26.140625" bestFit="1" customWidth="1"/>
    <col min="2" max="2" width="15.140625" bestFit="1" customWidth="1"/>
    <col min="3" max="3" width="12.7109375" bestFit="1" customWidth="1"/>
    <col min="4" max="4" width="13" bestFit="1" customWidth="1"/>
    <col min="5" max="5" width="17.42578125" bestFit="1" customWidth="1"/>
    <col min="6" max="7" width="26.85546875" bestFit="1" customWidth="1"/>
  </cols>
  <sheetData>
    <row r="1" spans="1:7" x14ac:dyDescent="0.25">
      <c r="A1" s="28"/>
      <c r="B1" s="28" t="s">
        <v>0</v>
      </c>
      <c r="C1" s="28" t="s">
        <v>1</v>
      </c>
      <c r="D1" s="28" t="s">
        <v>2</v>
      </c>
      <c r="E1" s="28" t="s">
        <v>3</v>
      </c>
      <c r="F1" s="28" t="s">
        <v>4</v>
      </c>
      <c r="G1" s="28" t="s">
        <v>5</v>
      </c>
    </row>
    <row r="2" spans="1:7" x14ac:dyDescent="0.25">
      <c r="A2" t="s">
        <v>0</v>
      </c>
      <c r="B2">
        <v>1</v>
      </c>
    </row>
    <row r="3" spans="1:7" x14ac:dyDescent="0.25">
      <c r="A3" t="s">
        <v>1</v>
      </c>
      <c r="B3">
        <v>-0.99248752390374784</v>
      </c>
      <c r="C3">
        <v>1</v>
      </c>
    </row>
    <row r="4" spans="1:7" x14ac:dyDescent="0.25">
      <c r="A4" t="s">
        <v>2</v>
      </c>
      <c r="B4">
        <v>0.79626756065686966</v>
      </c>
      <c r="C4">
        <v>-0.79470865553689651</v>
      </c>
      <c r="D4">
        <v>1</v>
      </c>
    </row>
    <row r="5" spans="1:7" x14ac:dyDescent="0.25">
      <c r="A5" t="s">
        <v>3</v>
      </c>
      <c r="B5">
        <v>0.89093896659297644</v>
      </c>
      <c r="C5">
        <v>-0.89786066526352226</v>
      </c>
      <c r="D5">
        <v>0.95224446373413918</v>
      </c>
      <c r="E5">
        <v>1</v>
      </c>
    </row>
    <row r="6" spans="1:7" x14ac:dyDescent="0.25">
      <c r="A6" t="s">
        <v>4</v>
      </c>
      <c r="B6">
        <v>0.90672745981408154</v>
      </c>
      <c r="C6">
        <v>-0.8984619722074132</v>
      </c>
      <c r="D6">
        <v>0.71828957485304001</v>
      </c>
      <c r="E6">
        <v>0.81739120442122459</v>
      </c>
      <c r="F6">
        <v>1</v>
      </c>
    </row>
    <row r="7" spans="1:7" ht="15.75" thickBot="1" x14ac:dyDescent="0.3">
      <c r="A7" s="27" t="s">
        <v>5</v>
      </c>
      <c r="B7" s="27">
        <v>8.1887250350503052E-2</v>
      </c>
      <c r="C7" s="27">
        <v>-0.10074092859704069</v>
      </c>
      <c r="D7" s="27">
        <v>0.13304136219918089</v>
      </c>
      <c r="E7" s="27">
        <v>0.19385323384864539</v>
      </c>
      <c r="F7" s="27">
        <v>0.24479892386284194</v>
      </c>
      <c r="G7" s="27">
        <v>1</v>
      </c>
    </row>
    <row r="11" spans="1:7" ht="15.75" thickBot="1" x14ac:dyDescent="0.3"/>
    <row r="12" spans="1:7" x14ac:dyDescent="0.25">
      <c r="A12" s="28"/>
      <c r="B12" s="28" t="s">
        <v>6</v>
      </c>
      <c r="C12" s="28" t="s">
        <v>7</v>
      </c>
      <c r="D12" s="28" t="s">
        <v>8</v>
      </c>
      <c r="E12" s="28" t="s">
        <v>9</v>
      </c>
      <c r="F12" s="28" t="s">
        <v>5</v>
      </c>
    </row>
    <row r="13" spans="1:7" x14ac:dyDescent="0.25">
      <c r="A13" t="s">
        <v>6</v>
      </c>
      <c r="B13">
        <v>1</v>
      </c>
    </row>
    <row r="14" spans="1:7" x14ac:dyDescent="0.25">
      <c r="A14" t="s">
        <v>7</v>
      </c>
      <c r="B14">
        <v>0.71657356196464139</v>
      </c>
      <c r="C14">
        <v>1</v>
      </c>
    </row>
    <row r="15" spans="1:7" x14ac:dyDescent="0.25">
      <c r="A15" t="s">
        <v>8</v>
      </c>
      <c r="B15">
        <v>0.91307867750260463</v>
      </c>
      <c r="C15">
        <v>0.64724018584769993</v>
      </c>
      <c r="D15">
        <v>1</v>
      </c>
    </row>
    <row r="16" spans="1:7" x14ac:dyDescent="0.25">
      <c r="A16" t="s">
        <v>9</v>
      </c>
      <c r="B16">
        <v>0.48719510728320792</v>
      </c>
      <c r="C16">
        <v>3.794235664281758E-2</v>
      </c>
      <c r="D16">
        <v>0.51527528255053123</v>
      </c>
      <c r="E16">
        <v>1</v>
      </c>
    </row>
    <row r="17" spans="1:6" ht="15.75" thickBot="1" x14ac:dyDescent="0.3">
      <c r="A17" s="27" t="s">
        <v>5</v>
      </c>
      <c r="B17" s="27">
        <v>0.17260347884806948</v>
      </c>
      <c r="C17" s="27">
        <v>-0.12843104539376862</v>
      </c>
      <c r="D17" s="27">
        <v>4.7318645442605375E-2</v>
      </c>
      <c r="E17" s="27">
        <v>0.23387350039326341</v>
      </c>
      <c r="F17" s="27">
        <v>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B3B6-0EF4-417F-A02E-A1C26F863E14}">
  <sheetPr codeName="Hoja4"/>
  <dimension ref="B1:N845"/>
  <sheetViews>
    <sheetView zoomScaleNormal="100" workbookViewId="0">
      <selection activeCell="G46" sqref="G46"/>
    </sheetView>
  </sheetViews>
  <sheetFormatPr baseColWidth="10" defaultColWidth="9.140625" defaultRowHeight="12" x14ac:dyDescent="0.2"/>
  <cols>
    <col min="1" max="1" width="2.5703125" style="1" customWidth="1"/>
    <col min="2" max="3" width="9.140625" style="1"/>
    <col min="4" max="5" width="10.28515625" style="1" customWidth="1"/>
    <col min="6" max="6" width="12.28515625" style="1" customWidth="1"/>
    <col min="7" max="7" width="10" style="1" customWidth="1"/>
    <col min="8" max="9" width="10.28515625" style="1" customWidth="1"/>
    <col min="10"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5.9926513124298829E-2</v>
      </c>
      <c r="H4" s="1" t="s">
        <v>47</v>
      </c>
      <c r="L4" s="5">
        <v>5.4383126493216952E-3</v>
      </c>
    </row>
    <row r="5" spans="2:14" x14ac:dyDescent="0.2">
      <c r="B5" s="4" t="s">
        <v>48</v>
      </c>
      <c r="F5" s="5">
        <v>7.7002082978709857E-3</v>
      </c>
      <c r="H5" s="1" t="s">
        <v>49</v>
      </c>
      <c r="L5" s="5">
        <v>-5.1721416481301121</v>
      </c>
    </row>
    <row r="6" spans="2:14" x14ac:dyDescent="0.2">
      <c r="B6" s="4" t="s">
        <v>50</v>
      </c>
      <c r="F6" s="5">
        <v>0.24479892386262408</v>
      </c>
      <c r="H6" s="1" t="s">
        <v>51</v>
      </c>
      <c r="L6" s="5">
        <v>-5.0725684207747133</v>
      </c>
    </row>
    <row r="7" spans="2:14" x14ac:dyDescent="0.2">
      <c r="B7" s="4" t="s">
        <v>52</v>
      </c>
      <c r="F7" s="5">
        <v>1.7381843415411151E-2</v>
      </c>
      <c r="H7" s="1" t="s">
        <v>53</v>
      </c>
      <c r="L7" s="5">
        <v>53.721416481301119</v>
      </c>
    </row>
    <row r="8" spans="2:14" x14ac:dyDescent="0.2">
      <c r="B8" s="6" t="s">
        <v>54</v>
      </c>
      <c r="C8" s="7"/>
      <c r="D8" s="7"/>
      <c r="E8" s="7"/>
      <c r="F8" s="8">
        <v>20</v>
      </c>
      <c r="H8" s="1" t="s">
        <v>55</v>
      </c>
      <c r="L8" s="5">
        <v>-5.1527039080571226</v>
      </c>
    </row>
    <row r="10" spans="2:14" ht="62.25" customHeight="1" x14ac:dyDescent="0.2">
      <c r="B10" s="107" t="s">
        <v>115</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4</v>
      </c>
      <c r="F15" s="10"/>
      <c r="G15" s="10"/>
      <c r="H15" s="10"/>
      <c r="I15" s="10"/>
      <c r="J15" s="10"/>
      <c r="K15" s="10"/>
      <c r="L15" s="10"/>
      <c r="M15" s="10"/>
      <c r="N15" s="10"/>
    </row>
    <row r="16" spans="2:14" x14ac:dyDescent="0.2">
      <c r="B16" s="4" t="s">
        <v>61</v>
      </c>
      <c r="D16" s="5">
        <v>0.23990391731039531</v>
      </c>
      <c r="E16" s="5">
        <v>1.8775643113665251E-8</v>
      </c>
      <c r="F16" s="5"/>
      <c r="G16" s="5"/>
      <c r="H16" s="5"/>
      <c r="I16" s="5"/>
      <c r="J16" s="5"/>
      <c r="K16" s="5"/>
      <c r="L16" s="5"/>
      <c r="M16" s="5"/>
      <c r="N16" s="5"/>
    </row>
    <row r="17" spans="2:14" x14ac:dyDescent="0.2">
      <c r="B17" s="4" t="s">
        <v>62</v>
      </c>
      <c r="D17" s="5">
        <v>6.0208982196024519E-3</v>
      </c>
      <c r="E17" s="5">
        <v>1.7527903232764888E-8</v>
      </c>
      <c r="F17" s="5"/>
      <c r="G17" s="5"/>
      <c r="H17" s="5"/>
      <c r="I17" s="5"/>
      <c r="J17" s="5"/>
      <c r="K17" s="5"/>
      <c r="L17" s="5"/>
      <c r="M17" s="5"/>
      <c r="N17" s="5"/>
    </row>
    <row r="18" spans="2:14" x14ac:dyDescent="0.2">
      <c r="B18" s="4" t="s">
        <v>63</v>
      </c>
      <c r="D18" s="5">
        <v>39.845203914813176</v>
      </c>
      <c r="E18" s="5">
        <v>1.0711859179235976</v>
      </c>
      <c r="F18" s="5"/>
      <c r="G18" s="5"/>
      <c r="H18" s="5"/>
      <c r="I18" s="5"/>
      <c r="J18" s="5"/>
      <c r="K18" s="5"/>
      <c r="L18" s="5"/>
      <c r="M18" s="5"/>
      <c r="N18" s="5"/>
    </row>
    <row r="19" spans="2:14" x14ac:dyDescent="0.2">
      <c r="B19" s="4" t="s">
        <v>64</v>
      </c>
      <c r="D19" s="5">
        <v>0</v>
      </c>
      <c r="E19" s="21">
        <v>0.29823919269250676</v>
      </c>
      <c r="F19" s="5"/>
      <c r="G19" s="5"/>
      <c r="H19" s="5"/>
      <c r="I19" s="5"/>
      <c r="J19" s="5"/>
      <c r="K19" s="5"/>
      <c r="L19" s="5"/>
      <c r="M19" s="5"/>
      <c r="N19" s="5"/>
    </row>
    <row r="20" spans="2:14" x14ac:dyDescent="0.2">
      <c r="B20" s="4" t="s">
        <v>65</v>
      </c>
      <c r="D20" s="5">
        <v>0.22725447969898907</v>
      </c>
      <c r="E20" s="5">
        <v>-1.8049114640878705E-8</v>
      </c>
      <c r="F20" s="5"/>
      <c r="G20" s="5"/>
      <c r="H20" s="5"/>
      <c r="I20" s="5"/>
      <c r="J20" s="5"/>
      <c r="K20" s="5"/>
      <c r="L20" s="5"/>
      <c r="M20" s="5"/>
      <c r="N20" s="5"/>
    </row>
    <row r="21" spans="2:14" x14ac:dyDescent="0.2">
      <c r="B21" s="4" t="s">
        <v>66</v>
      </c>
      <c r="D21" s="5">
        <v>0.25255335492180159</v>
      </c>
      <c r="E21" s="5">
        <v>5.5600400868209211E-8</v>
      </c>
      <c r="F21" s="5"/>
      <c r="G21" s="5"/>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1</v>
      </c>
      <c r="H25" s="4" t="s">
        <v>116</v>
      </c>
      <c r="M25" s="5">
        <v>2.8784404695034027</v>
      </c>
    </row>
    <row r="26" spans="2:14" x14ac:dyDescent="0.2">
      <c r="B26" s="4" t="s">
        <v>71</v>
      </c>
      <c r="C26" s="4"/>
      <c r="F26" s="1">
        <v>18</v>
      </c>
      <c r="H26" s="4" t="s">
        <v>117</v>
      </c>
      <c r="M26" s="5">
        <v>2.1009220136329532</v>
      </c>
    </row>
    <row r="27" spans="2:14" x14ac:dyDescent="0.2">
      <c r="B27" s="4" t="s">
        <v>73</v>
      </c>
      <c r="C27" s="4"/>
      <c r="F27" s="1">
        <v>19</v>
      </c>
      <c r="H27" s="4" t="s">
        <v>118</v>
      </c>
      <c r="M27" s="5">
        <v>1.7340635298751295</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3.4667408336064298E-4</v>
      </c>
      <c r="E37" s="14">
        <v>3.4667408336064298E-4</v>
      </c>
      <c r="F37" s="14">
        <v>1.1474392707556536</v>
      </c>
      <c r="G37" s="25">
        <v>0.29823919269294918</v>
      </c>
      <c r="H37" s="4" t="s">
        <v>119</v>
      </c>
      <c r="M37" s="5">
        <v>8.285419549793005</v>
      </c>
    </row>
    <row r="38" spans="2:14" x14ac:dyDescent="0.2">
      <c r="B38" s="4" t="s">
        <v>85</v>
      </c>
      <c r="D38" s="14">
        <v>5.4383126493215972E-3</v>
      </c>
      <c r="E38" s="14">
        <v>3.0212848051786652E-4</v>
      </c>
      <c r="F38" s="14"/>
      <c r="G38" s="15"/>
      <c r="H38" s="4" t="s">
        <v>120</v>
      </c>
      <c r="M38" s="5">
        <v>4.4138733122963458</v>
      </c>
    </row>
    <row r="39" spans="2:14" x14ac:dyDescent="0.2">
      <c r="B39" s="4" t="s">
        <v>87</v>
      </c>
      <c r="D39" s="14">
        <v>5.7849867326822402E-3</v>
      </c>
      <c r="E39" s="14"/>
      <c r="F39" s="14"/>
      <c r="G39" s="15"/>
      <c r="H39" s="4" t="s">
        <v>121</v>
      </c>
      <c r="M39" s="5">
        <v>3.0069763248320669</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0.251815728080787</v>
      </c>
      <c r="D46" s="19">
        <v>0.26024326620347188</v>
      </c>
      <c r="E46" s="19">
        <v>-8.4275381226848745E-3</v>
      </c>
      <c r="F46" s="20"/>
    </row>
    <row r="47" spans="2:14" x14ac:dyDescent="0.2">
      <c r="B47" s="17">
        <v>2</v>
      </c>
      <c r="C47" s="18">
        <v>0.25486931510254701</v>
      </c>
      <c r="D47" s="19">
        <v>0.25050209474125373</v>
      </c>
      <c r="E47" s="19">
        <v>4.3672203612932781E-3</v>
      </c>
      <c r="F47" s="20"/>
    </row>
    <row r="48" spans="2:14" x14ac:dyDescent="0.2">
      <c r="B48" s="17">
        <v>3</v>
      </c>
      <c r="C48" s="18">
        <v>0.24030953560128701</v>
      </c>
      <c r="D48" s="19">
        <v>0.24708095739707384</v>
      </c>
      <c r="E48" s="19">
        <v>-6.771421795786825E-3</v>
      </c>
      <c r="F48" s="20"/>
    </row>
    <row r="49" spans="2:6" x14ac:dyDescent="0.2">
      <c r="B49" s="17">
        <v>4</v>
      </c>
      <c r="C49" s="18">
        <v>0.240013179960753</v>
      </c>
      <c r="D49" s="19">
        <v>0.24345957800684312</v>
      </c>
      <c r="E49" s="19">
        <v>-3.4463980460901211E-3</v>
      </c>
      <c r="F49" s="20"/>
    </row>
    <row r="50" spans="2:6" x14ac:dyDescent="0.2">
      <c r="B50" s="17">
        <v>5</v>
      </c>
      <c r="C50" s="18">
        <v>0.204119934505652</v>
      </c>
      <c r="D50" s="19">
        <v>0.24354459618418256</v>
      </c>
      <c r="E50" s="19">
        <v>-3.9424661678530565E-2</v>
      </c>
      <c r="F50" s="20"/>
    </row>
    <row r="51" spans="2:6" x14ac:dyDescent="0.2">
      <c r="B51" s="17">
        <v>6</v>
      </c>
      <c r="C51" s="18">
        <v>0.27272968195650299</v>
      </c>
      <c r="D51" s="19">
        <v>0.24587355342965839</v>
      </c>
      <c r="E51" s="19">
        <v>2.6856128526844603E-2</v>
      </c>
      <c r="F51" s="20"/>
    </row>
    <row r="52" spans="2:6" x14ac:dyDescent="0.2">
      <c r="B52" s="17">
        <v>7</v>
      </c>
      <c r="C52" s="18">
        <v>0.22647992173805501</v>
      </c>
      <c r="D52" s="19">
        <v>0.2451224144879838</v>
      </c>
      <c r="E52" s="19">
        <v>-1.8642492749928796E-2</v>
      </c>
      <c r="F52" s="20"/>
    </row>
    <row r="53" spans="2:6" x14ac:dyDescent="0.2">
      <c r="B53" s="17">
        <v>8</v>
      </c>
      <c r="C53" s="18">
        <v>0.23653357721238</v>
      </c>
      <c r="D53" s="19">
        <v>0.24290286591903421</v>
      </c>
      <c r="E53" s="19">
        <v>-6.3692887066542081E-3</v>
      </c>
      <c r="F53" s="20"/>
    </row>
    <row r="54" spans="2:6" x14ac:dyDescent="0.2">
      <c r="B54" s="17">
        <v>9</v>
      </c>
      <c r="C54" s="18">
        <v>0.278314879018418</v>
      </c>
      <c r="D54" s="19">
        <v>0.24679885467358603</v>
      </c>
      <c r="E54" s="19">
        <v>3.1516024344831972E-2</v>
      </c>
      <c r="F54" s="20"/>
    </row>
    <row r="55" spans="2:6" x14ac:dyDescent="0.2">
      <c r="B55" s="17">
        <v>10</v>
      </c>
      <c r="C55" s="18">
        <v>0.22923100547916</v>
      </c>
      <c r="D55" s="19">
        <v>0.24261770689636034</v>
      </c>
      <c r="E55" s="19">
        <v>-1.3386701417200331E-2</v>
      </c>
      <c r="F55" s="20"/>
    </row>
    <row r="56" spans="2:6" x14ac:dyDescent="0.2">
      <c r="B56" s="17">
        <v>11</v>
      </c>
      <c r="C56" s="18">
        <v>0.251396020113342</v>
      </c>
      <c r="D56" s="19">
        <v>0.24528302640860172</v>
      </c>
      <c r="E56" s="19">
        <v>6.1129937047402771E-3</v>
      </c>
      <c r="F56" s="20"/>
    </row>
    <row r="57" spans="2:6" x14ac:dyDescent="0.2">
      <c r="B57" s="17">
        <v>12</v>
      </c>
      <c r="C57" s="18">
        <v>0.244332988295555</v>
      </c>
      <c r="D57" s="19">
        <v>0.24291790314384751</v>
      </c>
      <c r="E57" s="19">
        <v>1.4150851517074903E-3</v>
      </c>
      <c r="F57" s="20"/>
    </row>
    <row r="58" spans="2:6" x14ac:dyDescent="0.2">
      <c r="B58" s="17">
        <v>13</v>
      </c>
      <c r="C58" s="18">
        <v>0.26488403248482401</v>
      </c>
      <c r="D58" s="19">
        <v>0.24243172138388216</v>
      </c>
      <c r="E58" s="19">
        <v>2.2452311100941841E-2</v>
      </c>
      <c r="F58" s="20"/>
    </row>
    <row r="59" spans="2:6" x14ac:dyDescent="0.2">
      <c r="B59" s="17">
        <v>14</v>
      </c>
      <c r="C59" s="18">
        <v>0.23421838696275801</v>
      </c>
      <c r="D59" s="19">
        <v>0.24308631390334556</v>
      </c>
      <c r="E59" s="19">
        <v>-8.8679269405875505E-3</v>
      </c>
      <c r="F59" s="20"/>
    </row>
    <row r="60" spans="2:6" x14ac:dyDescent="0.2">
      <c r="B60" s="17">
        <v>15</v>
      </c>
      <c r="C60" s="18">
        <v>0.23957600208027099</v>
      </c>
      <c r="D60" s="19">
        <v>0.24458363295159197</v>
      </c>
      <c r="E60" s="19">
        <v>-5.0076308713209727E-3</v>
      </c>
      <c r="F60" s="20"/>
    </row>
    <row r="61" spans="2:6" x14ac:dyDescent="0.2">
      <c r="B61" s="17">
        <v>16</v>
      </c>
      <c r="C61" s="18">
        <v>0.24485583571171399</v>
      </c>
      <c r="D61" s="19">
        <v>0.24243644828346556</v>
      </c>
      <c r="E61" s="19">
        <v>2.4193874282484318E-3</v>
      </c>
      <c r="F61" s="20"/>
    </row>
    <row r="62" spans="2:6" x14ac:dyDescent="0.2">
      <c r="B62" s="17">
        <v>17</v>
      </c>
      <c r="C62" s="18">
        <v>0.24842045924863701</v>
      </c>
      <c r="D62" s="19">
        <v>0.24157024643666797</v>
      </c>
      <c r="E62" s="19">
        <v>6.850212811969042E-3</v>
      </c>
      <c r="F62" s="20"/>
    </row>
    <row r="63" spans="2:6" x14ac:dyDescent="0.2">
      <c r="B63" s="17">
        <v>18</v>
      </c>
      <c r="C63" s="18">
        <v>0.25499004199005099</v>
      </c>
      <c r="D63" s="19">
        <v>0.24324499005515846</v>
      </c>
      <c r="E63" s="19">
        <v>1.1745051934892531E-2</v>
      </c>
      <c r="F63" s="20"/>
    </row>
    <row r="64" spans="2:6" x14ac:dyDescent="0.2">
      <c r="B64" s="17">
        <v>19</v>
      </c>
      <c r="C64" s="18">
        <v>0.25753400143171801</v>
      </c>
      <c r="D64" s="19">
        <v>0.24175504063459058</v>
      </c>
      <c r="E64" s="19">
        <v>1.5778960797127428E-2</v>
      </c>
      <c r="F64" s="20"/>
    </row>
    <row r="65" spans="2:12" x14ac:dyDescent="0.2">
      <c r="B65" s="17">
        <v>20</v>
      </c>
      <c r="C65" s="18">
        <v>0.221967501453051</v>
      </c>
      <c r="D65" s="19">
        <v>0.24113681728686412</v>
      </c>
      <c r="E65" s="19">
        <v>-1.9169315833813122E-2</v>
      </c>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1.6489864537529857E-2</v>
      </c>
    </row>
    <row r="69" spans="2:12" x14ac:dyDescent="0.2">
      <c r="B69" s="17"/>
      <c r="C69" s="18"/>
      <c r="D69" s="19"/>
      <c r="E69" s="19"/>
      <c r="F69" s="20"/>
      <c r="G69" s="1" t="s">
        <v>96</v>
      </c>
      <c r="L69" s="5">
        <v>2.7191563246608478E-4</v>
      </c>
    </row>
    <row r="70" spans="2:12" x14ac:dyDescent="0.2">
      <c r="B70" s="17"/>
      <c r="C70" s="18"/>
      <c r="D70" s="19"/>
      <c r="E70" s="19"/>
      <c r="F70" s="20"/>
      <c r="G70" s="1" t="s">
        <v>97</v>
      </c>
      <c r="L70" s="5">
        <v>1.2951337616259712E-2</v>
      </c>
    </row>
    <row r="71" spans="2:12" x14ac:dyDescent="0.2">
      <c r="B71" s="17"/>
      <c r="C71" s="18"/>
      <c r="D71" s="19"/>
      <c r="E71" s="19"/>
      <c r="F71" s="20"/>
      <c r="G71" s="1" t="s">
        <v>98</v>
      </c>
      <c r="L71" s="23">
        <v>5.352079336820266E-2</v>
      </c>
    </row>
    <row r="72" spans="2:12" x14ac:dyDescent="0.2">
      <c r="B72" s="17"/>
      <c r="C72" s="18"/>
      <c r="D72" s="19"/>
      <c r="E72" s="19"/>
      <c r="F72" s="20"/>
      <c r="G72" s="1" t="s">
        <v>99</v>
      </c>
      <c r="L72" s="5">
        <v>0.57670810310199849</v>
      </c>
    </row>
    <row r="73" spans="2:12" x14ac:dyDescent="0.2">
      <c r="B73" s="17"/>
      <c r="C73" s="18"/>
      <c r="D73" s="19"/>
      <c r="E73" s="19"/>
      <c r="F73" s="20"/>
      <c r="G73" s="1" t="s">
        <v>100</v>
      </c>
      <c r="L73" s="23">
        <v>5.310832876668916E-2</v>
      </c>
    </row>
    <row r="74" spans="2:12" x14ac:dyDescent="0.2">
      <c r="B74" s="17"/>
      <c r="C74" s="18"/>
      <c r="D74" s="19"/>
      <c r="E74" s="19"/>
      <c r="F74" s="20"/>
      <c r="G74" s="1" t="s">
        <v>101</v>
      </c>
      <c r="L74" s="5">
        <v>8.6477325316362125E-3</v>
      </c>
    </row>
    <row r="75" spans="2:12" x14ac:dyDescent="0.2">
      <c r="B75" s="17"/>
      <c r="C75" s="18"/>
      <c r="D75" s="19"/>
      <c r="E75" s="19"/>
      <c r="F75" s="20"/>
      <c r="G75" s="1" t="s">
        <v>102</v>
      </c>
      <c r="L75" s="23">
        <v>3.566443605612625E-2</v>
      </c>
    </row>
    <row r="76" spans="2:12" x14ac:dyDescent="0.2">
      <c r="B76" s="17"/>
      <c r="C76" s="18"/>
      <c r="D76" s="19"/>
      <c r="E76" s="19"/>
      <c r="F76" s="20"/>
      <c r="G76" s="1" t="s">
        <v>103</v>
      </c>
      <c r="L76" s="5">
        <v>1.326555158101087E-2</v>
      </c>
    </row>
    <row r="77" spans="2:12" x14ac:dyDescent="0.2">
      <c r="B77" s="17"/>
      <c r="C77" s="18"/>
      <c r="D77" s="19"/>
      <c r="E77" s="19"/>
      <c r="F77" s="20"/>
      <c r="G77" s="1" t="s">
        <v>104</v>
      </c>
      <c r="L77" s="5">
        <v>6.9649530015432295E-2</v>
      </c>
    </row>
    <row r="78" spans="2:12" x14ac:dyDescent="0.2">
      <c r="B78" s="17"/>
      <c r="C78" s="18"/>
      <c r="D78" s="19"/>
      <c r="E78" s="19"/>
      <c r="F78" s="20"/>
      <c r="G78" s="1" t="s">
        <v>105</v>
      </c>
      <c r="L78" s="5">
        <v>3.5732063406505608E-2</v>
      </c>
    </row>
    <row r="79" spans="2:12" x14ac:dyDescent="0.2">
      <c r="B79" s="17"/>
      <c r="C79" s="18"/>
      <c r="D79" s="19"/>
      <c r="E79" s="19"/>
      <c r="F79" s="20"/>
      <c r="G79" s="1" t="s">
        <v>106</v>
      </c>
      <c r="L79" s="5">
        <v>6.719049385717378E-2</v>
      </c>
    </row>
    <row r="80" spans="2:12" x14ac:dyDescent="0.2">
      <c r="B80" s="17"/>
      <c r="C80" s="18"/>
      <c r="D80" s="19"/>
      <c r="E80" s="19"/>
      <c r="F80" s="20"/>
      <c r="G80" s="1" t="s">
        <v>107</v>
      </c>
      <c r="L80" s="5">
        <v>3.3633249720288666E-2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8521-C04C-457C-95E6-F1F6301EF1C4}">
  <sheetPr codeName="Hoja5"/>
  <dimension ref="B1:N845"/>
  <sheetViews>
    <sheetView zoomScaleNormal="100" workbookViewId="0">
      <selection activeCell="B1" sqref="B1:N1"/>
    </sheetView>
  </sheetViews>
  <sheetFormatPr baseColWidth="10" defaultColWidth="9.140625" defaultRowHeight="12" x14ac:dyDescent="0.2"/>
  <cols>
    <col min="1" max="1" width="2.5703125" style="1" customWidth="1"/>
    <col min="2" max="2" width="9.140625" style="1"/>
    <col min="3" max="3" width="10.85546875" style="1" bestFit="1" customWidth="1"/>
    <col min="4" max="4" width="17.5703125" style="1" bestFit="1" customWidth="1"/>
    <col min="5" max="5" width="16.5703125" style="1" bestFit="1" customWidth="1"/>
    <col min="6" max="6" width="12.28515625" style="1" customWidth="1"/>
    <col min="7" max="7" width="10" style="1" customWidth="1"/>
    <col min="8" max="9" width="10.28515625" style="1" customWidth="1"/>
    <col min="10" max="11" width="9.140625" style="1"/>
    <col min="12" max="12" width="19.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6.7055217700206157E-3</v>
      </c>
      <c r="H4" s="1" t="s">
        <v>47</v>
      </c>
      <c r="L4" s="5">
        <v>29268567557396.887</v>
      </c>
    </row>
    <row r="5" spans="2:14" x14ac:dyDescent="0.2">
      <c r="B5" s="4" t="s">
        <v>48</v>
      </c>
      <c r="F5" s="5">
        <v>0</v>
      </c>
      <c r="H5" s="1" t="s">
        <v>49</v>
      </c>
      <c r="L5" s="5">
        <v>31.049680069355979</v>
      </c>
    </row>
    <row r="6" spans="2:14" x14ac:dyDescent="0.2">
      <c r="B6" s="4" t="s">
        <v>50</v>
      </c>
      <c r="F6" s="5">
        <v>8.1887250350836757E-2</v>
      </c>
      <c r="H6" s="1" t="s">
        <v>51</v>
      </c>
      <c r="L6" s="5">
        <v>31.149253296711379</v>
      </c>
    </row>
    <row r="7" spans="2:14" x14ac:dyDescent="0.2">
      <c r="B7" s="4" t="s">
        <v>52</v>
      </c>
      <c r="F7" s="5">
        <v>1275159.413942623</v>
      </c>
      <c r="H7" s="1" t="s">
        <v>53</v>
      </c>
      <c r="L7" s="5">
        <v>-308.49680069355981</v>
      </c>
    </row>
    <row r="8" spans="2:14" x14ac:dyDescent="0.2">
      <c r="B8" s="6" t="s">
        <v>54</v>
      </c>
      <c r="C8" s="7"/>
      <c r="D8" s="7"/>
      <c r="E8" s="7"/>
      <c r="F8" s="8">
        <v>20</v>
      </c>
      <c r="H8" s="1" t="s">
        <v>55</v>
      </c>
      <c r="L8" s="5">
        <v>31.06911780942897</v>
      </c>
    </row>
    <row r="10" spans="2:14" ht="62.25" customHeight="1" x14ac:dyDescent="0.2">
      <c r="B10" s="107" t="s">
        <v>122</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5</v>
      </c>
      <c r="F15" s="10"/>
      <c r="G15" s="10"/>
      <c r="H15" s="10"/>
      <c r="I15" s="10"/>
      <c r="J15" s="10"/>
      <c r="K15" s="10"/>
      <c r="L15" s="10"/>
      <c r="M15" s="10"/>
      <c r="N15" s="10"/>
    </row>
    <row r="16" spans="2:14" x14ac:dyDescent="0.2">
      <c r="B16" s="4" t="s">
        <v>61</v>
      </c>
      <c r="D16" s="5">
        <v>-27642.257861039252</v>
      </c>
      <c r="E16" s="5">
        <v>5844223.6602693116</v>
      </c>
      <c r="F16" s="5"/>
      <c r="G16" s="5"/>
      <c r="H16" s="5"/>
      <c r="I16" s="5"/>
      <c r="J16" s="5"/>
      <c r="K16" s="5"/>
      <c r="L16" s="5"/>
      <c r="M16" s="5"/>
      <c r="N16" s="5"/>
    </row>
    <row r="17" spans="2:14" x14ac:dyDescent="0.2">
      <c r="B17" s="4" t="s">
        <v>62</v>
      </c>
      <c r="D17" s="5">
        <v>4114551.9738375256</v>
      </c>
      <c r="E17" s="5">
        <v>16765375.997719711</v>
      </c>
      <c r="F17" s="5"/>
      <c r="G17" s="5"/>
      <c r="H17" s="5"/>
      <c r="I17" s="5"/>
      <c r="J17" s="5"/>
      <c r="K17" s="5"/>
      <c r="L17" s="5"/>
      <c r="M17" s="5"/>
      <c r="N17" s="5"/>
    </row>
    <row r="18" spans="2:14" x14ac:dyDescent="0.2">
      <c r="B18" s="4" t="s">
        <v>63</v>
      </c>
      <c r="D18" s="5">
        <v>-6.7181695690814438E-3</v>
      </c>
      <c r="E18" s="5">
        <v>0.34858888110020286</v>
      </c>
      <c r="F18" s="5"/>
      <c r="G18" s="5"/>
      <c r="H18" s="5"/>
      <c r="I18" s="5"/>
      <c r="J18" s="5"/>
      <c r="K18" s="5"/>
      <c r="L18" s="5"/>
      <c r="M18" s="5"/>
      <c r="N18" s="5"/>
    </row>
    <row r="19" spans="2:14" x14ac:dyDescent="0.2">
      <c r="B19" s="4" t="s">
        <v>64</v>
      </c>
      <c r="D19" s="5">
        <v>0.99471361488887655</v>
      </c>
      <c r="E19" s="21">
        <v>0.73144203462959179</v>
      </c>
      <c r="F19" s="5"/>
      <c r="G19" s="5"/>
      <c r="H19" s="5"/>
      <c r="I19" s="5"/>
      <c r="J19" s="5"/>
      <c r="K19" s="5"/>
      <c r="L19" s="5"/>
      <c r="M19" s="5"/>
      <c r="N19" s="5"/>
    </row>
    <row r="20" spans="2:14" x14ac:dyDescent="0.2">
      <c r="B20" s="4" t="s">
        <v>65</v>
      </c>
      <c r="D20" s="5">
        <v>-8671995.0759332143</v>
      </c>
      <c r="E20" s="5">
        <v>-29378523.840173565</v>
      </c>
      <c r="F20" s="5"/>
      <c r="G20" s="5"/>
      <c r="H20" s="5"/>
      <c r="I20" s="5"/>
      <c r="J20" s="5"/>
      <c r="K20" s="5"/>
      <c r="L20" s="5"/>
      <c r="M20" s="5"/>
      <c r="N20" s="5"/>
    </row>
    <row r="21" spans="2:14" x14ac:dyDescent="0.2">
      <c r="B21" s="4" t="s">
        <v>66</v>
      </c>
      <c r="D21" s="5">
        <v>8616710.5602111369</v>
      </c>
      <c r="E21" s="5">
        <v>41066971.16071219</v>
      </c>
      <c r="F21" s="5"/>
      <c r="G21" s="5"/>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1</v>
      </c>
      <c r="H25" s="4" t="s">
        <v>116</v>
      </c>
      <c r="M25" s="5">
        <v>2.8784404695034027</v>
      </c>
    </row>
    <row r="26" spans="2:14" x14ac:dyDescent="0.2">
      <c r="B26" s="4" t="s">
        <v>71</v>
      </c>
      <c r="C26" s="4"/>
      <c r="F26" s="1">
        <v>18</v>
      </c>
      <c r="H26" s="4" t="s">
        <v>117</v>
      </c>
      <c r="M26" s="5">
        <v>2.1009220136329532</v>
      </c>
    </row>
    <row r="27" spans="2:14" x14ac:dyDescent="0.2">
      <c r="B27" s="4" t="s">
        <v>73</v>
      </c>
      <c r="C27" s="4"/>
      <c r="F27" s="1">
        <v>19</v>
      </c>
      <c r="H27" s="4" t="s">
        <v>118</v>
      </c>
      <c r="M27" s="5">
        <v>1.7340635298751295</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36" x14ac:dyDescent="0.2">
      <c r="B36" s="4"/>
      <c r="C36" s="4"/>
      <c r="D36" s="13" t="s">
        <v>80</v>
      </c>
      <c r="E36" s="13" t="s">
        <v>81</v>
      </c>
      <c r="F36" s="13" t="s">
        <v>82</v>
      </c>
      <c r="G36" s="13" t="s">
        <v>64</v>
      </c>
      <c r="H36" s="12" t="s">
        <v>68</v>
      </c>
      <c r="I36" s="4"/>
      <c r="J36" s="4"/>
      <c r="K36" s="4"/>
      <c r="L36" s="4"/>
      <c r="M36" s="4"/>
      <c r="N36" s="4"/>
    </row>
    <row r="37" spans="2:14" x14ac:dyDescent="0.2">
      <c r="B37" s="4" t="s">
        <v>83</v>
      </c>
      <c r="D37" s="14">
        <v>197585933713.35938</v>
      </c>
      <c r="E37" s="14">
        <v>197585933713.35938</v>
      </c>
      <c r="F37" s="14">
        <v>0.12151420802766742</v>
      </c>
      <c r="G37" s="25">
        <v>0.73144203462855806</v>
      </c>
      <c r="H37" s="4" t="s">
        <v>119</v>
      </c>
      <c r="M37" s="5">
        <v>8.285419549793005</v>
      </c>
    </row>
    <row r="38" spans="2:14" x14ac:dyDescent="0.2">
      <c r="B38" s="4" t="s">
        <v>85</v>
      </c>
      <c r="D38" s="14">
        <v>29268567557395.352</v>
      </c>
      <c r="E38" s="14">
        <v>1626031530966.4084</v>
      </c>
      <c r="F38" s="14"/>
      <c r="G38" s="15"/>
      <c r="H38" s="4" t="s">
        <v>120</v>
      </c>
      <c r="M38" s="5">
        <v>4.4138733122963458</v>
      </c>
    </row>
    <row r="39" spans="2:14" x14ac:dyDescent="0.2">
      <c r="B39" s="4" t="s">
        <v>87</v>
      </c>
      <c r="D39" s="14">
        <v>29466153491108.711</v>
      </c>
      <c r="E39" s="14"/>
      <c r="F39" s="14"/>
      <c r="G39" s="15"/>
      <c r="H39" s="4" t="s">
        <v>121</v>
      </c>
      <c r="M39" s="5">
        <v>3.0069763248320669</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5127429.7300000004</v>
      </c>
      <c r="D46" s="19">
        <v>1444025.1782166394</v>
      </c>
      <c r="E46" s="19">
        <v>3683404.551783361</v>
      </c>
      <c r="F46" s="20"/>
    </row>
    <row r="47" spans="2:14" x14ac:dyDescent="0.2">
      <c r="B47" s="17">
        <v>2</v>
      </c>
      <c r="C47" s="18">
        <v>4056957.71</v>
      </c>
      <c r="D47" s="19">
        <v>1461871.0237379004</v>
      </c>
      <c r="E47" s="19">
        <v>2595086.6862620995</v>
      </c>
      <c r="F47" s="20"/>
    </row>
    <row r="48" spans="2:14" x14ac:dyDescent="0.2">
      <c r="B48" s="17">
        <v>3</v>
      </c>
      <c r="C48" s="18">
        <v>2919057.99</v>
      </c>
      <c r="D48" s="19">
        <v>1376780.4158883328</v>
      </c>
      <c r="E48" s="19">
        <v>1542277.5741116675</v>
      </c>
      <c r="F48" s="20"/>
    </row>
    <row r="49" spans="2:6" x14ac:dyDescent="0.2">
      <c r="B49" s="17">
        <v>4</v>
      </c>
      <c r="C49" s="18">
        <v>1966765.64</v>
      </c>
      <c r="D49" s="19">
        <v>1375048.4472420695</v>
      </c>
      <c r="E49" s="19">
        <v>591717.19275793037</v>
      </c>
      <c r="F49" s="20"/>
    </row>
    <row r="50" spans="2:6" x14ac:dyDescent="0.2">
      <c r="B50" s="17">
        <v>5</v>
      </c>
      <c r="C50" s="18">
        <v>1313780.7</v>
      </c>
      <c r="D50" s="19">
        <v>1165280.2929095146</v>
      </c>
      <c r="E50" s="19">
        <v>148500.40709048533</v>
      </c>
      <c r="F50" s="20"/>
    </row>
    <row r="51" spans="2:6" x14ac:dyDescent="0.2">
      <c r="B51" s="17">
        <v>6</v>
      </c>
      <c r="C51" s="18">
        <v>1212508.1200000001</v>
      </c>
      <c r="D51" s="19">
        <v>1566251.0022868798</v>
      </c>
      <c r="E51" s="19">
        <v>-353742.8822868797</v>
      </c>
      <c r="F51" s="20"/>
    </row>
    <row r="52" spans="2:6" x14ac:dyDescent="0.2">
      <c r="B52" s="17">
        <v>7</v>
      </c>
      <c r="C52" s="18">
        <v>1419451.38</v>
      </c>
      <c r="D52" s="19">
        <v>1295957.0593364439</v>
      </c>
      <c r="E52" s="19">
        <v>123494.32066355599</v>
      </c>
      <c r="F52" s="20"/>
    </row>
    <row r="53" spans="2:6" x14ac:dyDescent="0.2">
      <c r="B53" s="17">
        <v>8</v>
      </c>
      <c r="C53" s="18">
        <v>1045039.05</v>
      </c>
      <c r="D53" s="19">
        <v>1354712.8705316898</v>
      </c>
      <c r="E53" s="19">
        <v>-309673.82053168979</v>
      </c>
      <c r="F53" s="20"/>
    </row>
    <row r="54" spans="2:6" x14ac:dyDescent="0.2">
      <c r="B54" s="17">
        <v>9</v>
      </c>
      <c r="C54" s="18">
        <v>1029577.78</v>
      </c>
      <c r="D54" s="19">
        <v>1598892.1431033905</v>
      </c>
      <c r="E54" s="19">
        <v>-569314.36310339044</v>
      </c>
      <c r="F54" s="20"/>
    </row>
    <row r="55" spans="2:6" x14ac:dyDescent="0.2">
      <c r="B55" s="17">
        <v>10</v>
      </c>
      <c r="C55" s="18">
        <v>1073520.56</v>
      </c>
      <c r="D55" s="19">
        <v>1312035.0080275917</v>
      </c>
      <c r="E55" s="19">
        <v>-238514.44802759169</v>
      </c>
      <c r="F55" s="20"/>
    </row>
    <row r="56" spans="2:6" x14ac:dyDescent="0.2">
      <c r="B56" s="17">
        <v>11</v>
      </c>
      <c r="C56" s="18">
        <v>970794.95</v>
      </c>
      <c r="D56" s="19">
        <v>1441572.3109828937</v>
      </c>
      <c r="E56" s="19">
        <v>-470777.36098289373</v>
      </c>
      <c r="F56" s="20"/>
    </row>
    <row r="57" spans="2:6" x14ac:dyDescent="0.2">
      <c r="B57" s="17">
        <v>12</v>
      </c>
      <c r="C57" s="18">
        <v>888299.59</v>
      </c>
      <c r="D57" s="19">
        <v>1400294.3733201479</v>
      </c>
      <c r="E57" s="19">
        <v>-511994.78332014789</v>
      </c>
      <c r="F57" s="20"/>
    </row>
    <row r="58" spans="2:6" x14ac:dyDescent="0.2">
      <c r="B58" s="17">
        <v>13</v>
      </c>
      <c r="C58" s="18">
        <v>858573.45</v>
      </c>
      <c r="D58" s="19">
        <v>1520399.2720143143</v>
      </c>
      <c r="E58" s="19">
        <v>-661825.82201431436</v>
      </c>
      <c r="F58" s="20"/>
    </row>
    <row r="59" spans="2:6" x14ac:dyDescent="0.2">
      <c r="B59" s="17">
        <v>14</v>
      </c>
      <c r="C59" s="18">
        <v>810603.79</v>
      </c>
      <c r="D59" s="19">
        <v>1341182.3808968244</v>
      </c>
      <c r="E59" s="19">
        <v>-530578.59089682437</v>
      </c>
      <c r="F59" s="20"/>
    </row>
    <row r="60" spans="2:6" x14ac:dyDescent="0.2">
      <c r="B60" s="17">
        <v>15</v>
      </c>
      <c r="C60" s="18">
        <v>799538.29</v>
      </c>
      <c r="D60" s="19">
        <v>1372493.4819292105</v>
      </c>
      <c r="E60" s="19">
        <v>-572955.19192921044</v>
      </c>
      <c r="F60" s="20"/>
    </row>
    <row r="61" spans="2:6" x14ac:dyDescent="0.2">
      <c r="B61" s="17">
        <v>16</v>
      </c>
      <c r="C61" s="18">
        <v>724844</v>
      </c>
      <c r="D61" s="19">
        <v>1403350.0105603752</v>
      </c>
      <c r="E61" s="19">
        <v>-678506.01056037517</v>
      </c>
      <c r="F61" s="20"/>
    </row>
    <row r="62" spans="2:6" x14ac:dyDescent="0.2">
      <c r="B62" s="17">
        <v>17</v>
      </c>
      <c r="C62" s="18">
        <v>602947.06000000006</v>
      </c>
      <c r="D62" s="19">
        <v>1424182.4677748135</v>
      </c>
      <c r="E62" s="19">
        <v>-821235.40777481347</v>
      </c>
      <c r="F62" s="20"/>
    </row>
    <row r="63" spans="2:6" x14ac:dyDescent="0.2">
      <c r="B63" s="17">
        <v>18</v>
      </c>
      <c r="C63" s="18">
        <v>484960.48</v>
      </c>
      <c r="D63" s="19">
        <v>1462576.5786702819</v>
      </c>
      <c r="E63" s="19">
        <v>-977616.09867028194</v>
      </c>
      <c r="F63" s="20"/>
    </row>
    <row r="64" spans="2:6" x14ac:dyDescent="0.2">
      <c r="B64" s="17">
        <v>19</v>
      </c>
      <c r="C64" s="18">
        <v>462856.57</v>
      </c>
      <c r="D64" s="19">
        <v>1477444.0466300379</v>
      </c>
      <c r="E64" s="19">
        <v>-1014587.4766300379</v>
      </c>
      <c r="F64" s="20"/>
    </row>
    <row r="65" spans="2:12" x14ac:dyDescent="0.2">
      <c r="B65" s="17">
        <v>20</v>
      </c>
      <c r="C65" s="18">
        <v>296426.99</v>
      </c>
      <c r="D65" s="19">
        <v>1269585.4659417444</v>
      </c>
      <c r="E65" s="19">
        <v>-973158.4759417444</v>
      </c>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1209722.4383592478</v>
      </c>
    </row>
    <row r="69" spans="2:12" x14ac:dyDescent="0.2">
      <c r="B69" s="17"/>
      <c r="C69" s="18"/>
      <c r="D69" s="19"/>
      <c r="E69" s="19"/>
      <c r="F69" s="20"/>
      <c r="G69" s="1" t="s">
        <v>96</v>
      </c>
      <c r="L69" s="5">
        <v>1463428377869.8442</v>
      </c>
    </row>
    <row r="70" spans="2:12" x14ac:dyDescent="0.2">
      <c r="B70" s="17"/>
      <c r="C70" s="18"/>
      <c r="D70" s="19"/>
      <c r="E70" s="19"/>
      <c r="F70" s="20"/>
      <c r="G70" s="1" t="s">
        <v>97</v>
      </c>
      <c r="L70" s="5">
        <v>868448.07326696476</v>
      </c>
    </row>
    <row r="71" spans="2:12" x14ac:dyDescent="0.2">
      <c r="B71" s="17"/>
      <c r="C71" s="18"/>
      <c r="D71" s="19"/>
      <c r="E71" s="19"/>
      <c r="F71" s="20"/>
      <c r="G71" s="1" t="s">
        <v>98</v>
      </c>
      <c r="L71" s="23">
        <v>0.83713755364602938</v>
      </c>
    </row>
    <row r="72" spans="2:12" x14ac:dyDescent="0.2">
      <c r="B72" s="17"/>
      <c r="C72" s="18"/>
      <c r="D72" s="19"/>
      <c r="E72" s="19"/>
      <c r="F72" s="20"/>
      <c r="G72" s="1" t="s">
        <v>99</v>
      </c>
      <c r="L72" s="5">
        <v>4.9158965417192935</v>
      </c>
    </row>
    <row r="73" spans="2:12" x14ac:dyDescent="0.2">
      <c r="B73" s="17"/>
      <c r="C73" s="18"/>
      <c r="D73" s="19"/>
      <c r="E73" s="19"/>
      <c r="F73" s="20"/>
      <c r="G73" s="1" t="s">
        <v>100</v>
      </c>
      <c r="L73" s="23">
        <v>0.58227985383534275</v>
      </c>
    </row>
    <row r="74" spans="2:12" x14ac:dyDescent="0.2">
      <c r="B74" s="17"/>
      <c r="C74" s="18"/>
      <c r="D74" s="19"/>
      <c r="E74" s="19"/>
      <c r="F74" s="20"/>
      <c r="G74" s="1" t="s">
        <v>101</v>
      </c>
      <c r="L74" s="5">
        <v>582336.19234357041</v>
      </c>
    </row>
    <row r="75" spans="2:12" x14ac:dyDescent="0.2">
      <c r="B75" s="17"/>
      <c r="C75" s="18"/>
      <c r="D75" s="19"/>
      <c r="E75" s="19"/>
      <c r="F75" s="20"/>
      <c r="G75" s="1" t="s">
        <v>102</v>
      </c>
      <c r="L75" s="23">
        <v>0.60801973984101165</v>
      </c>
    </row>
    <row r="76" spans="2:12" x14ac:dyDescent="0.2">
      <c r="B76" s="17"/>
      <c r="C76" s="18"/>
      <c r="D76" s="19"/>
      <c r="E76" s="19"/>
      <c r="F76" s="20"/>
      <c r="G76" s="1" t="s">
        <v>103</v>
      </c>
      <c r="L76" s="5">
        <v>0.73561044446202151</v>
      </c>
    </row>
    <row r="77" spans="2:12" x14ac:dyDescent="0.2">
      <c r="B77" s="17"/>
      <c r="C77" s="18"/>
      <c r="D77" s="19"/>
      <c r="E77" s="19"/>
      <c r="F77" s="20"/>
      <c r="G77" s="1" t="s">
        <v>104</v>
      </c>
      <c r="L77" s="5">
        <v>1.1472724021372318</v>
      </c>
    </row>
    <row r="78" spans="2:12" x14ac:dyDescent="0.2">
      <c r="B78" s="17"/>
      <c r="C78" s="18"/>
      <c r="D78" s="19"/>
      <c r="E78" s="19"/>
      <c r="F78" s="20"/>
      <c r="G78" s="1" t="s">
        <v>105</v>
      </c>
      <c r="L78" s="5">
        <v>0.60884260258011336</v>
      </c>
    </row>
    <row r="79" spans="2:12" x14ac:dyDescent="0.2">
      <c r="B79" s="17"/>
      <c r="C79" s="18"/>
      <c r="D79" s="19"/>
      <c r="E79" s="19"/>
      <c r="F79" s="20"/>
      <c r="G79" s="1" t="s">
        <v>106</v>
      </c>
      <c r="L79" s="5">
        <v>0.65202366208381457</v>
      </c>
    </row>
    <row r="80" spans="2:12" x14ac:dyDescent="0.2">
      <c r="B80" s="17"/>
      <c r="C80" s="18"/>
      <c r="D80" s="19"/>
      <c r="E80" s="19"/>
      <c r="F80" s="20"/>
      <c r="G80" s="1" t="s">
        <v>107</v>
      </c>
      <c r="L80" s="5">
        <v>0.37084755696582755</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6AAF7-C996-44CB-B150-CE73C6FEAE26}">
  <sheetPr codeName="Hoja7"/>
  <dimension ref="B1:N845"/>
  <sheetViews>
    <sheetView zoomScaleNormal="100" workbookViewId="0">
      <selection activeCell="B11" sqref="B11:N11"/>
    </sheetView>
  </sheetViews>
  <sheetFormatPr baseColWidth="10" defaultColWidth="9.140625" defaultRowHeight="12" x14ac:dyDescent="0.2"/>
  <cols>
    <col min="1" max="1" width="2.5703125" style="1" customWidth="1"/>
    <col min="2" max="2" width="9.140625" style="1"/>
    <col min="3" max="3" width="10.85546875" style="1" bestFit="1" customWidth="1"/>
    <col min="4" max="5" width="16.5703125" style="1" bestFit="1" customWidth="1"/>
    <col min="6" max="6" width="11.42578125" style="1" bestFit="1" customWidth="1"/>
    <col min="7" max="9" width="10.28515625" style="1" customWidth="1"/>
    <col min="10" max="11" width="9.140625" style="1"/>
    <col min="12" max="12" width="17.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0.88888010434480669</v>
      </c>
      <c r="H4" s="1" t="s">
        <v>47</v>
      </c>
      <c r="L4" s="5">
        <v>881108345254.6178</v>
      </c>
    </row>
    <row r="5" spans="2:14" x14ac:dyDescent="0.2">
      <c r="B5" s="4" t="s">
        <v>48</v>
      </c>
      <c r="F5" s="5">
        <v>0.72220026086201672</v>
      </c>
      <c r="H5" s="1" t="s">
        <v>49</v>
      </c>
      <c r="L5" s="5">
        <v>29.883897365693493</v>
      </c>
    </row>
    <row r="6" spans="2:14" x14ac:dyDescent="0.2">
      <c r="B6" s="4" t="s">
        <v>50</v>
      </c>
      <c r="F6" s="5">
        <v>0.94280438286253565</v>
      </c>
      <c r="H6" s="1" t="s">
        <v>51</v>
      </c>
      <c r="L6" s="5">
        <v>29.745070345178863</v>
      </c>
    </row>
    <row r="7" spans="2:14" x14ac:dyDescent="0.2">
      <c r="B7" s="4" t="s">
        <v>52</v>
      </c>
      <c r="F7" s="5">
        <v>663742.54995992908</v>
      </c>
      <c r="H7" s="1" t="s">
        <v>53</v>
      </c>
      <c r="L7" s="5">
        <v>-85.651692097080485</v>
      </c>
    </row>
    <row r="8" spans="2:14" x14ac:dyDescent="0.2">
      <c r="B8" s="6" t="s">
        <v>54</v>
      </c>
      <c r="C8" s="7"/>
      <c r="D8" s="7"/>
      <c r="E8" s="7"/>
      <c r="F8" s="8">
        <v>6</v>
      </c>
      <c r="H8" s="1" t="s">
        <v>55</v>
      </c>
      <c r="L8" s="5">
        <v>29.328161473403707</v>
      </c>
    </row>
    <row r="10" spans="2:14" ht="62.25" customHeight="1" x14ac:dyDescent="0.2">
      <c r="B10" s="107" t="s">
        <v>123</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2</v>
      </c>
      <c r="F15" s="10" t="s">
        <v>3</v>
      </c>
      <c r="G15" s="10" t="s">
        <v>26</v>
      </c>
      <c r="H15" s="10"/>
      <c r="I15" s="10"/>
      <c r="J15" s="10"/>
      <c r="K15" s="10"/>
      <c r="L15" s="10"/>
      <c r="M15" s="10"/>
      <c r="N15" s="10"/>
    </row>
    <row r="16" spans="2:14" x14ac:dyDescent="0.2">
      <c r="B16" s="4" t="s">
        <v>61</v>
      </c>
      <c r="D16" s="5">
        <v>-140416.91030572474</v>
      </c>
      <c r="E16" s="5">
        <v>-7.1368698290910517</v>
      </c>
      <c r="F16" s="5">
        <v>8.7592420177262635</v>
      </c>
      <c r="G16" s="5">
        <v>-3.074110713645485</v>
      </c>
      <c r="H16" s="5"/>
      <c r="I16" s="5"/>
      <c r="J16" s="5"/>
      <c r="K16" s="5"/>
      <c r="L16" s="5"/>
      <c r="M16" s="5"/>
      <c r="N16" s="5"/>
    </row>
    <row r="17" spans="2:14" x14ac:dyDescent="0.2">
      <c r="B17" s="4" t="s">
        <v>62</v>
      </c>
      <c r="D17" s="5">
        <v>915023.82703641523</v>
      </c>
      <c r="E17" s="5">
        <v>3.5562624483340062</v>
      </c>
      <c r="F17" s="5">
        <v>3.9554407656631194</v>
      </c>
      <c r="G17" s="5">
        <v>4.8816946256206091</v>
      </c>
      <c r="H17" s="5"/>
      <c r="I17" s="5"/>
      <c r="J17" s="5"/>
      <c r="K17" s="5"/>
      <c r="L17" s="5"/>
      <c r="M17" s="5"/>
      <c r="N17" s="5"/>
    </row>
    <row r="18" spans="2:14" x14ac:dyDescent="0.2">
      <c r="B18" s="4" t="s">
        <v>63</v>
      </c>
      <c r="D18" s="5">
        <v>-0.15345710806297569</v>
      </c>
      <c r="E18" s="5">
        <v>-2.0068456512354547</v>
      </c>
      <c r="F18" s="5">
        <v>2.214479380847914</v>
      </c>
      <c r="G18" s="5">
        <v>-0.62972204314289193</v>
      </c>
      <c r="H18" s="5"/>
      <c r="I18" s="5"/>
      <c r="J18" s="5"/>
      <c r="K18" s="5"/>
      <c r="L18" s="5"/>
      <c r="M18" s="5"/>
      <c r="N18" s="5"/>
    </row>
    <row r="19" spans="2:14" x14ac:dyDescent="0.2">
      <c r="B19" s="4" t="s">
        <v>64</v>
      </c>
      <c r="D19" s="5">
        <v>0.89212268268384032</v>
      </c>
      <c r="E19" s="21">
        <v>0.18257502199807424</v>
      </c>
      <c r="F19" s="21">
        <v>0.1572014112743334</v>
      </c>
      <c r="G19" s="21">
        <v>0.59322368081884203</v>
      </c>
      <c r="H19" s="5"/>
      <c r="I19" s="5"/>
      <c r="J19" s="5"/>
      <c r="K19" s="5"/>
      <c r="L19" s="5"/>
      <c r="M19" s="5"/>
      <c r="N19" s="5"/>
    </row>
    <row r="20" spans="2:14" x14ac:dyDescent="0.2">
      <c r="B20" s="4" t="s">
        <v>65</v>
      </c>
      <c r="D20" s="5">
        <v>-4077446.6731608692</v>
      </c>
      <c r="E20" s="5">
        <v>-22.438232143296542</v>
      </c>
      <c r="F20" s="5">
        <v>-8.2596459713036605</v>
      </c>
      <c r="G20" s="5">
        <v>-24.078347397280464</v>
      </c>
      <c r="H20" s="5"/>
      <c r="I20" s="5"/>
      <c r="J20" s="5"/>
      <c r="K20" s="5"/>
      <c r="L20" s="5"/>
      <c r="M20" s="5"/>
      <c r="N20" s="5"/>
    </row>
    <row r="21" spans="2:14" x14ac:dyDescent="0.2">
      <c r="B21" s="4" t="s">
        <v>66</v>
      </c>
      <c r="D21" s="5">
        <v>3796612.8525494193</v>
      </c>
      <c r="E21" s="5">
        <v>8.1644924851144403</v>
      </c>
      <c r="F21" s="5">
        <v>25.778130006756186</v>
      </c>
      <c r="G21" s="5">
        <v>17.930125969989493</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36" x14ac:dyDescent="0.2">
      <c r="B36" s="4"/>
      <c r="C36" s="4"/>
      <c r="D36" s="13" t="s">
        <v>80</v>
      </c>
      <c r="E36" s="13" t="s">
        <v>81</v>
      </c>
      <c r="F36" s="13" t="s">
        <v>82</v>
      </c>
      <c r="G36" s="13" t="s">
        <v>64</v>
      </c>
      <c r="H36" s="12" t="s">
        <v>68</v>
      </c>
      <c r="I36" s="4"/>
      <c r="J36" s="4"/>
      <c r="K36" s="4"/>
      <c r="L36" s="4"/>
      <c r="M36" s="4"/>
      <c r="N36" s="4"/>
    </row>
    <row r="37" spans="2:14" x14ac:dyDescent="0.2">
      <c r="B37" s="4" t="s">
        <v>83</v>
      </c>
      <c r="D37" s="14">
        <v>7048239860657.3984</v>
      </c>
      <c r="E37" s="14">
        <v>2349413286885.7993</v>
      </c>
      <c r="F37" s="14">
        <v>5.332859005453682</v>
      </c>
      <c r="G37" s="25">
        <v>0.16195994185348195</v>
      </c>
      <c r="H37" s="4" t="s">
        <v>127</v>
      </c>
      <c r="M37" s="5">
        <v>99.166200828552235</v>
      </c>
    </row>
    <row r="38" spans="2:14" x14ac:dyDescent="0.2">
      <c r="B38" s="4" t="s">
        <v>85</v>
      </c>
      <c r="D38" s="14">
        <v>881108345254.64453</v>
      </c>
      <c r="E38" s="14">
        <v>440554172627.32227</v>
      </c>
      <c r="F38" s="14"/>
      <c r="G38" s="15"/>
      <c r="H38" s="4" t="s">
        <v>128</v>
      </c>
      <c r="M38" s="5">
        <v>19.164292141795158</v>
      </c>
    </row>
    <row r="39" spans="2:14" x14ac:dyDescent="0.2">
      <c r="B39" s="4" t="s">
        <v>87</v>
      </c>
      <c r="D39" s="14">
        <v>7929348205912.043</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4056957.71</v>
      </c>
      <c r="D46" s="19">
        <v>4009656.8613592484</v>
      </c>
      <c r="E46" s="19">
        <v>47300.848640751559</v>
      </c>
      <c r="F46" s="20"/>
    </row>
    <row r="47" spans="2:14" x14ac:dyDescent="0.2">
      <c r="B47" s="17">
        <v>2</v>
      </c>
      <c r="C47" s="18">
        <v>2919057.99</v>
      </c>
      <c r="D47" s="19">
        <v>2474682.3833759609</v>
      </c>
      <c r="E47" s="19">
        <v>444375.60662403936</v>
      </c>
      <c r="F47" s="20"/>
    </row>
    <row r="48" spans="2:14" x14ac:dyDescent="0.2">
      <c r="B48" s="17">
        <v>3</v>
      </c>
      <c r="C48" s="18">
        <v>1966765.64</v>
      </c>
      <c r="D48" s="19">
        <v>2273183.5105878641</v>
      </c>
      <c r="E48" s="19">
        <v>-306417.87058786419</v>
      </c>
      <c r="F48" s="20"/>
    </row>
    <row r="49" spans="2:6" x14ac:dyDescent="0.2">
      <c r="B49" s="17">
        <v>4</v>
      </c>
      <c r="C49" s="18">
        <v>1313780.7</v>
      </c>
      <c r="D49" s="19">
        <v>794756.05516630539</v>
      </c>
      <c r="E49" s="19">
        <v>519024.64483369456</v>
      </c>
      <c r="F49" s="20"/>
    </row>
    <row r="50" spans="2:6" x14ac:dyDescent="0.2">
      <c r="B50" s="17">
        <v>5</v>
      </c>
      <c r="C50" s="18">
        <v>1029577.78</v>
      </c>
      <c r="D50" s="19">
        <v>1568956.3678197288</v>
      </c>
      <c r="E50" s="19">
        <v>-539378.58781972877</v>
      </c>
      <c r="F50" s="20"/>
    </row>
    <row r="51" spans="2:6" x14ac:dyDescent="0.2">
      <c r="B51" s="17">
        <v>6</v>
      </c>
      <c r="C51" s="18">
        <v>799538.29</v>
      </c>
      <c r="D51" s="19">
        <v>964442.93169104122</v>
      </c>
      <c r="E51" s="19">
        <v>-164904.64169104118</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383211.93989197363</v>
      </c>
    </row>
    <row r="69" spans="2:12" x14ac:dyDescent="0.2">
      <c r="B69" s="17"/>
      <c r="C69" s="18"/>
      <c r="D69" s="19"/>
      <c r="E69" s="19"/>
      <c r="F69" s="20"/>
      <c r="G69" s="1" t="s">
        <v>96</v>
      </c>
      <c r="L69" s="5">
        <v>146851390875.76962</v>
      </c>
    </row>
    <row r="70" spans="2:12" x14ac:dyDescent="0.2">
      <c r="B70" s="17"/>
      <c r="C70" s="18"/>
      <c r="D70" s="19"/>
      <c r="E70" s="19"/>
      <c r="F70" s="20"/>
      <c r="G70" s="1" t="s">
        <v>97</v>
      </c>
      <c r="L70" s="5">
        <v>336900.36669951992</v>
      </c>
    </row>
    <row r="71" spans="2:12" x14ac:dyDescent="0.2">
      <c r="B71" s="17"/>
      <c r="C71" s="18"/>
      <c r="D71" s="19"/>
      <c r="E71" s="19"/>
      <c r="F71" s="20"/>
      <c r="G71" s="1" t="s">
        <v>98</v>
      </c>
      <c r="L71" s="23">
        <v>0.24081409410978694</v>
      </c>
    </row>
    <row r="72" spans="2:12" x14ac:dyDescent="0.2">
      <c r="B72" s="17"/>
      <c r="C72" s="18"/>
      <c r="D72" s="19"/>
      <c r="E72" s="19"/>
      <c r="F72" s="20"/>
      <c r="G72" s="1" t="s">
        <v>99</v>
      </c>
      <c r="L72" s="5">
        <v>0.85540598226579068</v>
      </c>
    </row>
    <row r="73" spans="2:12" x14ac:dyDescent="0.2">
      <c r="B73" s="17"/>
      <c r="C73" s="18"/>
      <c r="D73" s="19"/>
      <c r="E73" s="19"/>
      <c r="F73" s="20"/>
      <c r="G73" s="1" t="s">
        <v>100</v>
      </c>
      <c r="L73" s="23">
        <v>0.2359096405083535</v>
      </c>
    </row>
    <row r="74" spans="2:12" x14ac:dyDescent="0.2">
      <c r="B74" s="17"/>
      <c r="C74" s="18"/>
      <c r="D74" s="19"/>
      <c r="E74" s="19"/>
      <c r="F74" s="20"/>
      <c r="G74" s="1" t="s">
        <v>101</v>
      </c>
      <c r="L74" s="5">
        <v>375396.73860595177</v>
      </c>
    </row>
    <row r="75" spans="2:12" x14ac:dyDescent="0.2">
      <c r="B75" s="17"/>
      <c r="C75" s="18"/>
      <c r="D75" s="19"/>
      <c r="E75" s="19"/>
      <c r="F75" s="20"/>
      <c r="G75" s="1" t="s">
        <v>102</v>
      </c>
      <c r="L75" s="23">
        <v>0.18102384647241862</v>
      </c>
    </row>
    <row r="76" spans="2:12" x14ac:dyDescent="0.2">
      <c r="B76" s="17"/>
      <c r="C76" s="18"/>
      <c r="D76" s="19"/>
      <c r="E76" s="19"/>
      <c r="F76" s="20"/>
      <c r="G76" s="1" t="s">
        <v>103</v>
      </c>
      <c r="L76" s="5">
        <v>0.29258476931741345</v>
      </c>
    </row>
    <row r="77" spans="2:12" x14ac:dyDescent="0.2">
      <c r="B77" s="17"/>
      <c r="C77" s="18"/>
      <c r="D77" s="19"/>
      <c r="E77" s="19"/>
      <c r="F77" s="20"/>
      <c r="G77" s="1" t="s">
        <v>104</v>
      </c>
      <c r="L77" s="5">
        <v>0.29457602754666201</v>
      </c>
    </row>
    <row r="78" spans="2:12" x14ac:dyDescent="0.2">
      <c r="B78" s="17"/>
      <c r="C78" s="18"/>
      <c r="D78" s="19"/>
      <c r="E78" s="19"/>
      <c r="F78" s="20"/>
      <c r="G78" s="1" t="s">
        <v>105</v>
      </c>
      <c r="L78" s="5">
        <v>0.18277303841388676</v>
      </c>
    </row>
    <row r="79" spans="2:12" x14ac:dyDescent="0.2">
      <c r="B79" s="17"/>
      <c r="C79" s="18"/>
      <c r="D79" s="19"/>
      <c r="E79" s="19"/>
      <c r="F79" s="20"/>
      <c r="G79" s="1" t="s">
        <v>106</v>
      </c>
      <c r="L79" s="5">
        <v>0.16523158799065155</v>
      </c>
    </row>
    <row r="80" spans="2:12" x14ac:dyDescent="0.2">
      <c r="B80" s="17"/>
      <c r="C80" s="18"/>
      <c r="D80" s="19"/>
      <c r="E80" s="19"/>
      <c r="F80" s="20"/>
      <c r="G80" s="1" t="s">
        <v>107</v>
      </c>
      <c r="L80" s="5">
        <v>8.3187508639967322E-2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12CA-79F0-4742-8DF4-DA44F0D294DF}">
  <sheetPr codeName="Hoja8"/>
  <dimension ref="B1:N845"/>
  <sheetViews>
    <sheetView zoomScaleNormal="100" workbookViewId="0">
      <selection activeCell="G46" sqref="G46"/>
    </sheetView>
  </sheetViews>
  <sheetFormatPr baseColWidth="10" defaultColWidth="9.140625" defaultRowHeight="12" x14ac:dyDescent="0.2"/>
  <cols>
    <col min="1" max="1" width="2.5703125" style="1" customWidth="1"/>
    <col min="2" max="2" width="9.140625" style="1"/>
    <col min="3" max="3" width="10.85546875" style="1" bestFit="1" customWidth="1"/>
    <col min="4" max="9" width="10.28515625" style="1" customWidth="1"/>
    <col min="10" max="11" width="9.140625" style="1"/>
    <col min="12" max="12" width="16.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0.99815627911265159</v>
      </c>
      <c r="H4" s="1" t="s">
        <v>47</v>
      </c>
      <c r="L4" s="5">
        <v>12205681638.07873</v>
      </c>
    </row>
    <row r="5" spans="2:14" x14ac:dyDescent="0.2">
      <c r="B5" s="4" t="s">
        <v>48</v>
      </c>
      <c r="F5" s="5">
        <v>0.99539069778162892</v>
      </c>
      <c r="H5" s="1" t="s">
        <v>49</v>
      </c>
      <c r="L5" s="5">
        <v>25.60461831883115</v>
      </c>
    </row>
    <row r="6" spans="2:14" x14ac:dyDescent="0.2">
      <c r="B6" s="4" t="s">
        <v>50</v>
      </c>
      <c r="F6" s="5">
        <v>0.99907771425082426</v>
      </c>
      <c r="H6" s="1" t="s">
        <v>51</v>
      </c>
      <c r="L6" s="5">
        <v>25.465791298316521</v>
      </c>
    </row>
    <row r="7" spans="2:14" x14ac:dyDescent="0.2">
      <c r="B7" s="4" t="s">
        <v>52</v>
      </c>
      <c r="F7" s="5">
        <v>78120.681122474634</v>
      </c>
      <c r="H7" s="1" t="s">
        <v>53</v>
      </c>
      <c r="L7" s="5">
        <v>-72.813854956493458</v>
      </c>
    </row>
    <row r="8" spans="2:14" x14ac:dyDescent="0.2">
      <c r="B8" s="6" t="s">
        <v>54</v>
      </c>
      <c r="C8" s="7"/>
      <c r="D8" s="7"/>
      <c r="E8" s="7"/>
      <c r="F8" s="8">
        <v>6</v>
      </c>
      <c r="H8" s="1" t="s">
        <v>55</v>
      </c>
      <c r="L8" s="5">
        <v>25.048882426541365</v>
      </c>
    </row>
    <row r="10" spans="2:14" ht="62.25" customHeight="1" x14ac:dyDescent="0.2">
      <c r="B10" s="107" t="s">
        <v>130</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2</v>
      </c>
      <c r="F15" s="10" t="s">
        <v>3</v>
      </c>
      <c r="G15" s="10" t="s">
        <v>26</v>
      </c>
      <c r="H15" s="10"/>
      <c r="I15" s="10"/>
      <c r="J15" s="10"/>
      <c r="K15" s="10"/>
      <c r="L15" s="10"/>
      <c r="M15" s="10"/>
      <c r="N15" s="10"/>
    </row>
    <row r="16" spans="2:14" x14ac:dyDescent="0.2">
      <c r="B16" s="4" t="s">
        <v>61</v>
      </c>
      <c r="D16" s="5">
        <v>-1081239.573247167</v>
      </c>
      <c r="E16" s="5">
        <v>-6.8004798520605743</v>
      </c>
      <c r="F16" s="5">
        <v>6.499503579444748</v>
      </c>
      <c r="G16" s="5">
        <v>4.0627176427766125</v>
      </c>
      <c r="H16" s="5"/>
      <c r="I16" s="5"/>
      <c r="J16" s="5"/>
      <c r="K16" s="5"/>
      <c r="L16" s="5"/>
      <c r="M16" s="5"/>
      <c r="N16" s="5"/>
    </row>
    <row r="17" spans="2:14" x14ac:dyDescent="0.2">
      <c r="B17" s="4" t="s">
        <v>62</v>
      </c>
      <c r="D17" s="5">
        <v>105877.90481600571</v>
      </c>
      <c r="E17" s="5">
        <v>0.5045216279022724</v>
      </c>
      <c r="F17" s="5">
        <v>0.40933194599949019</v>
      </c>
      <c r="G17" s="5">
        <v>0.43311646881311328</v>
      </c>
      <c r="H17" s="5"/>
      <c r="I17" s="5"/>
      <c r="J17" s="5"/>
      <c r="K17" s="5"/>
      <c r="L17" s="5"/>
      <c r="M17" s="5"/>
      <c r="N17" s="5"/>
    </row>
    <row r="18" spans="2:14" x14ac:dyDescent="0.2">
      <c r="B18" s="4" t="s">
        <v>63</v>
      </c>
      <c r="D18" s="5">
        <v>-10.21213609323061</v>
      </c>
      <c r="E18" s="5">
        <v>-13.479065070680877</v>
      </c>
      <c r="F18" s="5">
        <v>15.878319889190479</v>
      </c>
      <c r="G18" s="5">
        <v>9.3801966337365172</v>
      </c>
      <c r="H18" s="5"/>
      <c r="I18" s="5"/>
      <c r="J18" s="5"/>
      <c r="K18" s="5"/>
      <c r="L18" s="5"/>
      <c r="M18" s="5"/>
      <c r="N18" s="5"/>
    </row>
    <row r="19" spans="2:14" x14ac:dyDescent="0.2">
      <c r="B19" s="4" t="s">
        <v>64</v>
      </c>
      <c r="D19" s="5">
        <v>9.4531048781069694E-3</v>
      </c>
      <c r="E19" s="26">
        <v>5.4589972159949686E-3</v>
      </c>
      <c r="F19" s="26">
        <v>3.9429058583542176E-3</v>
      </c>
      <c r="G19" s="26">
        <v>1.1175022364810383E-2</v>
      </c>
      <c r="H19" s="5"/>
      <c r="I19" s="5"/>
      <c r="J19" s="5"/>
      <c r="K19" s="5"/>
      <c r="L19" s="5"/>
      <c r="M19" s="5"/>
      <c r="N19" s="5"/>
    </row>
    <row r="20" spans="2:14" x14ac:dyDescent="0.2">
      <c r="B20" s="4" t="s">
        <v>65</v>
      </c>
      <c r="D20" s="5">
        <v>-1536795.4289230099</v>
      </c>
      <c r="E20" s="5">
        <v>-8.9712612091850872</v>
      </c>
      <c r="F20" s="5">
        <v>4.7382903665528913</v>
      </c>
      <c r="G20" s="5">
        <v>2.1991678879874543</v>
      </c>
      <c r="H20" s="5"/>
      <c r="I20" s="5"/>
      <c r="J20" s="5"/>
      <c r="K20" s="5"/>
      <c r="L20" s="5"/>
      <c r="M20" s="5"/>
      <c r="N20" s="5"/>
    </row>
    <row r="21" spans="2:14" x14ac:dyDescent="0.2">
      <c r="B21" s="4" t="s">
        <v>66</v>
      </c>
      <c r="D21" s="5">
        <v>-625683.7175713242</v>
      </c>
      <c r="E21" s="5">
        <v>-4.6296984949360613</v>
      </c>
      <c r="F21" s="5">
        <v>8.2607167923366056</v>
      </c>
      <c r="G21" s="5">
        <v>5.9262673975657707</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6607929568660.5977</v>
      </c>
      <c r="E37" s="14">
        <v>2202643189553.5327</v>
      </c>
      <c r="F37" s="14">
        <v>360.92096367441428</v>
      </c>
      <c r="G37" s="22">
        <v>2.7643061990244577E-3</v>
      </c>
      <c r="H37" s="4" t="s">
        <v>127</v>
      </c>
      <c r="M37" s="5">
        <v>99.166200828552235</v>
      </c>
    </row>
    <row r="38" spans="2:14" x14ac:dyDescent="0.2">
      <c r="B38" s="4" t="s">
        <v>85</v>
      </c>
      <c r="D38" s="14">
        <v>12205681638.046875</v>
      </c>
      <c r="E38" s="14">
        <v>6102840819.0234375</v>
      </c>
      <c r="F38" s="14"/>
      <c r="G38" s="15"/>
      <c r="H38" s="4" t="s">
        <v>128</v>
      </c>
      <c r="M38" s="5">
        <v>19.164292141795158</v>
      </c>
    </row>
    <row r="39" spans="2:14" x14ac:dyDescent="0.2">
      <c r="B39" s="4" t="s">
        <v>87</v>
      </c>
      <c r="D39" s="14">
        <v>6620135250298.6445</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3499782.01</v>
      </c>
      <c r="D46" s="19">
        <v>3500903.6558416914</v>
      </c>
      <c r="E46" s="19">
        <v>-1121.645841691643</v>
      </c>
      <c r="F46" s="20"/>
    </row>
    <row r="47" spans="2:14" x14ac:dyDescent="0.2">
      <c r="B47" s="17">
        <v>2</v>
      </c>
      <c r="C47" s="18">
        <v>2891211.93</v>
      </c>
      <c r="D47" s="19">
        <v>2895368.6310296766</v>
      </c>
      <c r="E47" s="19">
        <v>-4156.7010296764784</v>
      </c>
      <c r="F47" s="20"/>
    </row>
    <row r="48" spans="2:14" x14ac:dyDescent="0.2">
      <c r="B48" s="17">
        <v>3</v>
      </c>
      <c r="C48" s="18">
        <v>1988744.87</v>
      </c>
      <c r="D48" s="19">
        <v>1987632.46417357</v>
      </c>
      <c r="E48" s="19">
        <v>1112.4058264300693</v>
      </c>
      <c r="F48" s="20"/>
    </row>
    <row r="49" spans="2:6" x14ac:dyDescent="0.2">
      <c r="B49" s="17">
        <v>4</v>
      </c>
      <c r="C49" s="18">
        <v>1048957.4399999999</v>
      </c>
      <c r="D49" s="19">
        <v>960610.76775921625</v>
      </c>
      <c r="E49" s="19">
        <v>88346.672240783693</v>
      </c>
      <c r="F49" s="20"/>
    </row>
    <row r="50" spans="2:6" x14ac:dyDescent="0.2">
      <c r="B50" s="17">
        <v>5</v>
      </c>
      <c r="C50" s="18">
        <v>771216.58</v>
      </c>
      <c r="D50" s="19">
        <v>833771.25220916886</v>
      </c>
      <c r="E50" s="19">
        <v>-62554.672209168901</v>
      </c>
      <c r="F50" s="20"/>
    </row>
    <row r="51" spans="2:6" x14ac:dyDescent="0.2">
      <c r="B51" s="17">
        <v>6</v>
      </c>
      <c r="C51" s="18">
        <v>855074.38</v>
      </c>
      <c r="D51" s="19">
        <v>876700.43898666534</v>
      </c>
      <c r="E51" s="19">
        <v>-21626.058986665332</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45102.996275337646</v>
      </c>
    </row>
    <row r="69" spans="2:12" x14ac:dyDescent="0.2">
      <c r="B69" s="17"/>
      <c r="C69" s="18"/>
      <c r="D69" s="19"/>
      <c r="E69" s="19"/>
      <c r="F69" s="20"/>
      <c r="G69" s="1" t="s">
        <v>96</v>
      </c>
      <c r="L69" s="5">
        <v>2034280273.0131216</v>
      </c>
    </row>
    <row r="70" spans="2:12" x14ac:dyDescent="0.2">
      <c r="B70" s="17"/>
      <c r="C70" s="18"/>
      <c r="D70" s="19"/>
      <c r="E70" s="19"/>
      <c r="F70" s="20"/>
      <c r="G70" s="1" t="s">
        <v>97</v>
      </c>
      <c r="L70" s="5">
        <v>29819.692689069354</v>
      </c>
    </row>
    <row r="71" spans="2:12" x14ac:dyDescent="0.2">
      <c r="B71" s="17"/>
      <c r="C71" s="18"/>
      <c r="D71" s="19"/>
      <c r="E71" s="19"/>
      <c r="F71" s="20"/>
      <c r="G71" s="1" t="s">
        <v>98</v>
      </c>
      <c r="L71" s="23">
        <v>3.2157328825502048E-2</v>
      </c>
    </row>
    <row r="72" spans="2:12" x14ac:dyDescent="0.2">
      <c r="B72" s="17"/>
      <c r="C72" s="18"/>
      <c r="D72" s="19"/>
      <c r="E72" s="19"/>
      <c r="F72" s="20"/>
      <c r="G72" s="1" t="s">
        <v>99</v>
      </c>
      <c r="L72" s="5">
        <v>0.12080396635628178</v>
      </c>
    </row>
    <row r="73" spans="2:12" x14ac:dyDescent="0.2">
      <c r="B73" s="17"/>
      <c r="C73" s="18"/>
      <c r="D73" s="19"/>
      <c r="E73" s="19"/>
      <c r="F73" s="20"/>
      <c r="G73" s="1" t="s">
        <v>100</v>
      </c>
      <c r="L73" s="23">
        <v>3.2194763351165188E-2</v>
      </c>
    </row>
    <row r="74" spans="2:12" x14ac:dyDescent="0.2">
      <c r="B74" s="17"/>
      <c r="C74" s="18"/>
      <c r="D74" s="19"/>
      <c r="E74" s="19"/>
      <c r="F74" s="20"/>
      <c r="G74" s="1" t="s">
        <v>101</v>
      </c>
      <c r="L74" s="5">
        <v>12891.380008170905</v>
      </c>
    </row>
    <row r="75" spans="2:12" x14ac:dyDescent="0.2">
      <c r="B75" s="17"/>
      <c r="C75" s="18"/>
      <c r="D75" s="19"/>
      <c r="E75" s="19"/>
      <c r="F75" s="20"/>
      <c r="G75" s="1" t="s">
        <v>102</v>
      </c>
      <c r="L75" s="23">
        <v>1.3364568992350008E-2</v>
      </c>
    </row>
    <row r="76" spans="2:12" x14ac:dyDescent="0.2">
      <c r="B76" s="17"/>
      <c r="C76" s="18"/>
      <c r="D76" s="19"/>
      <c r="E76" s="19"/>
      <c r="F76" s="20"/>
      <c r="G76" s="1" t="s">
        <v>103</v>
      </c>
      <c r="L76" s="5">
        <v>4.9074214445986503E-2</v>
      </c>
    </row>
    <row r="77" spans="2:12" x14ac:dyDescent="0.2">
      <c r="B77" s="17"/>
      <c r="C77" s="18"/>
      <c r="D77" s="19"/>
      <c r="E77" s="19"/>
      <c r="F77" s="20"/>
      <c r="G77" s="1" t="s">
        <v>104</v>
      </c>
      <c r="L77" s="5">
        <v>4.8844669750549408E-2</v>
      </c>
    </row>
    <row r="78" spans="2:12" x14ac:dyDescent="0.2">
      <c r="B78" s="17"/>
      <c r="C78" s="18"/>
      <c r="D78" s="19"/>
      <c r="E78" s="19"/>
      <c r="F78" s="20"/>
      <c r="G78" s="1" t="s">
        <v>105</v>
      </c>
      <c r="L78" s="5">
        <v>1.7912617391010934E-2</v>
      </c>
    </row>
    <row r="79" spans="2:12" x14ac:dyDescent="0.2">
      <c r="B79" s="17"/>
      <c r="C79" s="18"/>
      <c r="D79" s="19"/>
      <c r="E79" s="19"/>
      <c r="F79" s="20"/>
      <c r="G79" s="1" t="s">
        <v>106</v>
      </c>
      <c r="L79" s="5">
        <v>2.1266118072162818E-2</v>
      </c>
    </row>
    <row r="80" spans="2:12" x14ac:dyDescent="0.2">
      <c r="B80" s="17"/>
      <c r="C80" s="18"/>
      <c r="D80" s="19"/>
      <c r="E80" s="19"/>
      <c r="F80" s="20"/>
      <c r="G80" s="1" t="s">
        <v>107</v>
      </c>
      <c r="L80" s="5">
        <v>1.0634261502333353E-2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4CEC-3FE7-4B4D-91AB-712AD1D7B5D3}">
  <sheetPr codeName="Hoja9"/>
  <dimension ref="B1:N845"/>
  <sheetViews>
    <sheetView topLeftCell="A11" zoomScaleNormal="100" workbookViewId="0">
      <selection activeCell="B27" sqref="B27"/>
    </sheetView>
  </sheetViews>
  <sheetFormatPr baseColWidth="10" defaultColWidth="9.140625" defaultRowHeight="12" x14ac:dyDescent="0.2"/>
  <cols>
    <col min="1" max="1" width="2.5703125" style="1" customWidth="1"/>
    <col min="2" max="2" width="9.140625" style="1"/>
    <col min="3" max="3" width="10.85546875" style="1" bestFit="1" customWidth="1"/>
    <col min="4" max="4" width="13.28515625" style="1" customWidth="1"/>
    <col min="5" max="5" width="10.28515625" style="1" customWidth="1"/>
    <col min="6" max="6" width="13.140625" style="1" customWidth="1"/>
    <col min="7" max="7" width="11.42578125" style="1" customWidth="1"/>
    <col min="8" max="8" width="14.85546875" style="1" customWidth="1"/>
    <col min="9" max="9" width="10.28515625" style="1" customWidth="1"/>
    <col min="10" max="11" width="9.140625" style="1"/>
    <col min="12" max="12" width="17.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0.9879742948963991</v>
      </c>
      <c r="H4" s="1" t="s">
        <v>47</v>
      </c>
      <c r="L4" s="5">
        <v>202127800252.58228</v>
      </c>
    </row>
    <row r="5" spans="2:14" x14ac:dyDescent="0.2">
      <c r="B5" s="4" t="s">
        <v>48</v>
      </c>
      <c r="F5" s="5">
        <v>0.97194002142493119</v>
      </c>
      <c r="H5" s="1" t="s">
        <v>49</v>
      </c>
      <c r="L5" s="5">
        <v>28.040601533540709</v>
      </c>
    </row>
    <row r="6" spans="2:14" x14ac:dyDescent="0.2">
      <c r="B6" s="4" t="s">
        <v>50</v>
      </c>
      <c r="F6" s="5">
        <v>0.9939689607308666</v>
      </c>
      <c r="H6" s="1" t="s">
        <v>51</v>
      </c>
      <c r="L6" s="5">
        <v>28.090252497090606</v>
      </c>
    </row>
    <row r="7" spans="2:14" x14ac:dyDescent="0.2">
      <c r="B7" s="4" t="s">
        <v>52</v>
      </c>
      <c r="F7" s="5">
        <v>259568.74507060248</v>
      </c>
      <c r="H7" s="1" t="s">
        <v>53</v>
      </c>
      <c r="L7" s="5">
        <v>-107.16240613416284</v>
      </c>
    </row>
    <row r="8" spans="2:14" x14ac:dyDescent="0.2">
      <c r="B8" s="6" t="s">
        <v>54</v>
      </c>
      <c r="C8" s="7"/>
      <c r="D8" s="7"/>
      <c r="E8" s="7"/>
      <c r="F8" s="8">
        <v>8</v>
      </c>
      <c r="H8" s="1" t="s">
        <v>55</v>
      </c>
      <c r="L8" s="5">
        <v>27.705725743648767</v>
      </c>
    </row>
    <row r="10" spans="2:14" ht="62.25" customHeight="1" x14ac:dyDescent="0.2">
      <c r="B10" s="107" t="s">
        <v>131</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2</v>
      </c>
      <c r="F15" s="10" t="s">
        <v>3</v>
      </c>
      <c r="G15" s="10" t="s">
        <v>26</v>
      </c>
      <c r="H15" s="10" t="s">
        <v>27</v>
      </c>
      <c r="I15" s="10"/>
      <c r="J15" s="10"/>
      <c r="K15" s="10"/>
      <c r="L15" s="10"/>
      <c r="M15" s="10"/>
      <c r="N15" s="10"/>
    </row>
    <row r="16" spans="2:14" x14ac:dyDescent="0.2">
      <c r="B16" s="4" t="s">
        <v>61</v>
      </c>
      <c r="D16" s="5">
        <v>-826091.97205713426</v>
      </c>
      <c r="E16" s="5">
        <v>1.397153675890044</v>
      </c>
      <c r="F16" s="5">
        <v>2.4889659096021348</v>
      </c>
      <c r="G16" s="5">
        <v>-0.93715085958799382</v>
      </c>
      <c r="H16" s="5">
        <v>3223905.6940557435</v>
      </c>
      <c r="I16" s="5"/>
      <c r="J16" s="5"/>
      <c r="K16" s="5"/>
      <c r="L16" s="5"/>
      <c r="M16" s="5"/>
      <c r="N16" s="5"/>
    </row>
    <row r="17" spans="2:14" x14ac:dyDescent="0.2">
      <c r="B17" s="4" t="s">
        <v>62</v>
      </c>
      <c r="D17" s="5">
        <v>2169705.2121330914</v>
      </c>
      <c r="E17" s="5">
        <v>3.9563861766502324</v>
      </c>
      <c r="F17" s="5">
        <v>6.9732622739759424</v>
      </c>
      <c r="G17" s="5">
        <v>7.4640889078849364</v>
      </c>
      <c r="H17" s="5">
        <v>9078348.4260055032</v>
      </c>
      <c r="I17" s="5"/>
      <c r="J17" s="5"/>
      <c r="K17" s="5"/>
      <c r="L17" s="5"/>
      <c r="M17" s="5"/>
      <c r="N17" s="5"/>
    </row>
    <row r="18" spans="2:14" x14ac:dyDescent="0.2">
      <c r="B18" s="4" t="s">
        <v>63</v>
      </c>
      <c r="D18" s="5">
        <v>-0.38073926699239596</v>
      </c>
      <c r="E18" s="5">
        <v>0.35313885285914559</v>
      </c>
      <c r="F18" s="5">
        <v>0.35692991483927106</v>
      </c>
      <c r="G18" s="5">
        <v>-0.12555462175671617</v>
      </c>
      <c r="H18" s="5">
        <v>0.35512028650725297</v>
      </c>
      <c r="I18" s="5"/>
      <c r="J18" s="5"/>
      <c r="K18" s="5"/>
      <c r="L18" s="5"/>
      <c r="M18" s="5"/>
      <c r="N18" s="5"/>
    </row>
    <row r="19" spans="2:14" x14ac:dyDescent="0.2">
      <c r="B19" s="4" t="s">
        <v>64</v>
      </c>
      <c r="D19" s="5">
        <v>0.7287578488745784</v>
      </c>
      <c r="E19" s="21">
        <v>0.74734094253913752</v>
      </c>
      <c r="F19" s="21">
        <v>0.74477432619276329</v>
      </c>
      <c r="G19" s="21">
        <v>0.90802594586722418</v>
      </c>
      <c r="H19" s="21">
        <v>0.74599892529772238</v>
      </c>
      <c r="I19" s="5"/>
      <c r="J19" s="5"/>
      <c r="K19" s="5"/>
      <c r="L19" s="5"/>
      <c r="M19" s="5"/>
      <c r="N19" s="5"/>
    </row>
    <row r="20" spans="2:14" x14ac:dyDescent="0.2">
      <c r="B20" s="4" t="s">
        <v>65</v>
      </c>
      <c r="D20" s="5">
        <v>-7731062.306717338</v>
      </c>
      <c r="E20" s="5">
        <v>-11.193832891991146</v>
      </c>
      <c r="F20" s="5">
        <v>-19.703066845977322</v>
      </c>
      <c r="G20" s="5">
        <v>-24.691213022503749</v>
      </c>
      <c r="H20" s="5">
        <v>-25667450.707143687</v>
      </c>
      <c r="I20" s="5"/>
      <c r="J20" s="5"/>
      <c r="K20" s="5"/>
      <c r="L20" s="5"/>
      <c r="M20" s="5"/>
      <c r="N20" s="5"/>
    </row>
    <row r="21" spans="2:14" x14ac:dyDescent="0.2">
      <c r="B21" s="4" t="s">
        <v>66</v>
      </c>
      <c r="D21" s="5">
        <v>6078878.3626030702</v>
      </c>
      <c r="E21" s="5">
        <v>13.988140243771234</v>
      </c>
      <c r="F21" s="5">
        <v>24.680998665181594</v>
      </c>
      <c r="G21" s="5">
        <v>22.81691130332776</v>
      </c>
      <c r="H21" s="5">
        <v>32115262.095255174</v>
      </c>
      <c r="I21" s="5"/>
      <c r="J21" s="5"/>
      <c r="K21" s="5"/>
      <c r="L21" s="5"/>
      <c r="M21" s="5"/>
      <c r="N21" s="5"/>
    </row>
    <row r="22" spans="2:14" x14ac:dyDescent="0.2">
      <c r="E22" s="11"/>
    </row>
    <row r="24" spans="2:14" x14ac:dyDescent="0.2">
      <c r="B24" s="12" t="s">
        <v>67</v>
      </c>
      <c r="C24" s="4"/>
      <c r="H24" s="12" t="s">
        <v>68</v>
      </c>
    </row>
    <row r="25" spans="2:14" x14ac:dyDescent="0.2">
      <c r="B25" s="4" t="s">
        <v>69</v>
      </c>
      <c r="C25" s="4"/>
      <c r="F25" s="1">
        <v>4</v>
      </c>
      <c r="H25" s="4" t="s">
        <v>132</v>
      </c>
      <c r="M25" s="5">
        <v>5.840909332036972</v>
      </c>
    </row>
    <row r="26" spans="2:14" x14ac:dyDescent="0.2">
      <c r="B26" s="4" t="s">
        <v>71</v>
      </c>
      <c r="C26" s="4"/>
      <c r="F26" s="1">
        <v>3</v>
      </c>
      <c r="H26" s="4" t="s">
        <v>133</v>
      </c>
      <c r="M26" s="5">
        <v>3.1824463047087193</v>
      </c>
    </row>
    <row r="27" spans="2:14" x14ac:dyDescent="0.2">
      <c r="B27" s="4" t="s">
        <v>73</v>
      </c>
      <c r="C27" s="4"/>
      <c r="F27" s="1">
        <v>7</v>
      </c>
      <c r="H27" s="4" t="s">
        <v>134</v>
      </c>
      <c r="M27" s="5">
        <v>2.3533634189516306</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16605851316879.443</v>
      </c>
      <c r="E37" s="14">
        <v>4151462829219.8608</v>
      </c>
      <c r="F37" s="14">
        <v>61.616405423946794</v>
      </c>
      <c r="G37" s="22">
        <v>3.2731119151389043E-3</v>
      </c>
      <c r="H37" s="4" t="s">
        <v>135</v>
      </c>
      <c r="M37" s="5">
        <v>28.70989853143692</v>
      </c>
    </row>
    <row r="38" spans="2:14" x14ac:dyDescent="0.2">
      <c r="B38" s="4" t="s">
        <v>85</v>
      </c>
      <c r="D38" s="14">
        <v>202127800250.03906</v>
      </c>
      <c r="E38" s="14">
        <v>67375933416.679688</v>
      </c>
      <c r="F38" s="14"/>
      <c r="G38" s="15"/>
      <c r="H38" s="4" t="s">
        <v>136</v>
      </c>
      <c r="M38" s="5">
        <v>9.1171822510659695</v>
      </c>
    </row>
    <row r="39" spans="2:14" x14ac:dyDescent="0.2">
      <c r="B39" s="4" t="s">
        <v>87</v>
      </c>
      <c r="D39" s="14">
        <v>16807979117129.482</v>
      </c>
      <c r="E39" s="14"/>
      <c r="F39" s="14"/>
      <c r="G39" s="15"/>
      <c r="H39" s="4" t="s">
        <v>137</v>
      </c>
      <c r="M39" s="5">
        <v>5.3426444809883833</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5127429.7300000004</v>
      </c>
      <c r="D46" s="19">
        <v>5061901.8275712421</v>
      </c>
      <c r="E46" s="19">
        <v>65527.902428758331</v>
      </c>
      <c r="F46" s="20"/>
    </row>
    <row r="47" spans="2:14" x14ac:dyDescent="0.2">
      <c r="B47" s="17">
        <v>2</v>
      </c>
      <c r="C47" s="18">
        <v>1212508.1200000001</v>
      </c>
      <c r="D47" s="19">
        <v>1364997.8497241293</v>
      </c>
      <c r="E47" s="19">
        <v>-152489.7297241292</v>
      </c>
      <c r="F47" s="20"/>
    </row>
    <row r="48" spans="2:14" x14ac:dyDescent="0.2">
      <c r="B48" s="17">
        <v>3</v>
      </c>
      <c r="C48" s="18">
        <v>1073520.56</v>
      </c>
      <c r="D48" s="19">
        <v>1053487.7979540871</v>
      </c>
      <c r="E48" s="19">
        <v>20032.76204591291</v>
      </c>
      <c r="F48" s="20"/>
    </row>
    <row r="49" spans="2:6" x14ac:dyDescent="0.2">
      <c r="B49" s="17">
        <v>4</v>
      </c>
      <c r="C49" s="18">
        <v>970794.95</v>
      </c>
      <c r="D49" s="19">
        <v>1202850.1153426515</v>
      </c>
      <c r="E49" s="19">
        <v>-232055.16534265154</v>
      </c>
      <c r="F49" s="20"/>
    </row>
    <row r="50" spans="2:6" x14ac:dyDescent="0.2">
      <c r="B50" s="17">
        <v>5</v>
      </c>
      <c r="C50" s="18">
        <v>858573.45</v>
      </c>
      <c r="D50" s="19">
        <v>521802.67191928288</v>
      </c>
      <c r="E50" s="19">
        <v>336770.77808071708</v>
      </c>
      <c r="F50" s="20"/>
    </row>
    <row r="51" spans="2:6" x14ac:dyDescent="0.2">
      <c r="B51" s="17">
        <v>6</v>
      </c>
      <c r="C51" s="18">
        <v>724844</v>
      </c>
      <c r="D51" s="19">
        <v>725694.09523645288</v>
      </c>
      <c r="E51" s="19">
        <v>-850.09523645287845</v>
      </c>
      <c r="F51" s="20"/>
    </row>
    <row r="52" spans="2:6" x14ac:dyDescent="0.2">
      <c r="B52" s="17">
        <v>7</v>
      </c>
      <c r="C52" s="18">
        <v>602947.06000000006</v>
      </c>
      <c r="D52" s="19">
        <v>677238.37670494977</v>
      </c>
      <c r="E52" s="19">
        <v>-74291.316704949713</v>
      </c>
      <c r="F52" s="20"/>
    </row>
    <row r="53" spans="2:6" x14ac:dyDescent="0.2">
      <c r="B53" s="17">
        <v>8</v>
      </c>
      <c r="C53" s="18">
        <v>296426.99</v>
      </c>
      <c r="D53" s="19">
        <v>259072.12554595375</v>
      </c>
      <c r="E53" s="19">
        <v>37354.864454046241</v>
      </c>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158952.7446493856</v>
      </c>
    </row>
    <row r="69" spans="2:12" x14ac:dyDescent="0.2">
      <c r="B69" s="17"/>
      <c r="C69" s="18"/>
      <c r="D69" s="19"/>
      <c r="E69" s="19"/>
      <c r="F69" s="20"/>
      <c r="G69" s="1" t="s">
        <v>96</v>
      </c>
      <c r="L69" s="5">
        <v>25265975031.572784</v>
      </c>
    </row>
    <row r="70" spans="2:12" x14ac:dyDescent="0.2">
      <c r="B70" s="17"/>
      <c r="C70" s="18"/>
      <c r="D70" s="19"/>
      <c r="E70" s="19"/>
      <c r="F70" s="20"/>
      <c r="G70" s="1" t="s">
        <v>97</v>
      </c>
      <c r="L70" s="5">
        <v>114921.57675220224</v>
      </c>
    </row>
    <row r="71" spans="2:12" x14ac:dyDescent="0.2">
      <c r="B71" s="17"/>
      <c r="C71" s="18"/>
      <c r="D71" s="19"/>
      <c r="E71" s="19"/>
      <c r="F71" s="20"/>
      <c r="G71" s="1" t="s">
        <v>98</v>
      </c>
      <c r="L71" s="23">
        <v>0.12986111443411469</v>
      </c>
    </row>
    <row r="72" spans="2:12" x14ac:dyDescent="0.2">
      <c r="B72" s="17"/>
      <c r="C72" s="18"/>
      <c r="D72" s="19"/>
      <c r="E72" s="19"/>
      <c r="F72" s="20"/>
      <c r="G72" s="1" t="s">
        <v>99</v>
      </c>
      <c r="L72" s="5">
        <v>0.44316217403123953</v>
      </c>
    </row>
    <row r="73" spans="2:12" x14ac:dyDescent="0.2">
      <c r="B73" s="17"/>
      <c r="C73" s="18"/>
      <c r="D73" s="19"/>
      <c r="E73" s="19"/>
      <c r="F73" s="20"/>
      <c r="G73" s="1" t="s">
        <v>100</v>
      </c>
      <c r="L73" s="23">
        <v>0.13790080303081348</v>
      </c>
    </row>
    <row r="74" spans="2:12" x14ac:dyDescent="0.2">
      <c r="B74" s="17"/>
      <c r="C74" s="18"/>
      <c r="D74" s="19"/>
      <c r="E74" s="19"/>
      <c r="F74" s="20"/>
      <c r="G74" s="1" t="s">
        <v>101</v>
      </c>
      <c r="L74" s="5">
        <v>69909.609566854022</v>
      </c>
    </row>
    <row r="75" spans="2:12" x14ac:dyDescent="0.2">
      <c r="B75" s="17"/>
      <c r="C75" s="18"/>
      <c r="D75" s="19"/>
      <c r="E75" s="19"/>
      <c r="F75" s="20"/>
      <c r="G75" s="1" t="s">
        <v>102</v>
      </c>
      <c r="L75" s="23">
        <v>0.12448877386091428</v>
      </c>
    </row>
    <row r="76" spans="2:12" x14ac:dyDescent="0.2">
      <c r="B76" s="17"/>
      <c r="C76" s="18"/>
      <c r="D76" s="19"/>
      <c r="E76" s="19"/>
      <c r="F76" s="20"/>
      <c r="G76" s="1" t="s">
        <v>103</v>
      </c>
      <c r="L76" s="5">
        <v>0.20619264246720506</v>
      </c>
    </row>
    <row r="77" spans="2:12" x14ac:dyDescent="0.2">
      <c r="B77" s="17"/>
      <c r="C77" s="18"/>
      <c r="D77" s="19"/>
      <c r="E77" s="19"/>
      <c r="F77" s="20"/>
      <c r="G77" s="1" t="s">
        <v>104</v>
      </c>
      <c r="L77" s="5">
        <v>0.17971697160586061</v>
      </c>
    </row>
    <row r="78" spans="2:12" x14ac:dyDescent="0.2">
      <c r="B78" s="17"/>
      <c r="C78" s="18"/>
      <c r="D78" s="19"/>
      <c r="E78" s="19"/>
      <c r="F78" s="20"/>
      <c r="G78" s="1" t="s">
        <v>105</v>
      </c>
      <c r="L78" s="5">
        <v>0.12449530401391803</v>
      </c>
    </row>
    <row r="79" spans="2:12" x14ac:dyDescent="0.2">
      <c r="B79" s="17"/>
      <c r="C79" s="18"/>
      <c r="D79" s="19"/>
      <c r="E79" s="19"/>
      <c r="F79" s="20"/>
      <c r="G79" s="1" t="s">
        <v>106</v>
      </c>
      <c r="L79" s="5">
        <v>8.0016351642425945E-2</v>
      </c>
    </row>
    <row r="80" spans="2:12" x14ac:dyDescent="0.2">
      <c r="B80" s="17"/>
      <c r="C80" s="18"/>
      <c r="D80" s="19"/>
      <c r="E80" s="19"/>
      <c r="F80" s="20"/>
      <c r="G80" s="1" t="s">
        <v>107</v>
      </c>
      <c r="L80" s="5">
        <v>4.0072420906628915E-2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8CB3-C45E-44E0-B6A5-74A9099C79AE}">
  <sheetPr codeName="Hoja10"/>
  <dimension ref="B1:N845"/>
  <sheetViews>
    <sheetView topLeftCell="A11" zoomScaleNormal="100" workbookViewId="0">
      <selection activeCell="B29" sqref="B29:N29"/>
    </sheetView>
  </sheetViews>
  <sheetFormatPr baseColWidth="10" defaultColWidth="9.140625" defaultRowHeight="12" x14ac:dyDescent="0.2"/>
  <cols>
    <col min="1" max="1" width="2.5703125" style="1" customWidth="1"/>
    <col min="2" max="2" width="9.140625" style="1"/>
    <col min="3" max="3" width="10.85546875" style="1" bestFit="1" customWidth="1"/>
    <col min="4" max="4" width="15.7109375" style="1" customWidth="1"/>
    <col min="5" max="5" width="10.28515625" style="1" customWidth="1"/>
    <col min="6" max="7" width="12.28515625" style="1" customWidth="1"/>
    <col min="8" max="8" width="14.7109375" style="1" customWidth="1"/>
    <col min="9" max="9" width="10.28515625" style="1" customWidth="1"/>
    <col min="10" max="11" width="9.140625" style="1"/>
    <col min="12" max="12" width="17.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0.98333848820532399</v>
      </c>
      <c r="H4" s="1" t="s">
        <v>47</v>
      </c>
      <c r="L4" s="5">
        <v>198146554566.89801</v>
      </c>
    </row>
    <row r="5" spans="2:14" x14ac:dyDescent="0.2">
      <c r="B5" s="4" t="s">
        <v>48</v>
      </c>
      <c r="F5" s="5">
        <v>0.96667697641064798</v>
      </c>
      <c r="H5" s="1" t="s">
        <v>49</v>
      </c>
      <c r="L5" s="5">
        <v>24.913711340000226</v>
      </c>
    </row>
    <row r="6" spans="2:14" x14ac:dyDescent="0.2">
      <c r="B6" s="4" t="s">
        <v>50</v>
      </c>
      <c r="F6" s="5">
        <v>0.99163425122639037</v>
      </c>
      <c r="H6" s="1" t="s">
        <v>51</v>
      </c>
      <c r="L6" s="5">
        <v>25.023280549631458</v>
      </c>
    </row>
    <row r="7" spans="2:14" x14ac:dyDescent="0.2">
      <c r="B7" s="4" t="s">
        <v>52</v>
      </c>
      <c r="F7" s="5">
        <v>222568.27860619425</v>
      </c>
      <c r="H7" s="1" t="s">
        <v>53</v>
      </c>
      <c r="L7" s="5">
        <v>-107.11170103000102</v>
      </c>
    </row>
    <row r="8" spans="2:14" x14ac:dyDescent="0.2">
      <c r="B8" s="6" t="s">
        <v>54</v>
      </c>
      <c r="C8" s="7"/>
      <c r="D8" s="7"/>
      <c r="E8" s="7"/>
      <c r="F8" s="8">
        <v>9</v>
      </c>
      <c r="H8" s="1" t="s">
        <v>55</v>
      </c>
      <c r="L8" s="5">
        <v>24.677261349085388</v>
      </c>
    </row>
    <row r="10" spans="2:14" ht="62.25" customHeight="1" x14ac:dyDescent="0.2">
      <c r="B10" s="107" t="s">
        <v>138</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2</v>
      </c>
      <c r="F15" s="10" t="s">
        <v>3</v>
      </c>
      <c r="G15" s="10" t="s">
        <v>26</v>
      </c>
      <c r="H15" s="10" t="s">
        <v>27</v>
      </c>
      <c r="I15" s="10"/>
      <c r="J15" s="10"/>
      <c r="K15" s="10"/>
      <c r="L15" s="10"/>
      <c r="M15" s="10"/>
      <c r="N15" s="10"/>
    </row>
    <row r="16" spans="2:14" x14ac:dyDescent="0.2">
      <c r="B16" s="4" t="s">
        <v>61</v>
      </c>
      <c r="D16" s="5">
        <v>729082.5038412431</v>
      </c>
      <c r="E16" s="5">
        <v>2.3345509811157075</v>
      </c>
      <c r="F16" s="5">
        <v>0.51268178655706909</v>
      </c>
      <c r="G16" s="5">
        <v>1.0651119839363616</v>
      </c>
      <c r="H16" s="5">
        <v>-2823344.7351641594</v>
      </c>
      <c r="I16" s="5"/>
      <c r="J16" s="5"/>
      <c r="K16" s="5"/>
      <c r="L16" s="5"/>
      <c r="M16" s="5"/>
      <c r="N16" s="5"/>
    </row>
    <row r="17" spans="2:14" x14ac:dyDescent="0.2">
      <c r="B17" s="4" t="s">
        <v>62</v>
      </c>
      <c r="D17" s="5">
        <v>1588462.243312597</v>
      </c>
      <c r="E17" s="5">
        <v>1.8982784332335119</v>
      </c>
      <c r="F17" s="5">
        <v>2.0188630617042693</v>
      </c>
      <c r="G17" s="5">
        <v>2.2566355914467566</v>
      </c>
      <c r="H17" s="5">
        <v>6495819.9118242785</v>
      </c>
      <c r="I17" s="5"/>
      <c r="J17" s="5"/>
      <c r="K17" s="5"/>
      <c r="L17" s="5"/>
      <c r="M17" s="5"/>
      <c r="N17" s="5"/>
    </row>
    <row r="18" spans="2:14" x14ac:dyDescent="0.2">
      <c r="B18" s="4" t="s">
        <v>63</v>
      </c>
      <c r="D18" s="5">
        <v>0.45898636049466701</v>
      </c>
      <c r="E18" s="5">
        <v>1.2298253724239243</v>
      </c>
      <c r="F18" s="5">
        <v>0.2539457956718853</v>
      </c>
      <c r="G18" s="5">
        <v>0.47199113050127217</v>
      </c>
      <c r="H18" s="5">
        <v>-0.43464024149204816</v>
      </c>
      <c r="I18" s="5"/>
      <c r="J18" s="5"/>
      <c r="K18" s="5"/>
      <c r="L18" s="5"/>
      <c r="M18" s="5"/>
      <c r="N18" s="5"/>
    </row>
    <row r="19" spans="2:14" x14ac:dyDescent="0.2">
      <c r="B19" s="4" t="s">
        <v>64</v>
      </c>
      <c r="D19" s="5">
        <v>0.67007778928353545</v>
      </c>
      <c r="E19" s="21">
        <v>0.2861502463030221</v>
      </c>
      <c r="F19" s="21">
        <v>0.81205691204918051</v>
      </c>
      <c r="G19" s="21">
        <v>0.66152938520945415</v>
      </c>
      <c r="H19" s="21">
        <v>0.68624375871050658</v>
      </c>
      <c r="I19" s="5"/>
      <c r="J19" s="5"/>
      <c r="K19" s="5"/>
      <c r="L19" s="5"/>
      <c r="M19" s="5"/>
      <c r="N19" s="5"/>
    </row>
    <row r="20" spans="2:14" x14ac:dyDescent="0.2">
      <c r="B20" s="4" t="s">
        <v>65</v>
      </c>
      <c r="D20" s="5">
        <v>-3681195.6993961469</v>
      </c>
      <c r="E20" s="5">
        <v>-2.9359148628230511</v>
      </c>
      <c r="F20" s="5">
        <v>-5.0925806575709487</v>
      </c>
      <c r="G20" s="5">
        <v>-5.2003128340010916</v>
      </c>
      <c r="H20" s="5">
        <v>-20858632.064078193</v>
      </c>
      <c r="I20" s="5"/>
      <c r="J20" s="5"/>
      <c r="K20" s="5"/>
      <c r="L20" s="5"/>
      <c r="M20" s="5"/>
      <c r="N20" s="5"/>
    </row>
    <row r="21" spans="2:14" x14ac:dyDescent="0.2">
      <c r="B21" s="4" t="s">
        <v>66</v>
      </c>
      <c r="D21" s="5">
        <v>5139360.7070786329</v>
      </c>
      <c r="E21" s="5">
        <v>7.6050168250544665</v>
      </c>
      <c r="F21" s="5">
        <v>6.1179442306850866</v>
      </c>
      <c r="G21" s="5">
        <v>7.3305368018738148</v>
      </c>
      <c r="H21" s="5">
        <v>15211942.593749875</v>
      </c>
      <c r="I21" s="5"/>
      <c r="J21" s="5"/>
      <c r="K21" s="5"/>
      <c r="L21" s="5"/>
      <c r="M21" s="5"/>
      <c r="N21" s="5"/>
    </row>
    <row r="22" spans="2:14" x14ac:dyDescent="0.2">
      <c r="E22" s="11"/>
    </row>
    <row r="24" spans="2:14" x14ac:dyDescent="0.2">
      <c r="B24" s="12" t="s">
        <v>67</v>
      </c>
      <c r="C24" s="4"/>
      <c r="H24" s="12" t="s">
        <v>68</v>
      </c>
    </row>
    <row r="25" spans="2:14" x14ac:dyDescent="0.2">
      <c r="B25" s="4" t="s">
        <v>69</v>
      </c>
      <c r="C25" s="4"/>
      <c r="F25" s="1">
        <v>4</v>
      </c>
      <c r="H25" s="4" t="s">
        <v>139</v>
      </c>
      <c r="M25" s="5">
        <v>4.6040948480367661</v>
      </c>
    </row>
    <row r="26" spans="2:14" x14ac:dyDescent="0.2">
      <c r="B26" s="4" t="s">
        <v>71</v>
      </c>
      <c r="C26" s="4"/>
      <c r="F26" s="1">
        <v>4</v>
      </c>
      <c r="H26" s="4" t="s">
        <v>140</v>
      </c>
      <c r="M26" s="5">
        <v>2.7764450944960117</v>
      </c>
    </row>
    <row r="27" spans="2:14" x14ac:dyDescent="0.2">
      <c r="B27" s="4" t="s">
        <v>73</v>
      </c>
      <c r="C27" s="4"/>
      <c r="F27" s="1">
        <v>8</v>
      </c>
      <c r="H27" s="4" t="s">
        <v>141</v>
      </c>
      <c r="M27" s="5">
        <v>2.1318467822857201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11694324969544.131</v>
      </c>
      <c r="E37" s="14">
        <v>2923581242386.0327</v>
      </c>
      <c r="F37" s="14">
        <v>59.018563280646497</v>
      </c>
      <c r="G37" s="22">
        <v>8.2356725538945685E-4</v>
      </c>
      <c r="H37" s="4" t="s">
        <v>142</v>
      </c>
      <c r="M37" s="5">
        <v>15.977024875581264</v>
      </c>
    </row>
    <row r="38" spans="2:14" x14ac:dyDescent="0.2">
      <c r="B38" s="4" t="s">
        <v>85</v>
      </c>
      <c r="D38" s="14">
        <v>198146554566.89453</v>
      </c>
      <c r="E38" s="14">
        <v>49536638641.723633</v>
      </c>
      <c r="F38" s="14"/>
      <c r="G38" s="15"/>
      <c r="H38" s="4" t="s">
        <v>143</v>
      </c>
      <c r="M38" s="5">
        <v>6.3882329128682613</v>
      </c>
    </row>
    <row r="39" spans="2:14" x14ac:dyDescent="0.2">
      <c r="B39" s="4" t="s">
        <v>87</v>
      </c>
      <c r="D39" s="14">
        <v>11892471524111.025</v>
      </c>
      <c r="E39" s="14"/>
      <c r="F39" s="14"/>
      <c r="G39" s="15"/>
      <c r="H39" s="4" t="s">
        <v>144</v>
      </c>
      <c r="M39" s="5">
        <v>4.107249544467777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4250390.76</v>
      </c>
      <c r="D46" s="19">
        <v>4235320.403680223</v>
      </c>
      <c r="E46" s="19">
        <v>15070.356319776736</v>
      </c>
      <c r="F46" s="20"/>
    </row>
    <row r="47" spans="2:14" x14ac:dyDescent="0.2">
      <c r="B47" s="17">
        <v>2</v>
      </c>
      <c r="C47" s="18">
        <v>1090538.1599999999</v>
      </c>
      <c r="D47" s="19">
        <v>1025349.6391829042</v>
      </c>
      <c r="E47" s="19">
        <v>65188.520817095763</v>
      </c>
      <c r="F47" s="20"/>
    </row>
    <row r="48" spans="2:14" x14ac:dyDescent="0.2">
      <c r="B48" s="17">
        <v>3</v>
      </c>
      <c r="C48" s="18">
        <v>878534.59</v>
      </c>
      <c r="D48" s="19">
        <v>866707.65725503233</v>
      </c>
      <c r="E48" s="19">
        <v>11826.932744967635</v>
      </c>
      <c r="F48" s="20"/>
    </row>
    <row r="49" spans="2:6" x14ac:dyDescent="0.2">
      <c r="B49" s="17">
        <v>4</v>
      </c>
      <c r="C49" s="18">
        <v>821660.23</v>
      </c>
      <c r="D49" s="19">
        <v>469459.7969181299</v>
      </c>
      <c r="E49" s="19">
        <v>352200.43308187008</v>
      </c>
      <c r="F49" s="20"/>
    </row>
    <row r="50" spans="2:6" x14ac:dyDescent="0.2">
      <c r="B50" s="17">
        <v>5</v>
      </c>
      <c r="C50" s="18">
        <v>855074.38</v>
      </c>
      <c r="D50" s="19">
        <v>1002074.4417575628</v>
      </c>
      <c r="E50" s="19">
        <v>-147000.0617575628</v>
      </c>
      <c r="F50" s="20"/>
    </row>
    <row r="51" spans="2:6" x14ac:dyDescent="0.2">
      <c r="B51" s="17">
        <v>6</v>
      </c>
      <c r="C51" s="18">
        <v>610112.18999999994</v>
      </c>
      <c r="D51" s="19">
        <v>573792.73187465733</v>
      </c>
      <c r="E51" s="19">
        <v>36319.458125342615</v>
      </c>
      <c r="F51" s="20"/>
    </row>
    <row r="52" spans="2:6" x14ac:dyDescent="0.2">
      <c r="B52" s="17">
        <v>7</v>
      </c>
      <c r="C52" s="18">
        <v>493133.14</v>
      </c>
      <c r="D52" s="19">
        <v>660698.53034878382</v>
      </c>
      <c r="E52" s="19">
        <v>-167565.39034878381</v>
      </c>
      <c r="F52" s="20"/>
    </row>
    <row r="53" spans="2:6" x14ac:dyDescent="0.2">
      <c r="B53" s="17">
        <v>8</v>
      </c>
      <c r="C53" s="18">
        <v>383909.02</v>
      </c>
      <c r="D53" s="19">
        <v>418483.75822681619</v>
      </c>
      <c r="E53" s="19">
        <v>-34574.738226816175</v>
      </c>
      <c r="F53" s="20"/>
    </row>
    <row r="54" spans="2:6" x14ac:dyDescent="0.2">
      <c r="B54" s="17">
        <v>9</v>
      </c>
      <c r="C54" s="18">
        <v>283996.40999999997</v>
      </c>
      <c r="D54" s="19">
        <v>415461.92075594794</v>
      </c>
      <c r="E54" s="19">
        <v>-131465.51075594797</v>
      </c>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148378.85240412949</v>
      </c>
    </row>
    <row r="69" spans="2:12" x14ac:dyDescent="0.2">
      <c r="B69" s="17"/>
      <c r="C69" s="18"/>
      <c r="D69" s="19"/>
      <c r="E69" s="19"/>
      <c r="F69" s="20"/>
      <c r="G69" s="1" t="s">
        <v>96</v>
      </c>
      <c r="L69" s="5">
        <v>22016283840.766445</v>
      </c>
    </row>
    <row r="70" spans="2:12" x14ac:dyDescent="0.2">
      <c r="B70" s="17"/>
      <c r="C70" s="18"/>
      <c r="D70" s="19"/>
      <c r="E70" s="19"/>
      <c r="F70" s="20"/>
      <c r="G70" s="1" t="s">
        <v>97</v>
      </c>
      <c r="L70" s="5">
        <v>106801.26690868485</v>
      </c>
    </row>
    <row r="71" spans="2:12" x14ac:dyDescent="0.2">
      <c r="B71" s="17"/>
      <c r="C71" s="18"/>
      <c r="D71" s="19"/>
      <c r="E71" s="19"/>
      <c r="F71" s="20"/>
      <c r="G71" s="1" t="s">
        <v>98</v>
      </c>
      <c r="L71" s="23">
        <v>0.18107143687858171</v>
      </c>
    </row>
    <row r="72" spans="2:12" x14ac:dyDescent="0.2">
      <c r="B72" s="17"/>
      <c r="C72" s="18"/>
      <c r="D72" s="19"/>
      <c r="E72" s="19"/>
      <c r="F72" s="20"/>
      <c r="G72" s="1" t="s">
        <v>99</v>
      </c>
      <c r="L72" s="5">
        <v>0.68686201981897343</v>
      </c>
    </row>
    <row r="73" spans="2:12" x14ac:dyDescent="0.2">
      <c r="B73" s="17"/>
      <c r="C73" s="18"/>
      <c r="D73" s="19"/>
      <c r="E73" s="19"/>
      <c r="F73" s="20"/>
      <c r="G73" s="1" t="s">
        <v>100</v>
      </c>
      <c r="L73" s="23">
        <v>0.17738839442066989</v>
      </c>
    </row>
    <row r="74" spans="2:12" x14ac:dyDescent="0.2">
      <c r="B74" s="17"/>
      <c r="C74" s="18"/>
      <c r="D74" s="19"/>
      <c r="E74" s="19"/>
      <c r="F74" s="20"/>
      <c r="G74" s="1" t="s">
        <v>101</v>
      </c>
      <c r="L74" s="5">
        <v>65188.520817095763</v>
      </c>
    </row>
    <row r="75" spans="2:12" x14ac:dyDescent="0.2">
      <c r="B75" s="17"/>
      <c r="C75" s="18"/>
      <c r="D75" s="19"/>
      <c r="E75" s="19"/>
      <c r="F75" s="20"/>
      <c r="G75" s="1" t="s">
        <v>102</v>
      </c>
      <c r="L75" s="23">
        <v>9.0059718385403331E-2</v>
      </c>
    </row>
    <row r="76" spans="2:12" x14ac:dyDescent="0.2">
      <c r="B76" s="17"/>
      <c r="C76" s="18"/>
      <c r="D76" s="19"/>
      <c r="E76" s="19"/>
      <c r="F76" s="20"/>
      <c r="G76" s="1" t="s">
        <v>103</v>
      </c>
      <c r="L76" s="5">
        <v>0.25472637020607086</v>
      </c>
    </row>
    <row r="77" spans="2:12" x14ac:dyDescent="0.2">
      <c r="B77" s="17"/>
      <c r="C77" s="18"/>
      <c r="D77" s="19"/>
      <c r="E77" s="19"/>
      <c r="F77" s="20"/>
      <c r="G77" s="1" t="s">
        <v>104</v>
      </c>
      <c r="L77" s="5">
        <v>0.24910128087368869</v>
      </c>
    </row>
    <row r="78" spans="2:12" x14ac:dyDescent="0.2">
      <c r="B78" s="17"/>
      <c r="C78" s="18"/>
      <c r="D78" s="19"/>
      <c r="E78" s="19"/>
      <c r="F78" s="20"/>
      <c r="G78" s="1" t="s">
        <v>105</v>
      </c>
      <c r="L78" s="5">
        <v>9.0059718385403331E-2</v>
      </c>
    </row>
    <row r="79" spans="2:12" x14ac:dyDescent="0.2">
      <c r="B79" s="17"/>
      <c r="C79" s="18"/>
      <c r="D79" s="19"/>
      <c r="E79" s="19"/>
      <c r="F79" s="20"/>
      <c r="G79" s="1" t="s">
        <v>106</v>
      </c>
      <c r="L79" s="5">
        <v>9.4312290279367952E-2</v>
      </c>
    </row>
    <row r="80" spans="2:12" x14ac:dyDescent="0.2">
      <c r="B80" s="17"/>
      <c r="C80" s="18"/>
      <c r="D80" s="19"/>
      <c r="E80" s="19"/>
      <c r="F80" s="20"/>
      <c r="G80" s="1" t="s">
        <v>107</v>
      </c>
      <c r="L80" s="5">
        <v>4.7261475324155915E-2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7A0A9-704A-4CBC-A512-7C9C457EBCA6}">
  <sheetPr codeName="Hoja11"/>
  <dimension ref="B1:N845"/>
  <sheetViews>
    <sheetView topLeftCell="A11" zoomScaleNormal="100" workbookViewId="0">
      <selection activeCell="Q11" sqref="Q11"/>
    </sheetView>
  </sheetViews>
  <sheetFormatPr baseColWidth="10" defaultColWidth="9.140625" defaultRowHeight="12" x14ac:dyDescent="0.2"/>
  <cols>
    <col min="1" max="1" width="2.5703125" style="1" customWidth="1"/>
    <col min="2" max="2" width="9.140625" style="1"/>
    <col min="3" max="3" width="10.85546875" style="1" bestFit="1" customWidth="1"/>
    <col min="4" max="4" width="12.140625" style="1" customWidth="1"/>
    <col min="5" max="6" width="10.28515625" style="1" customWidth="1"/>
    <col min="7" max="7" width="13.5703125" style="1" customWidth="1"/>
    <col min="8" max="9" width="10.28515625" style="1" customWidth="1"/>
    <col min="10" max="11" width="9.140625" style="1"/>
    <col min="12" max="12" width="15.42578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0.99488799431400854</v>
      </c>
      <c r="H4" s="1" t="s">
        <v>47</v>
      </c>
      <c r="L4" s="5">
        <v>3314864569.4920359</v>
      </c>
    </row>
    <row r="5" spans="2:14" x14ac:dyDescent="0.2">
      <c r="B5" s="4" t="s">
        <v>48</v>
      </c>
      <c r="F5" s="5">
        <v>0.98721998578502135</v>
      </c>
      <c r="H5" s="1" t="s">
        <v>49</v>
      </c>
      <c r="L5" s="5">
        <v>24.301133536415762</v>
      </c>
    </row>
    <row r="6" spans="2:14" x14ac:dyDescent="0.2">
      <c r="B6" s="4" t="s">
        <v>50</v>
      </c>
      <c r="F6" s="5">
        <v>0.99744072220558977</v>
      </c>
      <c r="H6" s="1" t="s">
        <v>51</v>
      </c>
      <c r="L6" s="5">
        <v>24.162306515901133</v>
      </c>
    </row>
    <row r="7" spans="2:14" x14ac:dyDescent="0.2">
      <c r="B7" s="4" t="s">
        <v>52</v>
      </c>
      <c r="F7" s="5">
        <v>40711.574333916615</v>
      </c>
      <c r="H7" s="1" t="s">
        <v>53</v>
      </c>
      <c r="L7" s="5">
        <v>-68.903400609247285</v>
      </c>
    </row>
    <row r="8" spans="2:14" x14ac:dyDescent="0.2">
      <c r="B8" s="6" t="s">
        <v>54</v>
      </c>
      <c r="C8" s="7"/>
      <c r="D8" s="7"/>
      <c r="E8" s="7"/>
      <c r="F8" s="8">
        <v>6</v>
      </c>
      <c r="H8" s="1" t="s">
        <v>55</v>
      </c>
      <c r="L8" s="5">
        <v>23.745397644125976</v>
      </c>
    </row>
    <row r="10" spans="2:14" ht="62.25" customHeight="1" x14ac:dyDescent="0.2">
      <c r="B10" s="107" t="s">
        <v>145</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2</v>
      </c>
      <c r="F15" s="10" t="s">
        <v>3</v>
      </c>
      <c r="G15" s="10" t="s">
        <v>26</v>
      </c>
      <c r="H15" s="10"/>
      <c r="I15" s="10"/>
      <c r="J15" s="10"/>
      <c r="K15" s="10"/>
      <c r="L15" s="10"/>
      <c r="M15" s="10"/>
      <c r="N15" s="10"/>
    </row>
    <row r="16" spans="2:14" x14ac:dyDescent="0.2">
      <c r="B16" s="4" t="s">
        <v>61</v>
      </c>
      <c r="D16" s="5">
        <v>136815.13341692684</v>
      </c>
      <c r="E16" s="5">
        <v>6.3068944315510467E-2</v>
      </c>
      <c r="F16" s="5">
        <v>3.1815458461380897</v>
      </c>
      <c r="G16" s="5">
        <v>0.8470436022475869</v>
      </c>
      <c r="H16" s="5"/>
      <c r="I16" s="5"/>
      <c r="J16" s="5"/>
      <c r="K16" s="5"/>
      <c r="L16" s="5"/>
      <c r="M16" s="5"/>
      <c r="N16" s="5"/>
    </row>
    <row r="17" spans="2:14" x14ac:dyDescent="0.2">
      <c r="B17" s="4" t="s">
        <v>62</v>
      </c>
      <c r="D17" s="5">
        <v>59135.683310183289</v>
      </c>
      <c r="E17" s="5">
        <v>0.40744367109782625</v>
      </c>
      <c r="F17" s="5">
        <v>0.72710203145713548</v>
      </c>
      <c r="G17" s="5">
        <v>0.47799506926444835</v>
      </c>
      <c r="H17" s="5"/>
      <c r="I17" s="5"/>
      <c r="J17" s="5"/>
      <c r="K17" s="5"/>
      <c r="L17" s="5"/>
      <c r="M17" s="5"/>
      <c r="N17" s="5"/>
    </row>
    <row r="18" spans="2:14" x14ac:dyDescent="0.2">
      <c r="B18" s="4" t="s">
        <v>63</v>
      </c>
      <c r="D18" s="5">
        <v>2.3135799868802223</v>
      </c>
      <c r="E18" s="5">
        <v>0.1547918124377192</v>
      </c>
      <c r="F18" s="5">
        <v>4.3756525336095828</v>
      </c>
      <c r="G18" s="5">
        <v>1.7720760248657803</v>
      </c>
      <c r="H18" s="5"/>
      <c r="I18" s="5"/>
      <c r="J18" s="5"/>
      <c r="K18" s="5"/>
      <c r="L18" s="5"/>
      <c r="M18" s="5"/>
      <c r="N18" s="5"/>
    </row>
    <row r="19" spans="2:14" x14ac:dyDescent="0.2">
      <c r="B19" s="4" t="s">
        <v>64</v>
      </c>
      <c r="D19" s="5">
        <v>0.14677710067027827</v>
      </c>
      <c r="E19" s="21">
        <v>0.89119547218188111</v>
      </c>
      <c r="F19" s="26">
        <v>4.8463892716364532E-2</v>
      </c>
      <c r="G19" s="21">
        <v>0.21839004191397926</v>
      </c>
      <c r="H19" s="5"/>
      <c r="I19" s="5"/>
      <c r="J19" s="5"/>
      <c r="K19" s="5"/>
      <c r="L19" s="5"/>
      <c r="M19" s="5"/>
      <c r="N19" s="5"/>
    </row>
    <row r="20" spans="2:14" x14ac:dyDescent="0.2">
      <c r="B20" s="4" t="s">
        <v>65</v>
      </c>
      <c r="D20" s="5">
        <v>-117625.17552346791</v>
      </c>
      <c r="E20" s="5">
        <v>-1.6900196774251177</v>
      </c>
      <c r="F20" s="5">
        <v>5.3078309122514433E-2</v>
      </c>
      <c r="G20" s="5">
        <v>-1.2096031850685274</v>
      </c>
      <c r="H20" s="5"/>
      <c r="I20" s="5"/>
      <c r="J20" s="5"/>
      <c r="K20" s="5"/>
      <c r="L20" s="5"/>
      <c r="M20" s="5"/>
      <c r="N20" s="5"/>
    </row>
    <row r="21" spans="2:14" x14ac:dyDescent="0.2">
      <c r="B21" s="4" t="s">
        <v>66</v>
      </c>
      <c r="D21" s="5">
        <v>391255.44235732162</v>
      </c>
      <c r="E21" s="5">
        <v>1.8161575660561389</v>
      </c>
      <c r="F21" s="5">
        <v>6.3100133831536649</v>
      </c>
      <c r="G21" s="5">
        <v>2.9036903895637014</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645132099919.48145</v>
      </c>
      <c r="E37" s="14">
        <v>215044033306.4938</v>
      </c>
      <c r="F37" s="14">
        <v>129.745290521399</v>
      </c>
      <c r="G37" s="22">
        <v>7.65820043778076E-3</v>
      </c>
      <c r="H37" s="4" t="s">
        <v>127</v>
      </c>
      <c r="M37" s="5">
        <v>99.166200828552235</v>
      </c>
    </row>
    <row r="38" spans="2:14" x14ac:dyDescent="0.2">
      <c r="B38" s="4" t="s">
        <v>85</v>
      </c>
      <c r="D38" s="14">
        <v>3314864569.5302734</v>
      </c>
      <c r="E38" s="14">
        <v>1657432284.7651367</v>
      </c>
      <c r="F38" s="14"/>
      <c r="G38" s="15"/>
      <c r="H38" s="4" t="s">
        <v>128</v>
      </c>
      <c r="M38" s="5">
        <v>19.164292141795158</v>
      </c>
    </row>
    <row r="39" spans="2:14" x14ac:dyDescent="0.2">
      <c r="B39" s="4" t="s">
        <v>87</v>
      </c>
      <c r="D39" s="14">
        <v>648446964489.01172</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1419451.38</v>
      </c>
      <c r="D46" s="19">
        <v>1436111.3820060161</v>
      </c>
      <c r="E46" s="19">
        <v>-16660.002006016206</v>
      </c>
      <c r="F46" s="20"/>
    </row>
    <row r="47" spans="2:14" x14ac:dyDescent="0.2">
      <c r="B47" s="17">
        <v>2</v>
      </c>
      <c r="C47" s="18">
        <v>1045039.05</v>
      </c>
      <c r="D47" s="19">
        <v>1026061.8180745847</v>
      </c>
      <c r="E47" s="19">
        <v>18977.231925415341</v>
      </c>
      <c r="F47" s="20"/>
    </row>
    <row r="48" spans="2:14" x14ac:dyDescent="0.2">
      <c r="B48" s="17">
        <v>3</v>
      </c>
      <c r="C48" s="18">
        <v>888299.59</v>
      </c>
      <c r="D48" s="19">
        <v>854002.25009917945</v>
      </c>
      <c r="E48" s="19">
        <v>34297.339900820516</v>
      </c>
      <c r="F48" s="20"/>
    </row>
    <row r="49" spans="2:6" x14ac:dyDescent="0.2">
      <c r="B49" s="17">
        <v>4</v>
      </c>
      <c r="C49" s="18">
        <v>810603.79</v>
      </c>
      <c r="D49" s="19">
        <v>829827.96630253608</v>
      </c>
      <c r="E49" s="19">
        <v>-19224.176302536041</v>
      </c>
      <c r="F49" s="20"/>
    </row>
    <row r="50" spans="2:6" x14ac:dyDescent="0.2">
      <c r="B50" s="17">
        <v>5</v>
      </c>
      <c r="C50" s="18">
        <v>484960.48</v>
      </c>
      <c r="D50" s="19">
        <v>471518.78222765407</v>
      </c>
      <c r="E50" s="19">
        <v>13441.697772345913</v>
      </c>
      <c r="F50" s="20"/>
    </row>
    <row r="51" spans="2:6" x14ac:dyDescent="0.2">
      <c r="B51" s="17">
        <v>6</v>
      </c>
      <c r="C51" s="18">
        <v>462856.57</v>
      </c>
      <c r="D51" s="19">
        <v>493688.66128998675</v>
      </c>
      <c r="E51" s="19">
        <v>-30832.09128998674</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23504.838400820216</v>
      </c>
    </row>
    <row r="69" spans="2:12" x14ac:dyDescent="0.2">
      <c r="B69" s="17"/>
      <c r="C69" s="18"/>
      <c r="D69" s="19"/>
      <c r="E69" s="19"/>
      <c r="F69" s="20"/>
      <c r="G69" s="1" t="s">
        <v>96</v>
      </c>
      <c r="L69" s="5">
        <v>552477428.2486726</v>
      </c>
    </row>
    <row r="70" spans="2:12" x14ac:dyDescent="0.2">
      <c r="B70" s="17"/>
      <c r="C70" s="18"/>
      <c r="D70" s="19"/>
      <c r="E70" s="19"/>
      <c r="F70" s="20"/>
      <c r="G70" s="1" t="s">
        <v>97</v>
      </c>
      <c r="L70" s="5">
        <v>22238.756532853458</v>
      </c>
    </row>
    <row r="71" spans="2:12" x14ac:dyDescent="0.2">
      <c r="B71" s="17"/>
      <c r="C71" s="18"/>
      <c r="D71" s="19"/>
      <c r="E71" s="19"/>
      <c r="F71" s="20"/>
      <c r="G71" s="1" t="s">
        <v>98</v>
      </c>
      <c r="L71" s="23">
        <v>3.1091997344986921E-2</v>
      </c>
    </row>
    <row r="72" spans="2:12" x14ac:dyDescent="0.2">
      <c r="B72" s="17"/>
      <c r="C72" s="18"/>
      <c r="D72" s="19"/>
      <c r="E72" s="19"/>
      <c r="F72" s="20"/>
      <c r="G72" s="1" t="s">
        <v>99</v>
      </c>
      <c r="L72" s="5">
        <v>0.15150558838469982</v>
      </c>
    </row>
    <row r="73" spans="2:12" x14ac:dyDescent="0.2">
      <c r="B73" s="17"/>
      <c r="C73" s="18"/>
      <c r="D73" s="19"/>
      <c r="E73" s="19"/>
      <c r="F73" s="20"/>
      <c r="G73" s="1" t="s">
        <v>100</v>
      </c>
      <c r="L73" s="23">
        <v>3.0895737551382182E-2</v>
      </c>
    </row>
    <row r="74" spans="2:12" x14ac:dyDescent="0.2">
      <c r="B74" s="17"/>
      <c r="C74" s="18"/>
      <c r="D74" s="19"/>
      <c r="E74" s="19"/>
      <c r="F74" s="20"/>
      <c r="G74" s="1" t="s">
        <v>101</v>
      </c>
      <c r="L74" s="5">
        <v>19100.704113975691</v>
      </c>
    </row>
    <row r="75" spans="2:12" x14ac:dyDescent="0.2">
      <c r="B75" s="17"/>
      <c r="C75" s="18"/>
      <c r="D75" s="19"/>
      <c r="E75" s="19"/>
      <c r="F75" s="20"/>
      <c r="G75" s="1" t="s">
        <v>102</v>
      </c>
      <c r="L75" s="23">
        <v>2.5716485996752525E-2</v>
      </c>
    </row>
    <row r="76" spans="2:12" x14ac:dyDescent="0.2">
      <c r="B76" s="17"/>
      <c r="C76" s="18"/>
      <c r="D76" s="19"/>
      <c r="E76" s="19"/>
      <c r="F76" s="20"/>
      <c r="G76" s="1" t="s">
        <v>103</v>
      </c>
      <c r="L76" s="5">
        <v>3.5403736463069199E-2</v>
      </c>
    </row>
    <row r="77" spans="2:12" x14ac:dyDescent="0.2">
      <c r="B77" s="17"/>
      <c r="C77" s="18"/>
      <c r="D77" s="19"/>
      <c r="E77" s="19"/>
      <c r="F77" s="20"/>
      <c r="G77" s="1" t="s">
        <v>104</v>
      </c>
      <c r="L77" s="5">
        <v>3.5884490212664176E-2</v>
      </c>
    </row>
    <row r="78" spans="2:12" x14ac:dyDescent="0.2">
      <c r="B78" s="17"/>
      <c r="C78" s="18"/>
      <c r="D78" s="19"/>
      <c r="E78" s="19"/>
      <c r="F78" s="20"/>
      <c r="G78" s="1" t="s">
        <v>105</v>
      </c>
      <c r="L78" s="5">
        <v>2.5794187437116117E-2</v>
      </c>
    </row>
    <row r="79" spans="2:12" x14ac:dyDescent="0.2">
      <c r="B79" s="17"/>
      <c r="C79" s="18"/>
      <c r="D79" s="19"/>
      <c r="E79" s="19"/>
      <c r="F79" s="20"/>
      <c r="G79" s="1" t="s">
        <v>106</v>
      </c>
      <c r="L79" s="5">
        <v>2.5741757896506491E-2</v>
      </c>
    </row>
    <row r="80" spans="2:12" x14ac:dyDescent="0.2">
      <c r="B80" s="17"/>
      <c r="C80" s="18"/>
      <c r="D80" s="19"/>
      <c r="E80" s="19"/>
      <c r="F80" s="20"/>
      <c r="G80" s="1" t="s">
        <v>107</v>
      </c>
      <c r="L80" s="5">
        <v>1.2873011838670694E-2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03953-22D0-41C0-B9EA-4C6E21BC9903}">
  <sheetPr codeName="Hoja12"/>
  <dimension ref="B1:N845"/>
  <sheetViews>
    <sheetView topLeftCell="A9" zoomScaleNormal="100" workbookViewId="0">
      <selection activeCell="B25" sqref="B25"/>
    </sheetView>
  </sheetViews>
  <sheetFormatPr baseColWidth="10" defaultColWidth="9.140625" defaultRowHeight="12" x14ac:dyDescent="0.2"/>
  <cols>
    <col min="1" max="1" width="2.5703125" style="1" customWidth="1"/>
    <col min="2" max="2" width="9.140625" style="1"/>
    <col min="3" max="3" width="10.85546875" style="1" bestFit="1" customWidth="1"/>
    <col min="4" max="4" width="12.85546875" style="1" customWidth="1"/>
    <col min="5" max="5" width="10.28515625" style="1" customWidth="1"/>
    <col min="6" max="6" width="11.42578125" style="1" bestFit="1" customWidth="1"/>
    <col min="7" max="7" width="12.42578125" style="1" customWidth="1"/>
    <col min="8" max="9" width="10.28515625" style="1" customWidth="1"/>
    <col min="10" max="11" width="9.140625" style="1"/>
    <col min="12" max="12" width="16.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0.92658560740748197</v>
      </c>
      <c r="H4" s="1" t="s">
        <v>47</v>
      </c>
      <c r="L4" s="5">
        <v>21093150289.610611</v>
      </c>
    </row>
    <row r="5" spans="2:14" x14ac:dyDescent="0.2">
      <c r="B5" s="4" t="s">
        <v>48</v>
      </c>
      <c r="F5" s="5">
        <v>0.81646401851870487</v>
      </c>
      <c r="H5" s="1" t="s">
        <v>49</v>
      </c>
      <c r="L5" s="5">
        <v>26.151665124414919</v>
      </c>
    </row>
    <row r="6" spans="2:14" x14ac:dyDescent="0.2">
      <c r="B6" s="4" t="s">
        <v>50</v>
      </c>
      <c r="F6" s="5">
        <v>0.96259316816996054</v>
      </c>
      <c r="H6" s="1" t="s">
        <v>51</v>
      </c>
      <c r="L6" s="5">
        <v>26.01283810390029</v>
      </c>
    </row>
    <row r="7" spans="2:14" x14ac:dyDescent="0.2">
      <c r="B7" s="4" t="s">
        <v>52</v>
      </c>
      <c r="F7" s="5">
        <v>102696.51963336102</v>
      </c>
      <c r="H7" s="1" t="s">
        <v>53</v>
      </c>
      <c r="L7" s="5">
        <v>-74.454995373244756</v>
      </c>
    </row>
    <row r="8" spans="2:14" x14ac:dyDescent="0.2">
      <c r="B8" s="6" t="s">
        <v>54</v>
      </c>
      <c r="C8" s="7"/>
      <c r="D8" s="7"/>
      <c r="E8" s="7"/>
      <c r="F8" s="8">
        <v>6</v>
      </c>
      <c r="H8" s="1" t="s">
        <v>55</v>
      </c>
      <c r="L8" s="5">
        <v>25.595929232125133</v>
      </c>
    </row>
    <row r="10" spans="2:14" ht="62.25" customHeight="1" x14ac:dyDescent="0.2">
      <c r="B10" s="107" t="s">
        <v>146</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2</v>
      </c>
      <c r="F15" s="10" t="s">
        <v>3</v>
      </c>
      <c r="G15" s="10" t="s">
        <v>26</v>
      </c>
      <c r="H15" s="10"/>
      <c r="I15" s="10"/>
      <c r="J15" s="10"/>
      <c r="K15" s="10"/>
      <c r="L15" s="10"/>
      <c r="M15" s="10"/>
      <c r="N15" s="10"/>
    </row>
    <row r="16" spans="2:14" x14ac:dyDescent="0.2">
      <c r="B16" s="4" t="s">
        <v>61</v>
      </c>
      <c r="D16" s="5">
        <v>643002.52039706858</v>
      </c>
      <c r="E16" s="5">
        <v>0.92889906207836948</v>
      </c>
      <c r="F16" s="5">
        <v>2.4247810129159291</v>
      </c>
      <c r="G16" s="5">
        <v>-2.8319896889494456</v>
      </c>
      <c r="H16" s="5"/>
      <c r="I16" s="5"/>
      <c r="J16" s="5"/>
      <c r="K16" s="5"/>
      <c r="L16" s="5"/>
      <c r="M16" s="5"/>
      <c r="N16" s="5"/>
    </row>
    <row r="17" spans="2:14" x14ac:dyDescent="0.2">
      <c r="B17" s="4" t="s">
        <v>62</v>
      </c>
      <c r="D17" s="5">
        <v>140928.68960252963</v>
      </c>
      <c r="E17" s="5">
        <v>0.53353047957380295</v>
      </c>
      <c r="F17" s="5">
        <v>1.0587837696010833</v>
      </c>
      <c r="G17" s="5">
        <v>1.6055574364781622</v>
      </c>
      <c r="H17" s="5"/>
      <c r="I17" s="5"/>
      <c r="J17" s="5"/>
      <c r="K17" s="5"/>
      <c r="L17" s="5"/>
      <c r="M17" s="5"/>
      <c r="N17" s="5"/>
    </row>
    <row r="18" spans="2:14" x14ac:dyDescent="0.2">
      <c r="B18" s="4" t="s">
        <v>63</v>
      </c>
      <c r="D18" s="5">
        <v>4.5626090912401907</v>
      </c>
      <c r="E18" s="5">
        <v>1.7410421665513778</v>
      </c>
      <c r="F18" s="5">
        <v>2.2901569541715876</v>
      </c>
      <c r="G18" s="5">
        <v>-1.7638669440325343</v>
      </c>
      <c r="H18" s="5"/>
      <c r="I18" s="5"/>
      <c r="J18" s="5"/>
      <c r="K18" s="5"/>
      <c r="L18" s="5"/>
      <c r="M18" s="5"/>
      <c r="N18" s="5"/>
    </row>
    <row r="19" spans="2:14" x14ac:dyDescent="0.2">
      <c r="B19" s="4" t="s">
        <v>64</v>
      </c>
      <c r="D19" s="5">
        <v>4.4831113887313423E-2</v>
      </c>
      <c r="E19" s="21">
        <v>0.22380239599604046</v>
      </c>
      <c r="F19" s="21">
        <v>0.1491529814187107</v>
      </c>
      <c r="G19" s="21">
        <v>0.21980483609458651</v>
      </c>
      <c r="H19" s="5"/>
      <c r="I19" s="5"/>
      <c r="J19" s="5"/>
      <c r="K19" s="5"/>
      <c r="L19" s="5"/>
      <c r="M19" s="5"/>
      <c r="N19" s="5"/>
    </row>
    <row r="20" spans="2:14" x14ac:dyDescent="0.2">
      <c r="B20" s="4" t="s">
        <v>65</v>
      </c>
      <c r="D20" s="5">
        <v>36635.310045449529</v>
      </c>
      <c r="E20" s="5">
        <v>-1.3666973097403132</v>
      </c>
      <c r="F20" s="5">
        <v>-2.1307978585635965</v>
      </c>
      <c r="G20" s="5">
        <v>-9.7401457681860251</v>
      </c>
      <c r="H20" s="5"/>
      <c r="I20" s="5"/>
      <c r="J20" s="5"/>
      <c r="K20" s="5"/>
      <c r="L20" s="5"/>
      <c r="M20" s="5"/>
      <c r="N20" s="5"/>
    </row>
    <row r="21" spans="2:14" x14ac:dyDescent="0.2">
      <c r="B21" s="4" t="s">
        <v>66</v>
      </c>
      <c r="D21" s="5">
        <v>1249369.7307486876</v>
      </c>
      <c r="E21" s="5">
        <v>3.2244954338970522</v>
      </c>
      <c r="F21" s="5">
        <v>6.9803598843954546</v>
      </c>
      <c r="G21" s="5">
        <v>4.076166390287133</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266223131228.70361</v>
      </c>
      <c r="E37" s="14">
        <v>88741043742.901199</v>
      </c>
      <c r="F37" s="14">
        <v>8.4142048508157163</v>
      </c>
      <c r="G37" s="25">
        <v>0.10807502458823637</v>
      </c>
      <c r="H37" s="4" t="s">
        <v>127</v>
      </c>
      <c r="M37" s="5">
        <v>99.166200828552235</v>
      </c>
    </row>
    <row r="38" spans="2:14" x14ac:dyDescent="0.2">
      <c r="B38" s="4" t="s">
        <v>85</v>
      </c>
      <c r="D38" s="14">
        <v>21093150289.603516</v>
      </c>
      <c r="E38" s="14">
        <v>10546575144.801758</v>
      </c>
      <c r="F38" s="14"/>
      <c r="G38" s="15"/>
      <c r="H38" s="4" t="s">
        <v>128</v>
      </c>
      <c r="M38" s="5">
        <v>19.164292141795158</v>
      </c>
    </row>
    <row r="39" spans="2:14" x14ac:dyDescent="0.2">
      <c r="B39" s="4" t="s">
        <v>87</v>
      </c>
      <c r="D39" s="14">
        <v>287316281518.30713</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1134816.1299999999</v>
      </c>
      <c r="D46" s="19">
        <v>1147592.4704346757</v>
      </c>
      <c r="E46" s="19">
        <v>-12776.340434675803</v>
      </c>
      <c r="F46" s="20"/>
    </row>
    <row r="47" spans="2:14" x14ac:dyDescent="0.2">
      <c r="B47" s="17">
        <v>2</v>
      </c>
      <c r="C47" s="18">
        <v>942071.23</v>
      </c>
      <c r="D47" s="19">
        <v>986179.40466386511</v>
      </c>
      <c r="E47" s="19">
        <v>-44108.174663865124</v>
      </c>
      <c r="F47" s="20"/>
    </row>
    <row r="48" spans="2:14" x14ac:dyDescent="0.2">
      <c r="B48" s="17">
        <v>3</v>
      </c>
      <c r="C48" s="18">
        <v>933823.37</v>
      </c>
      <c r="D48" s="19">
        <v>959345.35316270299</v>
      </c>
      <c r="E48" s="19">
        <v>-25521.983162702993</v>
      </c>
      <c r="F48" s="20"/>
    </row>
    <row r="49" spans="2:6" x14ac:dyDescent="0.2">
      <c r="B49" s="17">
        <v>4</v>
      </c>
      <c r="C49" s="18">
        <v>923874.36</v>
      </c>
      <c r="D49" s="19">
        <v>805028.443532167</v>
      </c>
      <c r="E49" s="19">
        <v>118845.91646783298</v>
      </c>
      <c r="F49" s="20"/>
    </row>
    <row r="50" spans="2:6" x14ac:dyDescent="0.2">
      <c r="B50" s="17">
        <v>5</v>
      </c>
      <c r="C50" s="18">
        <v>732111.01</v>
      </c>
      <c r="D50" s="19">
        <v>708231.16294604377</v>
      </c>
      <c r="E50" s="19">
        <v>23879.84705395624</v>
      </c>
      <c r="F50" s="20"/>
    </row>
    <row r="51" spans="2:6" x14ac:dyDescent="0.2">
      <c r="B51" s="17">
        <v>6</v>
      </c>
      <c r="C51" s="18">
        <v>436069.3</v>
      </c>
      <c r="D51" s="19">
        <v>496388.56526055397</v>
      </c>
      <c r="E51" s="19">
        <v>-60319.265260553977</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59291.863255158671</v>
      </c>
    </row>
    <row r="69" spans="2:12" x14ac:dyDescent="0.2">
      <c r="B69" s="17"/>
      <c r="C69" s="18"/>
      <c r="D69" s="19"/>
      <c r="E69" s="19"/>
      <c r="F69" s="20"/>
      <c r="G69" s="1" t="s">
        <v>96</v>
      </c>
      <c r="L69" s="5">
        <v>3515525048.268435</v>
      </c>
    </row>
    <row r="70" spans="2:12" x14ac:dyDescent="0.2">
      <c r="B70" s="17"/>
      <c r="C70" s="18"/>
      <c r="D70" s="19"/>
      <c r="E70" s="19"/>
      <c r="F70" s="20"/>
      <c r="G70" s="1" t="s">
        <v>97</v>
      </c>
      <c r="L70" s="5">
        <v>47575.254507264523</v>
      </c>
    </row>
    <row r="71" spans="2:12" x14ac:dyDescent="0.2">
      <c r="B71" s="17"/>
      <c r="C71" s="18"/>
      <c r="D71" s="19"/>
      <c r="E71" s="19"/>
      <c r="F71" s="20"/>
      <c r="G71" s="1" t="s">
        <v>98</v>
      </c>
      <c r="L71" s="23">
        <v>6.4165154863190063E-2</v>
      </c>
    </row>
    <row r="72" spans="2:12" x14ac:dyDescent="0.2">
      <c r="B72" s="17"/>
      <c r="C72" s="18"/>
      <c r="D72" s="19"/>
      <c r="E72" s="19"/>
      <c r="F72" s="20"/>
      <c r="G72" s="1" t="s">
        <v>99</v>
      </c>
      <c r="L72" s="5">
        <v>0.33152463015934203</v>
      </c>
    </row>
    <row r="73" spans="2:12" x14ac:dyDescent="0.2">
      <c r="B73" s="17"/>
      <c r="C73" s="18"/>
      <c r="D73" s="19"/>
      <c r="E73" s="19"/>
      <c r="F73" s="20"/>
      <c r="G73" s="1" t="s">
        <v>100</v>
      </c>
      <c r="L73" s="23">
        <v>6.3987318459875334E-2</v>
      </c>
    </row>
    <row r="74" spans="2:12" x14ac:dyDescent="0.2">
      <c r="B74" s="17"/>
      <c r="C74" s="18"/>
      <c r="D74" s="19"/>
      <c r="E74" s="19"/>
      <c r="F74" s="20"/>
      <c r="G74" s="1" t="s">
        <v>101</v>
      </c>
      <c r="L74" s="5">
        <v>34815.078913284058</v>
      </c>
    </row>
    <row r="75" spans="2:12" x14ac:dyDescent="0.2">
      <c r="B75" s="17"/>
      <c r="C75" s="18"/>
      <c r="D75" s="19"/>
      <c r="E75" s="19"/>
      <c r="F75" s="20"/>
      <c r="G75" s="1" t="s">
        <v>102</v>
      </c>
      <c r="L75" s="23">
        <v>3.9719109770971428E-2</v>
      </c>
    </row>
    <row r="76" spans="2:12" x14ac:dyDescent="0.2">
      <c r="B76" s="17"/>
      <c r="C76" s="18"/>
      <c r="D76" s="19"/>
      <c r="E76" s="19"/>
      <c r="F76" s="20"/>
      <c r="G76" s="1" t="s">
        <v>103</v>
      </c>
      <c r="L76" s="5">
        <v>8.1436889233622037E-2</v>
      </c>
    </row>
    <row r="77" spans="2:12" x14ac:dyDescent="0.2">
      <c r="B77" s="17"/>
      <c r="C77" s="18"/>
      <c r="D77" s="19"/>
      <c r="E77" s="19"/>
      <c r="F77" s="20"/>
      <c r="G77" s="1" t="s">
        <v>104</v>
      </c>
      <c r="L77" s="5">
        <v>8.1457018901405928E-2</v>
      </c>
    </row>
    <row r="78" spans="2:12" x14ac:dyDescent="0.2">
      <c r="B78" s="17"/>
      <c r="C78" s="18"/>
      <c r="D78" s="19"/>
      <c r="E78" s="19"/>
      <c r="F78" s="20"/>
      <c r="G78" s="1" t="s">
        <v>105</v>
      </c>
      <c r="L78" s="5">
        <v>4.0348932431377202E-2</v>
      </c>
    </row>
    <row r="79" spans="2:12" x14ac:dyDescent="0.2">
      <c r="B79" s="17"/>
      <c r="C79" s="18"/>
      <c r="D79" s="19"/>
      <c r="E79" s="19"/>
      <c r="F79" s="20"/>
      <c r="G79" s="1" t="s">
        <v>106</v>
      </c>
      <c r="L79" s="5">
        <v>6.7518081654017487E-2</v>
      </c>
    </row>
    <row r="80" spans="2:12" x14ac:dyDescent="0.2">
      <c r="B80" s="17"/>
      <c r="C80" s="18"/>
      <c r="D80" s="19"/>
      <c r="E80" s="19"/>
      <c r="F80" s="20"/>
      <c r="G80" s="1" t="s">
        <v>107</v>
      </c>
      <c r="L80" s="5">
        <v>3.3797603035666028E-2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271B-82E5-4158-BCC8-38CBD759AAEF}">
  <sheetPr codeName="Hoja19"/>
  <dimension ref="B1:N845"/>
  <sheetViews>
    <sheetView topLeftCell="A113" zoomScaleNormal="100" workbookViewId="0">
      <selection activeCell="B113" sqref="B113"/>
    </sheetView>
  </sheetViews>
  <sheetFormatPr baseColWidth="10" defaultColWidth="9.140625" defaultRowHeight="12" x14ac:dyDescent="0.2"/>
  <cols>
    <col min="1" max="1" width="2.5703125" style="1" customWidth="1"/>
    <col min="2" max="2" width="9.140625" style="1"/>
    <col min="3" max="3" width="10.85546875" style="1" bestFit="1" customWidth="1"/>
    <col min="4" max="4" width="16.5703125" style="1" bestFit="1" customWidth="1"/>
    <col min="5" max="5" width="10.28515625" style="1" customWidth="1"/>
    <col min="6" max="6" width="11.42578125" style="1" bestFit="1" customWidth="1"/>
    <col min="7" max="7" width="19" style="1" customWidth="1"/>
    <col min="8" max="9" width="10.28515625" style="1" customWidth="1"/>
    <col min="10" max="11" width="9.140625" style="1"/>
    <col min="12" max="12" width="17.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0.91773551540387865</v>
      </c>
      <c r="H4" s="1" t="s">
        <v>47</v>
      </c>
      <c r="L4" s="5">
        <v>701719361140.66382</v>
      </c>
    </row>
    <row r="5" spans="2:14" x14ac:dyDescent="0.2">
      <c r="B5" s="4" t="s">
        <v>48</v>
      </c>
      <c r="F5" s="5">
        <v>0.79433878850969664</v>
      </c>
      <c r="H5" s="1" t="s">
        <v>49</v>
      </c>
      <c r="L5" s="5">
        <v>29.656250321102437</v>
      </c>
    </row>
    <row r="6" spans="2:14" x14ac:dyDescent="0.2">
      <c r="B6" s="4" t="s">
        <v>50</v>
      </c>
      <c r="F6" s="5">
        <v>0.95798513318520695</v>
      </c>
      <c r="H6" s="1" t="s">
        <v>51</v>
      </c>
      <c r="L6" s="5">
        <v>29.517423300587808</v>
      </c>
    </row>
    <row r="7" spans="2:14" x14ac:dyDescent="0.2">
      <c r="B7" s="4" t="s">
        <v>52</v>
      </c>
      <c r="F7" s="5">
        <v>592334.09539746388</v>
      </c>
      <c r="H7" s="1" t="s">
        <v>53</v>
      </c>
      <c r="L7" s="5">
        <v>-84.968750963307315</v>
      </c>
    </row>
    <row r="8" spans="2:14" x14ac:dyDescent="0.2">
      <c r="B8" s="6" t="s">
        <v>54</v>
      </c>
      <c r="C8" s="7"/>
      <c r="D8" s="7"/>
      <c r="E8" s="7"/>
      <c r="F8" s="8">
        <v>6</v>
      </c>
      <c r="H8" s="1" t="s">
        <v>55</v>
      </c>
      <c r="L8" s="5">
        <v>29.100514428812652</v>
      </c>
    </row>
    <row r="10" spans="2:14" ht="62.25" customHeight="1" x14ac:dyDescent="0.2">
      <c r="B10" s="107" t="s">
        <v>147</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148</v>
      </c>
      <c r="F15" s="10" t="s">
        <v>149</v>
      </c>
      <c r="G15" s="10" t="s">
        <v>150</v>
      </c>
      <c r="H15" s="10"/>
      <c r="I15" s="10"/>
      <c r="J15" s="10"/>
      <c r="K15" s="10"/>
      <c r="L15" s="10"/>
      <c r="M15" s="10"/>
      <c r="N15" s="10"/>
    </row>
    <row r="16" spans="2:14" x14ac:dyDescent="0.2">
      <c r="B16" s="4" t="s">
        <v>61</v>
      </c>
      <c r="D16" s="5">
        <v>-556259.92459747987</v>
      </c>
      <c r="E16" s="5">
        <v>-7.8258816319392643</v>
      </c>
      <c r="F16" s="5">
        <v>9.2010958382396115</v>
      </c>
      <c r="G16" s="5">
        <v>-1.6276589229945357</v>
      </c>
      <c r="H16" s="5"/>
      <c r="I16" s="5"/>
      <c r="J16" s="5"/>
      <c r="K16" s="5"/>
      <c r="L16" s="5"/>
      <c r="M16" s="5"/>
      <c r="N16" s="5"/>
    </row>
    <row r="17" spans="2:14" x14ac:dyDescent="0.2">
      <c r="B17" s="4" t="s">
        <v>62</v>
      </c>
      <c r="D17" s="5">
        <v>816581.38518865209</v>
      </c>
      <c r="E17" s="5">
        <v>3.1736634941631969</v>
      </c>
      <c r="F17" s="5">
        <v>3.5298963852318468</v>
      </c>
      <c r="G17" s="5">
        <v>4.3564996251170109</v>
      </c>
      <c r="H17" s="5"/>
      <c r="I17" s="5"/>
      <c r="J17" s="5"/>
      <c r="K17" s="5"/>
      <c r="L17" s="5"/>
      <c r="M17" s="5"/>
      <c r="N17" s="5"/>
    </row>
    <row r="18" spans="2:14" x14ac:dyDescent="0.2">
      <c r="B18" s="4" t="s">
        <v>63</v>
      </c>
      <c r="D18" s="5">
        <v>-0.68120573734235812</v>
      </c>
      <c r="E18" s="5">
        <v>-2.4658826136835663</v>
      </c>
      <c r="F18" s="5">
        <v>2.6066192414980121</v>
      </c>
      <c r="G18" s="5">
        <v>-0.37361622014390017</v>
      </c>
      <c r="H18" s="5"/>
      <c r="I18" s="5"/>
      <c r="J18" s="5"/>
      <c r="K18" s="5"/>
      <c r="L18" s="5"/>
      <c r="M18" s="5"/>
      <c r="N18" s="5"/>
    </row>
    <row r="19" spans="2:14" x14ac:dyDescent="0.2">
      <c r="B19" s="4" t="s">
        <v>64</v>
      </c>
      <c r="D19" s="5">
        <v>0.56603539454653817</v>
      </c>
      <c r="E19" s="21">
        <v>0.13253649969646386</v>
      </c>
      <c r="F19" s="21">
        <v>0.12103230763074979</v>
      </c>
      <c r="G19" s="21">
        <v>0.74457668559613532</v>
      </c>
      <c r="H19" s="5"/>
      <c r="I19" s="5"/>
      <c r="J19" s="5"/>
      <c r="K19" s="5"/>
      <c r="L19" s="5"/>
      <c r="M19" s="5"/>
      <c r="N19" s="5"/>
    </row>
    <row r="20" spans="2:14" x14ac:dyDescent="0.2">
      <c r="B20" s="4" t="s">
        <v>65</v>
      </c>
      <c r="D20" s="5">
        <v>-4069726.0467788647</v>
      </c>
      <c r="E20" s="5">
        <v>-21.481053513392471</v>
      </c>
      <c r="F20" s="5">
        <v>-5.9868224627113626</v>
      </c>
      <c r="G20" s="5">
        <v>-20.372163906546579</v>
      </c>
      <c r="H20" s="5"/>
      <c r="I20" s="5"/>
      <c r="J20" s="5"/>
      <c r="K20" s="5"/>
      <c r="L20" s="5"/>
      <c r="M20" s="5"/>
      <c r="N20" s="5"/>
    </row>
    <row r="21" spans="2:14" x14ac:dyDescent="0.2">
      <c r="B21" s="4" t="s">
        <v>66</v>
      </c>
      <c r="D21" s="5">
        <v>2957206.197583905</v>
      </c>
      <c r="E21" s="5">
        <v>5.8292902495139423</v>
      </c>
      <c r="F21" s="5">
        <v>24.389014139190586</v>
      </c>
      <c r="G21" s="5">
        <v>17.11684606055751</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7828320844984.8867</v>
      </c>
      <c r="E37" s="14">
        <v>2609440281661.6289</v>
      </c>
      <c r="F37" s="14">
        <v>7.4372759999612974</v>
      </c>
      <c r="G37" s="25">
        <v>0.12082302005456735</v>
      </c>
      <c r="H37" s="4" t="s">
        <v>127</v>
      </c>
      <c r="M37" s="5">
        <v>99.166200828552235</v>
      </c>
    </row>
    <row r="38" spans="2:14" x14ac:dyDescent="0.2">
      <c r="B38" s="4" t="s">
        <v>85</v>
      </c>
      <c r="D38" s="14">
        <v>701719361141.16797</v>
      </c>
      <c r="E38" s="14">
        <v>350859680570.58398</v>
      </c>
      <c r="F38" s="14"/>
      <c r="G38" s="15"/>
      <c r="H38" s="4" t="s">
        <v>128</v>
      </c>
      <c r="M38" s="5">
        <v>19.164292141795158</v>
      </c>
    </row>
    <row r="39" spans="2:14" x14ac:dyDescent="0.2">
      <c r="B39" s="4" t="s">
        <v>87</v>
      </c>
      <c r="D39" s="14">
        <v>8530040206126.0547</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4056838.66</v>
      </c>
      <c r="D46" s="19">
        <v>4010355.2825783449</v>
      </c>
      <c r="E46" s="19">
        <v>46483.377421655226</v>
      </c>
      <c r="F46" s="20"/>
    </row>
    <row r="47" spans="2:14" x14ac:dyDescent="0.2">
      <c r="B47" s="17">
        <v>2</v>
      </c>
      <c r="C47" s="18">
        <v>3133241.14</v>
      </c>
      <c r="D47" s="19">
        <v>2732558.7329233624</v>
      </c>
      <c r="E47" s="19">
        <v>400682.40707663773</v>
      </c>
      <c r="F47" s="20"/>
    </row>
    <row r="48" spans="2:14" x14ac:dyDescent="0.2">
      <c r="B48" s="17">
        <v>3</v>
      </c>
      <c r="C48" s="18">
        <v>1921378</v>
      </c>
      <c r="D48" s="19">
        <v>2198891.3565835436</v>
      </c>
      <c r="E48" s="19">
        <v>-277513.35658354359</v>
      </c>
      <c r="F48" s="20"/>
    </row>
    <row r="49" spans="2:6" x14ac:dyDescent="0.2">
      <c r="B49" s="17">
        <v>4</v>
      </c>
      <c r="C49" s="18">
        <v>1054247.93</v>
      </c>
      <c r="D49" s="19">
        <v>617039.30069557764</v>
      </c>
      <c r="E49" s="19">
        <v>437208.6293044223</v>
      </c>
      <c r="F49" s="20"/>
    </row>
    <row r="50" spans="2:6" x14ac:dyDescent="0.2">
      <c r="B50" s="17">
        <v>5</v>
      </c>
      <c r="C50" s="18">
        <v>1158235.17</v>
      </c>
      <c r="D50" s="19">
        <v>1669880.7862213072</v>
      </c>
      <c r="E50" s="19">
        <v>-511645.61622130731</v>
      </c>
      <c r="F50" s="20"/>
    </row>
    <row r="51" spans="2:6" x14ac:dyDescent="0.2">
      <c r="B51" s="17">
        <v>6</v>
      </c>
      <c r="C51" s="18">
        <v>812925.82</v>
      </c>
      <c r="D51" s="19">
        <v>908141.26099784113</v>
      </c>
      <c r="E51" s="19">
        <v>-95215.440997841186</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341984.24942791928</v>
      </c>
    </row>
    <row r="69" spans="2:12" x14ac:dyDescent="0.2">
      <c r="B69" s="17"/>
      <c r="C69" s="18"/>
      <c r="D69" s="19"/>
      <c r="E69" s="19"/>
      <c r="F69" s="20"/>
      <c r="G69" s="1" t="s">
        <v>96</v>
      </c>
      <c r="L69" s="5">
        <v>116953226856.7773</v>
      </c>
    </row>
    <row r="70" spans="2:12" x14ac:dyDescent="0.2">
      <c r="B70" s="17"/>
      <c r="C70" s="18"/>
      <c r="D70" s="19"/>
      <c r="E70" s="19"/>
      <c r="F70" s="20"/>
      <c r="G70" s="1" t="s">
        <v>97</v>
      </c>
      <c r="L70" s="5">
        <v>294791.47126756789</v>
      </c>
    </row>
    <row r="71" spans="2:12" x14ac:dyDescent="0.2">
      <c r="B71" s="17"/>
      <c r="C71" s="18"/>
      <c r="D71" s="19"/>
      <c r="E71" s="19"/>
      <c r="F71" s="20"/>
      <c r="G71" s="1" t="s">
        <v>98</v>
      </c>
      <c r="L71" s="23">
        <v>0.20955963793328272</v>
      </c>
    </row>
    <row r="72" spans="2:12" x14ac:dyDescent="0.2">
      <c r="B72" s="17"/>
      <c r="C72" s="18"/>
      <c r="D72" s="19"/>
      <c r="E72" s="19"/>
      <c r="F72" s="20"/>
      <c r="G72" s="1" t="s">
        <v>99</v>
      </c>
      <c r="L72" s="5">
        <v>0.78660045425235892</v>
      </c>
    </row>
    <row r="73" spans="2:12" x14ac:dyDescent="0.2">
      <c r="B73" s="17"/>
      <c r="C73" s="18"/>
      <c r="D73" s="19"/>
      <c r="E73" s="19"/>
      <c r="F73" s="20"/>
      <c r="G73" s="1" t="s">
        <v>100</v>
      </c>
      <c r="L73" s="23">
        <v>0.21308694488946248</v>
      </c>
    </row>
    <row r="74" spans="2:12" x14ac:dyDescent="0.2">
      <c r="B74" s="17"/>
      <c r="C74" s="18"/>
      <c r="D74" s="19"/>
      <c r="E74" s="19"/>
      <c r="F74" s="20"/>
      <c r="G74" s="1" t="s">
        <v>101</v>
      </c>
      <c r="L74" s="5">
        <v>339097.88183009066</v>
      </c>
    </row>
    <row r="75" spans="2:12" x14ac:dyDescent="0.2">
      <c r="B75" s="17"/>
      <c r="C75" s="18"/>
      <c r="D75" s="19"/>
      <c r="E75" s="19"/>
      <c r="F75" s="20"/>
      <c r="G75" s="1" t="s">
        <v>102</v>
      </c>
      <c r="L75" s="23">
        <v>0.13615783566815401</v>
      </c>
    </row>
    <row r="76" spans="2:12" x14ac:dyDescent="0.2">
      <c r="B76" s="17"/>
      <c r="C76" s="18"/>
      <c r="D76" s="19"/>
      <c r="E76" s="19"/>
      <c r="F76" s="20"/>
      <c r="G76" s="1" t="s">
        <v>103</v>
      </c>
      <c r="L76" s="5">
        <v>0.27990883074895723</v>
      </c>
    </row>
    <row r="77" spans="2:12" x14ac:dyDescent="0.2">
      <c r="B77" s="17"/>
      <c r="C77" s="18"/>
      <c r="D77" s="19"/>
      <c r="E77" s="19"/>
      <c r="F77" s="20"/>
      <c r="G77" s="1" t="s">
        <v>104</v>
      </c>
      <c r="L77" s="5">
        <v>0.26400437827437878</v>
      </c>
    </row>
    <row r="78" spans="2:12" x14ac:dyDescent="0.2">
      <c r="B78" s="17"/>
      <c r="C78" s="18"/>
      <c r="D78" s="19"/>
      <c r="E78" s="19"/>
      <c r="F78" s="20"/>
      <c r="G78" s="1" t="s">
        <v>105</v>
      </c>
      <c r="L78" s="5">
        <v>0.13640916437638256</v>
      </c>
    </row>
    <row r="79" spans="2:12" x14ac:dyDescent="0.2">
      <c r="B79" s="17"/>
      <c r="C79" s="18"/>
      <c r="D79" s="19"/>
      <c r="E79" s="19"/>
      <c r="F79" s="20"/>
      <c r="G79" s="1" t="s">
        <v>106</v>
      </c>
      <c r="L79" s="5">
        <v>0.14564475496192558</v>
      </c>
    </row>
    <row r="80" spans="2:12" x14ac:dyDescent="0.2">
      <c r="B80" s="17"/>
      <c r="C80" s="18"/>
      <c r="D80" s="19"/>
      <c r="E80" s="19"/>
      <c r="F80" s="20"/>
      <c r="G80" s="1" t="s">
        <v>107</v>
      </c>
      <c r="L80" s="5">
        <v>7.3212712802324262E-2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5A510-8990-4840-BE74-545EA87DBE62}">
  <sheetPr codeName="Hoja20"/>
  <dimension ref="B1:N845"/>
  <sheetViews>
    <sheetView topLeftCell="A12" zoomScaleNormal="100" workbookViewId="0">
      <selection activeCell="G20" sqref="G20"/>
    </sheetView>
  </sheetViews>
  <sheetFormatPr baseColWidth="10" defaultColWidth="9.140625" defaultRowHeight="12" x14ac:dyDescent="0.2"/>
  <cols>
    <col min="1" max="1" width="2.5703125" style="1" customWidth="1"/>
    <col min="2" max="2" width="9.140625" style="1"/>
    <col min="3" max="3" width="10.85546875" style="1" bestFit="1" customWidth="1"/>
    <col min="4" max="4" width="16.5703125" style="1" bestFit="1" customWidth="1"/>
    <col min="5" max="5" width="10.28515625" style="1" customWidth="1"/>
    <col min="6" max="6" width="11.42578125" style="1" bestFit="1" customWidth="1"/>
    <col min="7" max="7" width="14.28515625" style="1" customWidth="1"/>
    <col min="8" max="9" width="10.28515625" style="1" customWidth="1"/>
    <col min="10" max="11" width="9.140625" style="1"/>
    <col min="12" max="12" width="16.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0.98856609645741833</v>
      </c>
      <c r="H4" s="1" t="s">
        <v>47</v>
      </c>
      <c r="L4" s="5">
        <v>90663402542.004623</v>
      </c>
    </row>
    <row r="5" spans="2:14" x14ac:dyDescent="0.2">
      <c r="B5" s="4" t="s">
        <v>48</v>
      </c>
      <c r="F5" s="5">
        <v>0.97141524114354583</v>
      </c>
      <c r="H5" s="1" t="s">
        <v>49</v>
      </c>
      <c r="L5" s="5">
        <v>27.609870543065909</v>
      </c>
    </row>
    <row r="6" spans="2:14" x14ac:dyDescent="0.2">
      <c r="B6" s="4" t="s">
        <v>50</v>
      </c>
      <c r="F6" s="5">
        <v>0.99426661236180425</v>
      </c>
      <c r="H6" s="1" t="s">
        <v>51</v>
      </c>
      <c r="L6" s="5">
        <v>27.47104352255128</v>
      </c>
    </row>
    <row r="7" spans="2:14" x14ac:dyDescent="0.2">
      <c r="B7" s="4" t="s">
        <v>52</v>
      </c>
      <c r="F7" s="5">
        <v>212912.42629541919</v>
      </c>
      <c r="H7" s="1" t="s">
        <v>53</v>
      </c>
      <c r="L7" s="5">
        <v>-78.829611629197728</v>
      </c>
    </row>
    <row r="8" spans="2:14" x14ac:dyDescent="0.2">
      <c r="B8" s="6" t="s">
        <v>54</v>
      </c>
      <c r="C8" s="7"/>
      <c r="D8" s="7"/>
      <c r="E8" s="7"/>
      <c r="F8" s="8">
        <v>6</v>
      </c>
      <c r="H8" s="1" t="s">
        <v>55</v>
      </c>
      <c r="L8" s="5">
        <v>27.054134650776124</v>
      </c>
    </row>
    <row r="10" spans="2:14" ht="62.25" customHeight="1" x14ac:dyDescent="0.2">
      <c r="B10" s="107" t="s">
        <v>131</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151</v>
      </c>
      <c r="F15" s="10" t="s">
        <v>152</v>
      </c>
      <c r="G15" s="10" t="s">
        <v>153</v>
      </c>
      <c r="H15" s="10"/>
      <c r="I15" s="10"/>
      <c r="J15" s="10"/>
      <c r="K15" s="10"/>
      <c r="L15" s="10"/>
      <c r="M15" s="10"/>
      <c r="N15" s="10"/>
    </row>
    <row r="16" spans="2:14" x14ac:dyDescent="0.2">
      <c r="B16" s="4" t="s">
        <v>61</v>
      </c>
      <c r="D16" s="5">
        <v>-978144.83166818158</v>
      </c>
      <c r="E16" s="5">
        <v>-5.8747919747420214</v>
      </c>
      <c r="F16" s="5">
        <v>6.3254330033741279</v>
      </c>
      <c r="G16" s="5">
        <v>3.4929161128568231</v>
      </c>
      <c r="H16" s="5"/>
      <c r="I16" s="5"/>
      <c r="J16" s="5"/>
      <c r="K16" s="5"/>
      <c r="L16" s="5"/>
      <c r="M16" s="5"/>
      <c r="N16" s="5"/>
    </row>
    <row r="17" spans="2:14" x14ac:dyDescent="0.2">
      <c r="B17" s="4" t="s">
        <v>62</v>
      </c>
      <c r="D17" s="5">
        <v>288562.78877196851</v>
      </c>
      <c r="E17" s="5">
        <v>1.3750382404738015</v>
      </c>
      <c r="F17" s="5">
        <v>1.1156054521133068</v>
      </c>
      <c r="G17" s="5">
        <v>1.1804284975318635</v>
      </c>
      <c r="H17" s="5"/>
      <c r="I17" s="5"/>
      <c r="J17" s="5"/>
      <c r="K17" s="5"/>
      <c r="L17" s="5"/>
      <c r="M17" s="5"/>
      <c r="N17" s="5"/>
    </row>
    <row r="18" spans="2:14" x14ac:dyDescent="0.2">
      <c r="B18" s="4" t="s">
        <v>63</v>
      </c>
      <c r="D18" s="5">
        <v>-3.3897122904545491</v>
      </c>
      <c r="E18" s="5">
        <v>-4.2724571592406946</v>
      </c>
      <c r="F18" s="5">
        <v>5.6699552618641054</v>
      </c>
      <c r="G18" s="5">
        <v>2.9590238800233117</v>
      </c>
      <c r="H18" s="5"/>
      <c r="I18" s="5"/>
      <c r="J18" s="5"/>
      <c r="K18" s="5"/>
      <c r="L18" s="5"/>
      <c r="M18" s="5"/>
      <c r="N18" s="5"/>
    </row>
    <row r="19" spans="2:14" x14ac:dyDescent="0.2">
      <c r="B19" s="4" t="s">
        <v>64</v>
      </c>
      <c r="D19" s="5">
        <v>7.7100398850802235E-2</v>
      </c>
      <c r="E19" s="26">
        <v>5.0656259371304808E-2</v>
      </c>
      <c r="F19" s="26">
        <v>2.9725765740542309E-2</v>
      </c>
      <c r="G19" s="26">
        <v>9.7750478666331908E-2</v>
      </c>
      <c r="H19" s="5"/>
      <c r="I19" s="5"/>
      <c r="J19" s="5"/>
      <c r="K19" s="5"/>
      <c r="L19" s="5"/>
      <c r="M19" s="5"/>
      <c r="N19" s="5"/>
    </row>
    <row r="20" spans="2:14" x14ac:dyDescent="0.2">
      <c r="B20" s="4" t="s">
        <v>65</v>
      </c>
      <c r="D20" s="5">
        <v>-2219730.3011168474</v>
      </c>
      <c r="E20" s="5">
        <v>-11.791104007121351</v>
      </c>
      <c r="F20" s="5">
        <v>1.5253701647932454</v>
      </c>
      <c r="G20" s="5">
        <v>-1.5860577787382151</v>
      </c>
      <c r="H20" s="5"/>
      <c r="I20" s="5"/>
      <c r="J20" s="5"/>
      <c r="K20" s="5"/>
      <c r="L20" s="5"/>
      <c r="M20" s="5"/>
      <c r="N20" s="5"/>
    </row>
    <row r="21" spans="2:14" x14ac:dyDescent="0.2">
      <c r="B21" s="4" t="s">
        <v>66</v>
      </c>
      <c r="D21" s="5">
        <v>263440.63778048404</v>
      </c>
      <c r="E21" s="5">
        <v>4.1520057637307595E-2</v>
      </c>
      <c r="F21" s="5">
        <v>11.125495841955011</v>
      </c>
      <c r="G21" s="5">
        <v>8.5718900044518609</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7838684803370.1484</v>
      </c>
      <c r="E37" s="14">
        <v>2612894934456.7163</v>
      </c>
      <c r="F37" s="14">
        <v>57.639463360046811</v>
      </c>
      <c r="G37" s="22">
        <v>1.7101736180466731E-2</v>
      </c>
      <c r="H37" s="4" t="s">
        <v>127</v>
      </c>
      <c r="M37" s="5">
        <v>99.166200828552235</v>
      </c>
    </row>
    <row r="38" spans="2:14" x14ac:dyDescent="0.2">
      <c r="B38" s="4" t="s">
        <v>85</v>
      </c>
      <c r="D38" s="14">
        <v>90663402541.894531</v>
      </c>
      <c r="E38" s="14">
        <v>45331701270.947266</v>
      </c>
      <c r="F38" s="14"/>
      <c r="G38" s="15"/>
      <c r="H38" s="4" t="s">
        <v>128</v>
      </c>
      <c r="M38" s="5">
        <v>19.164292141795158</v>
      </c>
    </row>
    <row r="39" spans="2:14" x14ac:dyDescent="0.2">
      <c r="B39" s="4" t="s">
        <v>87</v>
      </c>
      <c r="D39" s="14">
        <v>7929348205912.043</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4056957.71</v>
      </c>
      <c r="D46" s="19">
        <v>4058326.5550163062</v>
      </c>
      <c r="E46" s="19">
        <v>-1368.8450163062662</v>
      </c>
      <c r="F46" s="20"/>
    </row>
    <row r="47" spans="2:14" x14ac:dyDescent="0.2">
      <c r="B47" s="17">
        <v>2</v>
      </c>
      <c r="C47" s="18">
        <v>2919057.99</v>
      </c>
      <c r="D47" s="19">
        <v>2844762.2670673234</v>
      </c>
      <c r="E47" s="19">
        <v>74295.722932676785</v>
      </c>
      <c r="F47" s="20"/>
    </row>
    <row r="48" spans="2:14" x14ac:dyDescent="0.2">
      <c r="B48" s="17">
        <v>3</v>
      </c>
      <c r="C48" s="18">
        <v>1966765.64</v>
      </c>
      <c r="D48" s="19">
        <v>2113447.9832682423</v>
      </c>
      <c r="E48" s="19">
        <v>-146682.34326824243</v>
      </c>
      <c r="F48" s="20"/>
    </row>
    <row r="49" spans="2:6" x14ac:dyDescent="0.2">
      <c r="B49" s="17">
        <v>4</v>
      </c>
      <c r="C49" s="18">
        <v>1313780.7</v>
      </c>
      <c r="D49" s="19">
        <v>1108732.155574461</v>
      </c>
      <c r="E49" s="19">
        <v>205048.54442553897</v>
      </c>
      <c r="F49" s="20"/>
    </row>
    <row r="50" spans="2:6" x14ac:dyDescent="0.2">
      <c r="B50" s="17">
        <v>5</v>
      </c>
      <c r="C50" s="18">
        <v>1029577.78</v>
      </c>
      <c r="D50" s="19">
        <v>1014719.2803926435</v>
      </c>
      <c r="E50" s="19">
        <v>14858.499607356498</v>
      </c>
      <c r="F50" s="20"/>
    </row>
    <row r="51" spans="2:6" x14ac:dyDescent="0.2">
      <c r="B51" s="17">
        <v>6</v>
      </c>
      <c r="C51" s="18">
        <v>799538.29</v>
      </c>
      <c r="D51" s="19">
        <v>945689.86868104036</v>
      </c>
      <c r="E51" s="19">
        <v>-146151.57868104032</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122925.04663547662</v>
      </c>
    </row>
    <row r="69" spans="2:12" x14ac:dyDescent="0.2">
      <c r="B69" s="17"/>
      <c r="C69" s="18"/>
      <c r="D69" s="19"/>
      <c r="E69" s="19"/>
      <c r="F69" s="20"/>
      <c r="G69" s="1" t="s">
        <v>96</v>
      </c>
      <c r="L69" s="5">
        <v>15110567090.334105</v>
      </c>
    </row>
    <row r="70" spans="2:12" x14ac:dyDescent="0.2">
      <c r="B70" s="17"/>
      <c r="C70" s="18"/>
      <c r="D70" s="19"/>
      <c r="E70" s="19"/>
      <c r="F70" s="20"/>
      <c r="G70" s="1" t="s">
        <v>97</v>
      </c>
      <c r="L70" s="5">
        <v>98067.588988526884</v>
      </c>
    </row>
    <row r="71" spans="2:12" x14ac:dyDescent="0.2">
      <c r="B71" s="17"/>
      <c r="C71" s="18"/>
      <c r="D71" s="19"/>
      <c r="E71" s="19"/>
      <c r="F71" s="20"/>
      <c r="G71" s="1" t="s">
        <v>98</v>
      </c>
      <c r="L71" s="23">
        <v>7.5611938507819887E-2</v>
      </c>
    </row>
    <row r="72" spans="2:12" x14ac:dyDescent="0.2">
      <c r="B72" s="17"/>
      <c r="C72" s="18"/>
      <c r="D72" s="19"/>
      <c r="E72" s="19"/>
      <c r="F72" s="20"/>
      <c r="G72" s="1" t="s">
        <v>99</v>
      </c>
      <c r="L72" s="5">
        <v>0.29452700151619043</v>
      </c>
    </row>
    <row r="73" spans="2:12" x14ac:dyDescent="0.2">
      <c r="B73" s="17"/>
      <c r="C73" s="18"/>
      <c r="D73" s="19"/>
      <c r="E73" s="19"/>
      <c r="F73" s="20"/>
      <c r="G73" s="1" t="s">
        <v>100</v>
      </c>
      <c r="L73" s="23">
        <v>7.4887693089711452E-2</v>
      </c>
    </row>
    <row r="74" spans="2:12" x14ac:dyDescent="0.2">
      <c r="B74" s="17"/>
      <c r="C74" s="18"/>
      <c r="D74" s="19"/>
      <c r="E74" s="19"/>
      <c r="F74" s="20"/>
      <c r="G74" s="1" t="s">
        <v>101</v>
      </c>
      <c r="L74" s="5">
        <v>110223.65080685855</v>
      </c>
    </row>
    <row r="75" spans="2:12" x14ac:dyDescent="0.2">
      <c r="B75" s="17"/>
      <c r="C75" s="18"/>
      <c r="D75" s="19"/>
      <c r="E75" s="19"/>
      <c r="F75" s="20"/>
      <c r="G75" s="1" t="s">
        <v>102</v>
      </c>
      <c r="L75" s="23">
        <v>5.0016220365974869E-2</v>
      </c>
    </row>
    <row r="76" spans="2:12" x14ac:dyDescent="0.2">
      <c r="B76" s="17"/>
      <c r="C76" s="18"/>
      <c r="D76" s="19"/>
      <c r="E76" s="19"/>
      <c r="F76" s="20"/>
      <c r="G76" s="1" t="s">
        <v>103</v>
      </c>
      <c r="L76" s="5">
        <v>0.10249315117136645</v>
      </c>
    </row>
    <row r="77" spans="2:12" x14ac:dyDescent="0.2">
      <c r="B77" s="17"/>
      <c r="C77" s="18"/>
      <c r="D77" s="19"/>
      <c r="E77" s="19"/>
      <c r="F77" s="20"/>
      <c r="G77" s="1" t="s">
        <v>104</v>
      </c>
      <c r="L77" s="5">
        <v>0.10343427635939943</v>
      </c>
    </row>
    <row r="78" spans="2:12" x14ac:dyDescent="0.2">
      <c r="B78" s="17"/>
      <c r="C78" s="18"/>
      <c r="D78" s="19"/>
      <c r="E78" s="19"/>
      <c r="F78" s="20"/>
      <c r="G78" s="1" t="s">
        <v>105</v>
      </c>
      <c r="L78" s="5">
        <v>5.5722756531210768E-2</v>
      </c>
    </row>
    <row r="79" spans="2:12" x14ac:dyDescent="0.2">
      <c r="B79" s="17"/>
      <c r="C79" s="18"/>
      <c r="D79" s="19"/>
      <c r="E79" s="19"/>
      <c r="F79" s="20"/>
      <c r="G79" s="1" t="s">
        <v>106</v>
      </c>
      <c r="L79" s="5">
        <v>5.3002264660987182E-2</v>
      </c>
    </row>
    <row r="80" spans="2:12" x14ac:dyDescent="0.2">
      <c r="B80" s="17"/>
      <c r="C80" s="18"/>
      <c r="D80" s="19"/>
      <c r="E80" s="19"/>
      <c r="F80" s="20"/>
      <c r="G80" s="1" t="s">
        <v>107</v>
      </c>
      <c r="L80" s="5">
        <v>2.6519770529927017E-2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6207-831C-42D6-8169-4143956AA264}">
  <dimension ref="B1:J10"/>
  <sheetViews>
    <sheetView showGridLines="0" showRowColHeaders="0" tabSelected="1" zoomScale="130" zoomScaleNormal="130" zoomScaleSheetLayoutView="110" workbookViewId="0">
      <selection activeCell="C13" sqref="C13"/>
    </sheetView>
  </sheetViews>
  <sheetFormatPr baseColWidth="10" defaultColWidth="9.140625" defaultRowHeight="15" x14ac:dyDescent="0.25"/>
  <cols>
    <col min="1" max="1" width="9.140625" customWidth="1"/>
    <col min="2" max="2" width="15.140625" customWidth="1"/>
    <col min="3" max="3" width="52.140625" bestFit="1" customWidth="1"/>
  </cols>
  <sheetData>
    <row r="1" spans="2:10" ht="25.5" x14ac:dyDescent="0.35">
      <c r="D1" s="110"/>
      <c r="E1" s="110"/>
      <c r="F1" s="110"/>
      <c r="G1" s="110"/>
      <c r="H1" s="110"/>
      <c r="I1" s="110"/>
      <c r="J1" s="110"/>
    </row>
    <row r="2" spans="2:10" ht="25.5" x14ac:dyDescent="0.35">
      <c r="B2" s="120" t="s">
        <v>171</v>
      </c>
      <c r="C2" s="120"/>
    </row>
    <row r="4" spans="2:10" ht="15.75" thickBot="1" x14ac:dyDescent="0.3"/>
    <row r="5" spans="2:10" x14ac:dyDescent="0.25">
      <c r="B5" s="113" t="s">
        <v>172</v>
      </c>
      <c r="C5" s="114" t="s">
        <v>175</v>
      </c>
    </row>
    <row r="6" spans="2:10" x14ac:dyDescent="0.25">
      <c r="B6" s="115"/>
      <c r="C6" s="116"/>
    </row>
    <row r="7" spans="2:10" x14ac:dyDescent="0.25">
      <c r="B7" s="115" t="s">
        <v>173</v>
      </c>
      <c r="C7" s="117" t="s">
        <v>176</v>
      </c>
    </row>
    <row r="8" spans="2:10" x14ac:dyDescent="0.25">
      <c r="B8" s="115"/>
      <c r="C8" s="116"/>
    </row>
    <row r="9" spans="2:10" ht="15.75" thickBot="1" x14ac:dyDescent="0.3">
      <c r="B9" s="118" t="s">
        <v>174</v>
      </c>
      <c r="C9" s="119" t="s">
        <v>177</v>
      </c>
    </row>
    <row r="10" spans="2:10" x14ac:dyDescent="0.25">
      <c r="B10" s="111"/>
      <c r="C10" s="112"/>
    </row>
  </sheetData>
  <mergeCells count="1">
    <mergeCell ref="B2:C2"/>
  </mergeCells>
  <hyperlinks>
    <hyperlink ref="C5" location="'Empresas por grupos'!A1" display="Empresas por grupos" xr:uid="{FCD5ACFE-1853-4334-A01A-681F8EDC1C7E}"/>
    <hyperlink ref="C7" location="'Inf financiera 2022'!A1" display="Información financiera periodos analizados" xr:uid="{88397493-F0E2-4321-8A5A-F9A0D3136DBC}"/>
    <hyperlink ref="C9" location="'Reporte 2023 cuentas'!A1" display="Reportes regresiones lineales" xr:uid="{E05EECAA-3F49-43FD-BCE6-655ACF9D1B34}"/>
  </hyperlinks>
  <pageMargins left="0.70866141732283461" right="0.70866141732283461" top="0.74803149606299213" bottom="0.74803149606299213" header="0.31496062992125984" footer="0.31496062992125984"/>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1B71-7E82-49D4-A423-660F6E430474}">
  <sheetPr codeName="Hoja21"/>
  <dimension ref="B1:N845"/>
  <sheetViews>
    <sheetView topLeftCell="A8" zoomScaleNormal="100" workbookViewId="0">
      <selection activeCell="E24" sqref="E24"/>
    </sheetView>
  </sheetViews>
  <sheetFormatPr baseColWidth="10" defaultColWidth="9.140625" defaultRowHeight="12" x14ac:dyDescent="0.2"/>
  <cols>
    <col min="1" max="1" width="2.5703125" style="1" customWidth="1"/>
    <col min="2" max="2" width="9.140625" style="1"/>
    <col min="3" max="3" width="10.85546875" style="1" bestFit="1" customWidth="1"/>
    <col min="4" max="4" width="15" style="1" customWidth="1"/>
    <col min="5" max="5" width="10.28515625" style="1" customWidth="1"/>
    <col min="6" max="6" width="11.42578125" style="1" bestFit="1" customWidth="1"/>
    <col min="7" max="7" width="14.28515625" style="1" customWidth="1"/>
    <col min="8" max="9" width="10.28515625" style="1" customWidth="1"/>
    <col min="10" max="11" width="9.140625" style="1"/>
    <col min="12" max="12" width="17.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0.96605191148345049</v>
      </c>
      <c r="H4" s="1" t="s">
        <v>47</v>
      </c>
      <c r="L4" s="5">
        <v>845856936057.59338</v>
      </c>
    </row>
    <row r="5" spans="2:14" x14ac:dyDescent="0.2">
      <c r="B5" s="4" t="s">
        <v>48</v>
      </c>
      <c r="F5" s="5">
        <v>0.9405908450960383</v>
      </c>
      <c r="H5" s="1" t="s">
        <v>49</v>
      </c>
      <c r="L5" s="5">
        <v>29.222051600667157</v>
      </c>
    </row>
    <row r="6" spans="2:14" x14ac:dyDescent="0.2">
      <c r="B6" s="4" t="s">
        <v>50</v>
      </c>
      <c r="F6" s="5">
        <v>0.98287939823940274</v>
      </c>
      <c r="H6" s="1" t="s">
        <v>51</v>
      </c>
      <c r="L6" s="5">
        <v>29.261772371507075</v>
      </c>
    </row>
    <row r="7" spans="2:14" x14ac:dyDescent="0.2">
      <c r="B7" s="4" t="s">
        <v>52</v>
      </c>
      <c r="F7" s="5">
        <v>459852.4045978213</v>
      </c>
      <c r="H7" s="1" t="s">
        <v>53</v>
      </c>
      <c r="L7" s="5">
        <v>-112.88820640266863</v>
      </c>
    </row>
    <row r="8" spans="2:14" x14ac:dyDescent="0.2">
      <c r="B8" s="6" t="s">
        <v>54</v>
      </c>
      <c r="C8" s="7"/>
      <c r="D8" s="7"/>
      <c r="E8" s="7"/>
      <c r="F8" s="8">
        <v>8</v>
      </c>
      <c r="H8" s="1" t="s">
        <v>55</v>
      </c>
      <c r="L8" s="5">
        <v>28.954150968753602</v>
      </c>
    </row>
    <row r="10" spans="2:14" ht="62.25" customHeight="1" x14ac:dyDescent="0.2">
      <c r="B10" s="107" t="s">
        <v>154</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148</v>
      </c>
      <c r="F15" s="10" t="s">
        <v>149</v>
      </c>
      <c r="G15" s="10" t="s">
        <v>150</v>
      </c>
      <c r="H15" s="10"/>
      <c r="I15" s="10"/>
      <c r="J15" s="10"/>
      <c r="K15" s="10"/>
      <c r="L15" s="10"/>
      <c r="M15" s="10"/>
      <c r="N15" s="10"/>
    </row>
    <row r="16" spans="2:14" x14ac:dyDescent="0.2">
      <c r="B16" s="4" t="s">
        <v>61</v>
      </c>
      <c r="D16" s="5">
        <v>-1226461.6770790713</v>
      </c>
      <c r="E16" s="5">
        <v>28.071890956167859</v>
      </c>
      <c r="F16" s="5">
        <v>-46.841807708465332</v>
      </c>
      <c r="G16" s="5">
        <v>48.863079215316652</v>
      </c>
      <c r="H16" s="5"/>
      <c r="I16" s="5"/>
      <c r="J16" s="5"/>
      <c r="K16" s="5"/>
      <c r="L16" s="5"/>
      <c r="M16" s="5"/>
      <c r="N16" s="5"/>
    </row>
    <row r="17" spans="2:14" x14ac:dyDescent="0.2">
      <c r="B17" s="4" t="s">
        <v>62</v>
      </c>
      <c r="D17" s="5">
        <v>452546.60116775514</v>
      </c>
      <c r="E17" s="5">
        <v>6.6026198214822145</v>
      </c>
      <c r="F17" s="5">
        <v>10.047505685612755</v>
      </c>
      <c r="G17" s="5">
        <v>9.6415067878451417</v>
      </c>
      <c r="H17" s="5"/>
      <c r="I17" s="5"/>
      <c r="J17" s="5"/>
      <c r="K17" s="5"/>
      <c r="L17" s="5"/>
      <c r="M17" s="5"/>
      <c r="N17" s="5"/>
    </row>
    <row r="18" spans="2:14" x14ac:dyDescent="0.2">
      <c r="B18" s="4" t="s">
        <v>63</v>
      </c>
      <c r="D18" s="5">
        <v>-2.7101334402121218</v>
      </c>
      <c r="E18" s="5">
        <v>4.2516291586005677</v>
      </c>
      <c r="F18" s="5">
        <v>-4.6620334612538858</v>
      </c>
      <c r="G18" s="5">
        <v>5.0679919944585192</v>
      </c>
      <c r="H18" s="5"/>
      <c r="I18" s="5"/>
      <c r="J18" s="5"/>
      <c r="K18" s="5"/>
      <c r="L18" s="5"/>
      <c r="M18" s="5"/>
      <c r="N18" s="5"/>
    </row>
    <row r="19" spans="2:14" x14ac:dyDescent="0.2">
      <c r="B19" s="4" t="s">
        <v>64</v>
      </c>
      <c r="D19" s="5">
        <v>5.3529897596241889E-2</v>
      </c>
      <c r="E19" s="26">
        <v>1.3140984341203144E-2</v>
      </c>
      <c r="F19" s="26">
        <v>9.5750221012084018E-3</v>
      </c>
      <c r="G19" s="26">
        <v>7.1404489058022325E-3</v>
      </c>
      <c r="H19" s="5"/>
      <c r="I19" s="5"/>
      <c r="J19" s="5"/>
      <c r="K19" s="5"/>
      <c r="L19" s="5"/>
      <c r="M19" s="5"/>
      <c r="N19" s="5"/>
    </row>
    <row r="20" spans="2:14" x14ac:dyDescent="0.2">
      <c r="B20" s="4" t="s">
        <v>65</v>
      </c>
      <c r="D20" s="5">
        <v>-2482932.4679221278</v>
      </c>
      <c r="E20" s="5">
        <v>9.740079541991431</v>
      </c>
      <c r="F20" s="5">
        <v>-74.73815558120566</v>
      </c>
      <c r="G20" s="5">
        <v>22.093964990654008</v>
      </c>
      <c r="H20" s="5"/>
      <c r="I20" s="5"/>
      <c r="J20" s="5"/>
      <c r="K20" s="5"/>
      <c r="L20" s="5"/>
      <c r="M20" s="5"/>
      <c r="N20" s="5"/>
    </row>
    <row r="21" spans="2:14" x14ac:dyDescent="0.2">
      <c r="B21" s="4" t="s">
        <v>66</v>
      </c>
      <c r="D21" s="5">
        <v>30009.113763985457</v>
      </c>
      <c r="E21" s="5">
        <v>46.403702370344291</v>
      </c>
      <c r="F21" s="5">
        <v>-18.945459835725011</v>
      </c>
      <c r="G21" s="5">
        <v>75.632193439979289</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139</v>
      </c>
      <c r="M25" s="5">
        <v>4.6040948480367661</v>
      </c>
    </row>
    <row r="26" spans="2:14" x14ac:dyDescent="0.2">
      <c r="B26" s="4" t="s">
        <v>71</v>
      </c>
      <c r="C26" s="4"/>
      <c r="F26" s="1">
        <v>4</v>
      </c>
      <c r="H26" s="4" t="s">
        <v>140</v>
      </c>
      <c r="M26" s="5">
        <v>2.7764450944960117</v>
      </c>
    </row>
    <row r="27" spans="2:14" x14ac:dyDescent="0.2">
      <c r="B27" s="4" t="s">
        <v>73</v>
      </c>
      <c r="C27" s="4"/>
      <c r="F27" s="1">
        <v>7</v>
      </c>
      <c r="H27" s="4" t="s">
        <v>141</v>
      </c>
      <c r="M27" s="5">
        <v>2.1318467822857201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24070330484797.324</v>
      </c>
      <c r="E37" s="14">
        <v>8023443494932.4414</v>
      </c>
      <c r="F37" s="14">
        <v>37.942319335103079</v>
      </c>
      <c r="G37" s="22">
        <v>2.1362758856638964E-3</v>
      </c>
      <c r="H37" s="4" t="s">
        <v>155</v>
      </c>
      <c r="M37" s="5">
        <v>16.694369293749332</v>
      </c>
    </row>
    <row r="38" spans="2:14" x14ac:dyDescent="0.2">
      <c r="B38" s="4" t="s">
        <v>85</v>
      </c>
      <c r="D38" s="14">
        <v>845856936058.10938</v>
      </c>
      <c r="E38" s="14">
        <v>211464234014.52734</v>
      </c>
      <c r="F38" s="14"/>
      <c r="G38" s="15"/>
      <c r="H38" s="4" t="s">
        <v>156</v>
      </c>
      <c r="M38" s="5">
        <v>6.5913821244612336</v>
      </c>
    </row>
    <row r="39" spans="2:14" x14ac:dyDescent="0.2">
      <c r="B39" s="4" t="s">
        <v>87</v>
      </c>
      <c r="D39" s="14">
        <v>24916187420855.434</v>
      </c>
      <c r="E39" s="14"/>
      <c r="F39" s="14"/>
      <c r="G39" s="15"/>
      <c r="H39" s="4" t="s">
        <v>157</v>
      </c>
      <c r="M39" s="5">
        <v>4.1908604395575821</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5484606.6299999999</v>
      </c>
      <c r="D46" s="19">
        <v>5492127.3659533737</v>
      </c>
      <c r="E46" s="19">
        <v>-7520.7359533738345</v>
      </c>
      <c r="F46" s="20"/>
    </row>
    <row r="47" spans="2:14" x14ac:dyDescent="0.2">
      <c r="B47" s="17">
        <v>2</v>
      </c>
      <c r="C47" s="18">
        <v>4056838.66</v>
      </c>
      <c r="D47" s="19">
        <v>3658160.8616062682</v>
      </c>
      <c r="E47" s="19">
        <v>398677.79839373194</v>
      </c>
      <c r="F47" s="20"/>
    </row>
    <row r="48" spans="2:14" x14ac:dyDescent="0.2">
      <c r="B48" s="17">
        <v>3</v>
      </c>
      <c r="C48" s="18">
        <v>1268669.0900000001</v>
      </c>
      <c r="D48" s="19">
        <v>1525616.4046759885</v>
      </c>
      <c r="E48" s="19">
        <v>-256947.3146759884</v>
      </c>
      <c r="F48" s="20"/>
    </row>
    <row r="49" spans="2:6" x14ac:dyDescent="0.2">
      <c r="B49" s="17">
        <v>4</v>
      </c>
      <c r="C49" s="18">
        <v>957914.52</v>
      </c>
      <c r="D49" s="19">
        <v>1132764.7479555048</v>
      </c>
      <c r="E49" s="19">
        <v>-174850.22795550479</v>
      </c>
      <c r="F49" s="20"/>
    </row>
    <row r="50" spans="2:6" x14ac:dyDescent="0.2">
      <c r="B50" s="17">
        <v>5</v>
      </c>
      <c r="C50" s="18">
        <v>946428.54</v>
      </c>
      <c r="D50" s="19">
        <v>1258380.4764348017</v>
      </c>
      <c r="E50" s="19">
        <v>-311951.93643480167</v>
      </c>
      <c r="F50" s="20"/>
    </row>
    <row r="51" spans="2:6" x14ac:dyDescent="0.2">
      <c r="B51" s="17">
        <v>6</v>
      </c>
      <c r="C51" s="18">
        <v>859880.39</v>
      </c>
      <c r="D51" s="19">
        <v>1232899.6632015016</v>
      </c>
      <c r="E51" s="19">
        <v>-373019.27320150158</v>
      </c>
      <c r="F51" s="20"/>
    </row>
    <row r="52" spans="2:6" x14ac:dyDescent="0.2">
      <c r="B52" s="17">
        <v>7</v>
      </c>
      <c r="C52" s="18">
        <v>570134.92000000004</v>
      </c>
      <c r="D52" s="19">
        <v>-5448.1698065197561</v>
      </c>
      <c r="E52" s="19">
        <v>575583.0898065198</v>
      </c>
      <c r="F52" s="20"/>
    </row>
    <row r="53" spans="2:6" x14ac:dyDescent="0.2">
      <c r="B53" s="17">
        <v>8</v>
      </c>
      <c r="C53" s="18">
        <v>340192.15</v>
      </c>
      <c r="D53" s="19">
        <v>190163.5499781135</v>
      </c>
      <c r="E53" s="19">
        <v>150028.60002188652</v>
      </c>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325164.75363605935</v>
      </c>
    </row>
    <row r="69" spans="2:12" x14ac:dyDescent="0.2">
      <c r="B69" s="17"/>
      <c r="C69" s="18"/>
      <c r="D69" s="19"/>
      <c r="E69" s="19"/>
      <c r="F69" s="20"/>
      <c r="G69" s="1" t="s">
        <v>96</v>
      </c>
      <c r="L69" s="5">
        <v>105732117007.19917</v>
      </c>
    </row>
    <row r="70" spans="2:12" x14ac:dyDescent="0.2">
      <c r="B70" s="17"/>
      <c r="C70" s="18"/>
      <c r="D70" s="19"/>
      <c r="E70" s="19"/>
      <c r="F70" s="20"/>
      <c r="G70" s="1" t="s">
        <v>97</v>
      </c>
      <c r="L70" s="5">
        <v>281072.37205541361</v>
      </c>
    </row>
    <row r="71" spans="2:12" x14ac:dyDescent="0.2">
      <c r="B71" s="17"/>
      <c r="C71" s="18"/>
      <c r="D71" s="19"/>
      <c r="E71" s="19"/>
      <c r="F71" s="20"/>
      <c r="G71" s="1" t="s">
        <v>98</v>
      </c>
      <c r="L71" s="23">
        <v>0.33733624729710804</v>
      </c>
    </row>
    <row r="72" spans="2:12" x14ac:dyDescent="0.2">
      <c r="B72" s="17"/>
      <c r="C72" s="18"/>
      <c r="D72" s="19"/>
      <c r="E72" s="19"/>
      <c r="F72" s="20"/>
      <c r="G72" s="1" t="s">
        <v>99</v>
      </c>
      <c r="L72" s="5">
        <v>0.9550068086760457</v>
      </c>
    </row>
    <row r="73" spans="2:12" x14ac:dyDescent="0.2">
      <c r="B73" s="17"/>
      <c r="C73" s="18"/>
      <c r="D73" s="19"/>
      <c r="E73" s="19"/>
      <c r="F73" s="20"/>
      <c r="G73" s="1" t="s">
        <v>100</v>
      </c>
      <c r="L73" s="23">
        <v>0.45763991830738554</v>
      </c>
    </row>
    <row r="74" spans="2:12" x14ac:dyDescent="0.2">
      <c r="B74" s="17"/>
      <c r="C74" s="18"/>
      <c r="D74" s="19"/>
      <c r="E74" s="19"/>
      <c r="F74" s="20"/>
      <c r="G74" s="1" t="s">
        <v>101</v>
      </c>
      <c r="L74" s="5">
        <v>284449.62555539503</v>
      </c>
    </row>
    <row r="75" spans="2:12" x14ac:dyDescent="0.2">
      <c r="B75" s="17"/>
      <c r="C75" s="18"/>
      <c r="D75" s="19"/>
      <c r="E75" s="19"/>
      <c r="F75" s="20"/>
      <c r="G75" s="1" t="s">
        <v>102</v>
      </c>
      <c r="L75" s="23">
        <v>0.26607128547621506</v>
      </c>
    </row>
    <row r="76" spans="2:12" x14ac:dyDescent="0.2">
      <c r="B76" s="17"/>
      <c r="C76" s="18"/>
      <c r="D76" s="19"/>
      <c r="E76" s="19"/>
      <c r="F76" s="20"/>
      <c r="G76" s="1" t="s">
        <v>103</v>
      </c>
      <c r="L76" s="5">
        <v>0.27886148832387214</v>
      </c>
    </row>
    <row r="77" spans="2:12" x14ac:dyDescent="0.2">
      <c r="B77" s="17"/>
      <c r="C77" s="18"/>
      <c r="D77" s="19"/>
      <c r="E77" s="19"/>
      <c r="F77" s="20"/>
      <c r="G77" s="1" t="s">
        <v>104</v>
      </c>
      <c r="L77" s="5">
        <v>0.44644699812426708</v>
      </c>
    </row>
    <row r="78" spans="2:12" x14ac:dyDescent="0.2">
      <c r="B78" s="17"/>
      <c r="C78" s="18"/>
      <c r="D78" s="19"/>
      <c r="E78" s="19"/>
      <c r="F78" s="20"/>
      <c r="G78" s="1" t="s">
        <v>105</v>
      </c>
      <c r="L78" s="5">
        <v>0.27355264008246039</v>
      </c>
    </row>
    <row r="79" spans="2:12" x14ac:dyDescent="0.2">
      <c r="B79" s="17"/>
      <c r="C79" s="18"/>
      <c r="D79" s="19"/>
      <c r="E79" s="19"/>
      <c r="F79" s="20"/>
      <c r="G79" s="1" t="s">
        <v>106</v>
      </c>
      <c r="L79" s="5">
        <v>0.12860567270094711</v>
      </c>
    </row>
    <row r="80" spans="2:12" x14ac:dyDescent="0.2">
      <c r="B80" s="17"/>
      <c r="C80" s="18"/>
      <c r="D80" s="19"/>
      <c r="E80" s="19"/>
      <c r="F80" s="20"/>
      <c r="G80" s="1" t="s">
        <v>107</v>
      </c>
      <c r="L80" s="5">
        <v>6.4570941009360033E-2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9905-E3F4-462F-9465-F6F649F45DC0}">
  <sheetPr codeName="Hoja22"/>
  <dimension ref="B1:N845"/>
  <sheetViews>
    <sheetView topLeftCell="A11" zoomScaleNormal="100" workbookViewId="0">
      <selection activeCell="O27" sqref="O27"/>
    </sheetView>
  </sheetViews>
  <sheetFormatPr baseColWidth="10" defaultColWidth="9.140625" defaultRowHeight="12" x14ac:dyDescent="0.2"/>
  <cols>
    <col min="1" max="1" width="2.5703125" style="1" customWidth="1"/>
    <col min="2" max="2" width="9.140625" style="1"/>
    <col min="3" max="3" width="10.85546875" style="1" bestFit="1" customWidth="1"/>
    <col min="4" max="4" width="17.5703125" style="1" bestFit="1" customWidth="1"/>
    <col min="5" max="5" width="10.28515625" style="1" customWidth="1"/>
    <col min="6" max="6" width="11.42578125" style="1" bestFit="1" customWidth="1"/>
    <col min="7" max="7" width="15" style="1" customWidth="1"/>
    <col min="8" max="9" width="10.28515625" style="1" customWidth="1"/>
    <col min="10" max="11" width="9.140625" style="1"/>
    <col min="12" max="12" width="17.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0.98524448049471591</v>
      </c>
      <c r="H4" s="1" t="s">
        <v>47</v>
      </c>
      <c r="L4" s="5">
        <v>260369666358.60007</v>
      </c>
    </row>
    <row r="5" spans="2:14" x14ac:dyDescent="0.2">
      <c r="B5" s="4" t="s">
        <v>48</v>
      </c>
      <c r="F5" s="5">
        <v>0.97639116879154542</v>
      </c>
      <c r="H5" s="1" t="s">
        <v>49</v>
      </c>
      <c r="L5" s="5">
        <v>24.934240658604775</v>
      </c>
    </row>
    <row r="6" spans="2:14" x14ac:dyDescent="0.2">
      <c r="B6" s="4" t="s">
        <v>50</v>
      </c>
      <c r="F6" s="5">
        <v>0.99259482191613102</v>
      </c>
      <c r="H6" s="1" t="s">
        <v>51</v>
      </c>
      <c r="L6" s="5">
        <v>25.021896026309761</v>
      </c>
    </row>
    <row r="7" spans="2:14" x14ac:dyDescent="0.2">
      <c r="B7" s="4" t="s">
        <v>52</v>
      </c>
      <c r="F7" s="5">
        <v>228197.13686135507</v>
      </c>
      <c r="H7" s="1" t="s">
        <v>53</v>
      </c>
      <c r="L7" s="5">
        <v>-108.20408296372149</v>
      </c>
    </row>
    <row r="8" spans="2:14" x14ac:dyDescent="0.2">
      <c r="B8" s="6" t="s">
        <v>54</v>
      </c>
      <c r="C8" s="7"/>
      <c r="D8" s="7"/>
      <c r="E8" s="7"/>
      <c r="F8" s="8">
        <v>9</v>
      </c>
      <c r="H8" s="1" t="s">
        <v>55</v>
      </c>
      <c r="L8" s="5">
        <v>24.745080665872901</v>
      </c>
    </row>
    <row r="10" spans="2:14" ht="62.25" customHeight="1" x14ac:dyDescent="0.2">
      <c r="B10" s="107" t="s">
        <v>158</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151</v>
      </c>
      <c r="F15" s="10" t="s">
        <v>159</v>
      </c>
      <c r="G15" s="10" t="s">
        <v>153</v>
      </c>
      <c r="H15" s="10"/>
      <c r="I15" s="10"/>
      <c r="J15" s="10"/>
      <c r="K15" s="10"/>
      <c r="L15" s="10"/>
      <c r="M15" s="10"/>
      <c r="N15" s="10"/>
    </row>
    <row r="16" spans="2:14" x14ac:dyDescent="0.2">
      <c r="B16" s="4" t="s">
        <v>61</v>
      </c>
      <c r="D16" s="5">
        <v>24647.437819801893</v>
      </c>
      <c r="E16" s="5">
        <v>3.1531340224137034</v>
      </c>
      <c r="F16" s="5">
        <v>1.7696613514794772</v>
      </c>
      <c r="G16" s="5">
        <v>-1.0729637988343808</v>
      </c>
      <c r="H16" s="5"/>
      <c r="I16" s="5"/>
      <c r="J16" s="5"/>
      <c r="K16" s="5"/>
      <c r="L16" s="5"/>
      <c r="M16" s="5"/>
      <c r="N16" s="5"/>
    </row>
    <row r="17" spans="2:14" x14ac:dyDescent="0.2">
      <c r="B17" s="4" t="s">
        <v>62</v>
      </c>
      <c r="D17" s="5">
        <v>162408.80400578096</v>
      </c>
      <c r="E17" s="5">
        <v>1.9162134114009159</v>
      </c>
      <c r="F17" s="5">
        <v>1.8662719304965378</v>
      </c>
      <c r="G17" s="5">
        <v>1.9923543158620884</v>
      </c>
      <c r="H17" s="5"/>
      <c r="I17" s="5"/>
      <c r="J17" s="5"/>
      <c r="K17" s="5"/>
      <c r="L17" s="5"/>
      <c r="M17" s="5"/>
      <c r="N17" s="5"/>
    </row>
    <row r="18" spans="2:14" x14ac:dyDescent="0.2">
      <c r="B18" s="4" t="s">
        <v>63</v>
      </c>
      <c r="D18" s="5">
        <v>0.15176171002973807</v>
      </c>
      <c r="E18" s="5">
        <v>1.6455025330965056</v>
      </c>
      <c r="F18" s="5">
        <v>0.94823338580066596</v>
      </c>
      <c r="G18" s="5">
        <v>-0.53854065529007633</v>
      </c>
      <c r="H18" s="5"/>
      <c r="I18" s="5"/>
      <c r="J18" s="5"/>
      <c r="K18" s="5"/>
      <c r="L18" s="5"/>
      <c r="M18" s="5"/>
      <c r="N18" s="5"/>
    </row>
    <row r="19" spans="2:14" x14ac:dyDescent="0.2">
      <c r="B19" s="4" t="s">
        <v>64</v>
      </c>
      <c r="D19" s="5">
        <v>0.88530829989416548</v>
      </c>
      <c r="E19" s="21">
        <v>0.16078519587388818</v>
      </c>
      <c r="F19" s="21">
        <v>0.38655346604094554</v>
      </c>
      <c r="G19" s="21">
        <v>0.61330510968965435</v>
      </c>
      <c r="H19" s="5"/>
      <c r="I19" s="5"/>
      <c r="J19" s="5"/>
      <c r="K19" s="5"/>
      <c r="L19" s="5"/>
      <c r="M19" s="5"/>
      <c r="N19" s="5"/>
    </row>
    <row r="20" spans="2:14" x14ac:dyDescent="0.2">
      <c r="B20" s="4" t="s">
        <v>65</v>
      </c>
      <c r="D20" s="5">
        <v>-392837.6838655998</v>
      </c>
      <c r="E20" s="5">
        <v>-1.7726493680325088</v>
      </c>
      <c r="F20" s="5">
        <v>-3.0277433752597394</v>
      </c>
      <c r="G20" s="5">
        <v>-6.1944736153127531</v>
      </c>
      <c r="H20" s="5"/>
      <c r="I20" s="5"/>
      <c r="J20" s="5"/>
      <c r="K20" s="5"/>
      <c r="L20" s="5"/>
      <c r="M20" s="5"/>
      <c r="N20" s="5"/>
    </row>
    <row r="21" spans="2:14" x14ac:dyDescent="0.2">
      <c r="B21" s="4" t="s">
        <v>66</v>
      </c>
      <c r="D21" s="5">
        <v>442132.55950520362</v>
      </c>
      <c r="E21" s="5">
        <v>8.0789174128599157</v>
      </c>
      <c r="F21" s="5">
        <v>6.5670660782186943</v>
      </c>
      <c r="G21" s="5">
        <v>4.048546017643992</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160</v>
      </c>
      <c r="M25" s="5">
        <v>4.0321429818868637</v>
      </c>
    </row>
    <row r="26" spans="2:14" x14ac:dyDescent="0.2">
      <c r="B26" s="4" t="s">
        <v>71</v>
      </c>
      <c r="C26" s="4"/>
      <c r="F26" s="1">
        <v>5</v>
      </c>
      <c r="H26" s="4" t="s">
        <v>161</v>
      </c>
      <c r="M26" s="5">
        <v>2.5705818366259336</v>
      </c>
    </row>
    <row r="27" spans="2:14" x14ac:dyDescent="0.2">
      <c r="B27" s="4" t="s">
        <v>73</v>
      </c>
      <c r="C27" s="4"/>
      <c r="F27" s="1">
        <v>8</v>
      </c>
      <c r="H27" s="4" t="s">
        <v>162</v>
      </c>
      <c r="M27" s="5">
        <v>2.0150483422912657</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17385208062378.363</v>
      </c>
      <c r="E37" s="14">
        <v>5795069354126.1211</v>
      </c>
      <c r="F37" s="14">
        <v>111.28541652293693</v>
      </c>
      <c r="G37" s="22">
        <v>5.3593856875533419E-5</v>
      </c>
      <c r="H37" s="4" t="s">
        <v>163</v>
      </c>
      <c r="M37" s="5">
        <v>12.059953697025776</v>
      </c>
    </row>
    <row r="38" spans="2:14" x14ac:dyDescent="0.2">
      <c r="B38" s="4" t="s">
        <v>85</v>
      </c>
      <c r="D38" s="14">
        <v>260369666358.41797</v>
      </c>
      <c r="E38" s="14">
        <v>52073933271.683594</v>
      </c>
      <c r="F38" s="14"/>
      <c r="G38" s="15"/>
      <c r="H38" s="4" t="s">
        <v>164</v>
      </c>
      <c r="M38" s="5">
        <v>5.4094513133168221</v>
      </c>
    </row>
    <row r="39" spans="2:14" x14ac:dyDescent="0.2">
      <c r="B39" s="4" t="s">
        <v>87</v>
      </c>
      <c r="D39" s="14">
        <v>17645577728736.781</v>
      </c>
      <c r="E39" s="14"/>
      <c r="F39" s="14"/>
      <c r="G39" s="15"/>
      <c r="H39" s="4" t="s">
        <v>165</v>
      </c>
      <c r="M39" s="5">
        <v>3.6194774159230292</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5127429.7300000004</v>
      </c>
      <c r="D46" s="19">
        <v>5107122.8394021895</v>
      </c>
      <c r="E46" s="19">
        <v>20306.890597810969</v>
      </c>
      <c r="F46" s="20"/>
    </row>
    <row r="47" spans="2:14" x14ac:dyDescent="0.2">
      <c r="B47" s="17">
        <v>2</v>
      </c>
      <c r="C47" s="18">
        <v>1212508.1200000001</v>
      </c>
      <c r="D47" s="19">
        <v>1116394.7034094979</v>
      </c>
      <c r="E47" s="19">
        <v>96113.416590502253</v>
      </c>
      <c r="F47" s="20"/>
    </row>
    <row r="48" spans="2:14" x14ac:dyDescent="0.2">
      <c r="B48" s="17">
        <v>3</v>
      </c>
      <c r="C48" s="18">
        <v>1073520.56</v>
      </c>
      <c r="D48" s="19">
        <v>1102057.7532746706</v>
      </c>
      <c r="E48" s="19">
        <v>-28537.193274670513</v>
      </c>
      <c r="F48" s="20"/>
    </row>
    <row r="49" spans="2:6" x14ac:dyDescent="0.2">
      <c r="B49" s="17">
        <v>4</v>
      </c>
      <c r="C49" s="18">
        <v>858573.45</v>
      </c>
      <c r="D49" s="19">
        <v>447096.32383257989</v>
      </c>
      <c r="E49" s="19">
        <v>411477.12616742007</v>
      </c>
      <c r="F49" s="20"/>
    </row>
    <row r="50" spans="2:6" x14ac:dyDescent="0.2">
      <c r="B50" s="17">
        <v>5</v>
      </c>
      <c r="C50" s="18">
        <v>799538.29</v>
      </c>
      <c r="D50" s="19">
        <v>972539.82710440469</v>
      </c>
      <c r="E50" s="19">
        <v>-173001.53710440465</v>
      </c>
      <c r="F50" s="20"/>
    </row>
    <row r="51" spans="2:6" x14ac:dyDescent="0.2">
      <c r="B51" s="17">
        <v>6</v>
      </c>
      <c r="C51" s="18">
        <v>724844</v>
      </c>
      <c r="D51" s="19">
        <v>724261.2793815902</v>
      </c>
      <c r="E51" s="19">
        <v>582.72061840980314</v>
      </c>
      <c r="F51" s="20"/>
    </row>
    <row r="52" spans="2:6" x14ac:dyDescent="0.2">
      <c r="B52" s="17">
        <v>7</v>
      </c>
      <c r="C52" s="18">
        <v>602947.06000000006</v>
      </c>
      <c r="D52" s="19">
        <v>754964.20840174262</v>
      </c>
      <c r="E52" s="19">
        <v>-152017.14840174257</v>
      </c>
      <c r="F52" s="20"/>
    </row>
    <row r="53" spans="2:6" x14ac:dyDescent="0.2">
      <c r="B53" s="17">
        <v>8</v>
      </c>
      <c r="C53" s="18">
        <v>462856.57</v>
      </c>
      <c r="D53" s="19">
        <v>472045.54774246935</v>
      </c>
      <c r="E53" s="19">
        <v>-9188.9777424693457</v>
      </c>
      <c r="F53" s="20"/>
    </row>
    <row r="54" spans="2:6" x14ac:dyDescent="0.2">
      <c r="B54" s="17">
        <v>9</v>
      </c>
      <c r="C54" s="18">
        <v>296426.99</v>
      </c>
      <c r="D54" s="19">
        <v>462162.28745108464</v>
      </c>
      <c r="E54" s="19">
        <v>-165735.29745108465</v>
      </c>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170088.10343093766</v>
      </c>
    </row>
    <row r="69" spans="2:12" x14ac:dyDescent="0.2">
      <c r="B69" s="17"/>
      <c r="C69" s="18"/>
      <c r="D69" s="19"/>
      <c r="E69" s="19"/>
      <c r="F69" s="20"/>
      <c r="G69" s="1" t="s">
        <v>96</v>
      </c>
      <c r="L69" s="5">
        <v>28929962928.733341</v>
      </c>
    </row>
    <row r="70" spans="2:12" x14ac:dyDescent="0.2">
      <c r="B70" s="17"/>
      <c r="C70" s="18"/>
      <c r="D70" s="19"/>
      <c r="E70" s="19"/>
      <c r="F70" s="20"/>
      <c r="G70" s="1" t="s">
        <v>97</v>
      </c>
      <c r="L70" s="5">
        <v>117440.03421650165</v>
      </c>
    </row>
    <row r="71" spans="2:12" x14ac:dyDescent="0.2">
      <c r="B71" s="17"/>
      <c r="C71" s="18"/>
      <c r="D71" s="19"/>
      <c r="E71" s="19"/>
      <c r="F71" s="20"/>
      <c r="G71" s="1" t="s">
        <v>98</v>
      </c>
      <c r="L71" s="23">
        <v>0.18192614526987555</v>
      </c>
    </row>
    <row r="72" spans="2:12" x14ac:dyDescent="0.2">
      <c r="B72" s="17"/>
      <c r="C72" s="18"/>
      <c r="D72" s="19"/>
      <c r="E72" s="19"/>
      <c r="F72" s="20"/>
      <c r="G72" s="1" t="s">
        <v>99</v>
      </c>
      <c r="L72" s="5">
        <v>0.64730867178325269</v>
      </c>
    </row>
    <row r="73" spans="2:12" x14ac:dyDescent="0.2">
      <c r="B73" s="17"/>
      <c r="C73" s="18"/>
      <c r="D73" s="19"/>
      <c r="E73" s="19"/>
      <c r="F73" s="20"/>
      <c r="G73" s="1" t="s">
        <v>100</v>
      </c>
      <c r="L73" s="23">
        <v>0.17995606361134861</v>
      </c>
    </row>
    <row r="74" spans="2:12" x14ac:dyDescent="0.2">
      <c r="B74" s="17"/>
      <c r="C74" s="18"/>
      <c r="D74" s="19"/>
      <c r="E74" s="19"/>
      <c r="F74" s="20"/>
      <c r="G74" s="1" t="s">
        <v>101</v>
      </c>
      <c r="L74" s="5">
        <v>96113.416590502253</v>
      </c>
    </row>
    <row r="75" spans="2:12" x14ac:dyDescent="0.2">
      <c r="B75" s="17"/>
      <c r="C75" s="18"/>
      <c r="D75" s="19"/>
      <c r="E75" s="19"/>
      <c r="F75" s="20"/>
      <c r="G75" s="1" t="s">
        <v>102</v>
      </c>
      <c r="L75" s="23">
        <v>7.9268266335818224E-2</v>
      </c>
    </row>
    <row r="76" spans="2:12" x14ac:dyDescent="0.2">
      <c r="B76" s="17"/>
      <c r="C76" s="18"/>
      <c r="D76" s="19"/>
      <c r="E76" s="19"/>
      <c r="F76" s="20"/>
      <c r="G76" s="1" t="s">
        <v>103</v>
      </c>
      <c r="L76" s="5">
        <v>0.28280778538504864</v>
      </c>
    </row>
    <row r="77" spans="2:12" x14ac:dyDescent="0.2">
      <c r="B77" s="17"/>
      <c r="C77" s="18"/>
      <c r="D77" s="19"/>
      <c r="E77" s="19"/>
      <c r="F77" s="20"/>
      <c r="G77" s="1" t="s">
        <v>104</v>
      </c>
      <c r="L77" s="5">
        <v>0.27081703723330675</v>
      </c>
    </row>
    <row r="78" spans="2:12" x14ac:dyDescent="0.2">
      <c r="B78" s="17"/>
      <c r="C78" s="18"/>
      <c r="D78" s="19"/>
      <c r="E78" s="19"/>
      <c r="F78" s="20"/>
      <c r="G78" s="1" t="s">
        <v>105</v>
      </c>
      <c r="L78" s="5">
        <v>7.9268266335818224E-2</v>
      </c>
    </row>
    <row r="79" spans="2:12" x14ac:dyDescent="0.2">
      <c r="B79" s="17"/>
      <c r="C79" s="18"/>
      <c r="D79" s="19"/>
      <c r="E79" s="19"/>
      <c r="F79" s="20"/>
      <c r="G79" s="1" t="s">
        <v>106</v>
      </c>
      <c r="L79" s="5">
        <v>9.0943900281541493E-2</v>
      </c>
    </row>
    <row r="80" spans="2:12" x14ac:dyDescent="0.2">
      <c r="B80" s="17"/>
      <c r="C80" s="18"/>
      <c r="D80" s="19"/>
      <c r="E80" s="19"/>
      <c r="F80" s="20"/>
      <c r="G80" s="1" t="s">
        <v>107</v>
      </c>
      <c r="L80" s="5">
        <v>4.5566363253468023E-2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5A22-C60E-47DB-B12E-337CB8CBA380}">
  <sheetPr codeName="Hoja23"/>
  <dimension ref="B1:N845"/>
  <sheetViews>
    <sheetView topLeftCell="A8" zoomScaleNormal="100" workbookViewId="0">
      <selection activeCell="M24" sqref="M24"/>
    </sheetView>
  </sheetViews>
  <sheetFormatPr baseColWidth="10" defaultColWidth="9.140625" defaultRowHeight="12" x14ac:dyDescent="0.2"/>
  <cols>
    <col min="1" max="1" width="2.5703125" style="1" customWidth="1"/>
    <col min="2" max="2" width="9.140625" style="1"/>
    <col min="3" max="3" width="10.85546875" style="1" bestFit="1" customWidth="1"/>
    <col min="4" max="4" width="12.85546875" style="1" customWidth="1"/>
    <col min="5" max="6" width="10.28515625" style="1" customWidth="1"/>
    <col min="7" max="7" width="15.28515625" style="1" customWidth="1"/>
    <col min="8" max="9" width="10.28515625" style="1" customWidth="1"/>
    <col min="10" max="11" width="9.140625" style="1"/>
    <col min="12" max="12" width="16.5703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0.92862825776073243</v>
      </c>
      <c r="H4" s="1" t="s">
        <v>47</v>
      </c>
      <c r="L4" s="5">
        <v>19924141891.836472</v>
      </c>
    </row>
    <row r="5" spans="2:14" x14ac:dyDescent="0.2">
      <c r="B5" s="4" t="s">
        <v>48</v>
      </c>
      <c r="F5" s="5">
        <v>0.82157064440183114</v>
      </c>
      <c r="H5" s="1" t="s">
        <v>49</v>
      </c>
      <c r="L5" s="5">
        <v>26.09464892430082</v>
      </c>
    </row>
    <row r="6" spans="2:14" x14ac:dyDescent="0.2">
      <c r="B6" s="4" t="s">
        <v>50</v>
      </c>
      <c r="F6" s="5">
        <v>0.96365359842670251</v>
      </c>
      <c r="H6" s="1" t="s">
        <v>51</v>
      </c>
      <c r="L6" s="5">
        <v>25.955821903786191</v>
      </c>
    </row>
    <row r="7" spans="2:14" x14ac:dyDescent="0.2">
      <c r="B7" s="4" t="s">
        <v>52</v>
      </c>
      <c r="F7" s="5">
        <v>99810.174561104926</v>
      </c>
      <c r="H7" s="1" t="s">
        <v>53</v>
      </c>
      <c r="L7" s="5">
        <v>-74.283946772902468</v>
      </c>
    </row>
    <row r="8" spans="2:14" x14ac:dyDescent="0.2">
      <c r="B8" s="6" t="s">
        <v>54</v>
      </c>
      <c r="C8" s="7"/>
      <c r="D8" s="7"/>
      <c r="E8" s="7"/>
      <c r="F8" s="8">
        <v>6</v>
      </c>
      <c r="H8" s="1" t="s">
        <v>55</v>
      </c>
      <c r="L8" s="5">
        <v>25.538913032011035</v>
      </c>
    </row>
    <row r="10" spans="2:14" ht="62.25" customHeight="1" x14ac:dyDescent="0.2">
      <c r="B10" s="107" t="s">
        <v>146</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148</v>
      </c>
      <c r="F15" s="10" t="s">
        <v>149</v>
      </c>
      <c r="G15" s="10" t="s">
        <v>150</v>
      </c>
      <c r="H15" s="10"/>
      <c r="I15" s="10"/>
      <c r="J15" s="10"/>
      <c r="K15" s="10"/>
      <c r="L15" s="10"/>
      <c r="M15" s="10"/>
      <c r="N15" s="10"/>
    </row>
    <row r="16" spans="2:14" x14ac:dyDescent="0.2">
      <c r="B16" s="4" t="s">
        <v>61</v>
      </c>
      <c r="D16" s="5">
        <v>570138.46060620947</v>
      </c>
      <c r="E16" s="5">
        <v>1.3115854211072869E-2</v>
      </c>
      <c r="F16" s="5">
        <v>2.8840432086398069</v>
      </c>
      <c r="G16" s="5">
        <v>-1.4544175919325679</v>
      </c>
      <c r="H16" s="5"/>
      <c r="I16" s="5"/>
      <c r="J16" s="5"/>
      <c r="K16" s="5"/>
      <c r="L16" s="5"/>
      <c r="M16" s="5"/>
      <c r="N16" s="5"/>
    </row>
    <row r="17" spans="2:14" x14ac:dyDescent="0.2">
      <c r="B17" s="4" t="s">
        <v>62</v>
      </c>
      <c r="D17" s="5">
        <v>144979.4799272455</v>
      </c>
      <c r="E17" s="5">
        <v>0.99890570682284441</v>
      </c>
      <c r="F17" s="5">
        <v>1.7825933256198045</v>
      </c>
      <c r="G17" s="5">
        <v>1.1718724240701197</v>
      </c>
      <c r="H17" s="5"/>
      <c r="I17" s="5"/>
      <c r="J17" s="5"/>
      <c r="K17" s="5"/>
      <c r="L17" s="5"/>
      <c r="M17" s="5"/>
      <c r="N17" s="5"/>
    </row>
    <row r="18" spans="2:14" x14ac:dyDescent="0.2">
      <c r="B18" s="4" t="s">
        <v>63</v>
      </c>
      <c r="D18" s="5">
        <v>3.9325459085128451</v>
      </c>
      <c r="E18" s="5">
        <v>1.3130222523995412E-2</v>
      </c>
      <c r="F18" s="5">
        <v>1.61789184733822</v>
      </c>
      <c r="G18" s="5">
        <v>-1.2411057398902852</v>
      </c>
      <c r="H18" s="5"/>
      <c r="I18" s="5"/>
      <c r="J18" s="5"/>
      <c r="K18" s="5"/>
      <c r="L18" s="5"/>
      <c r="M18" s="5"/>
      <c r="N18" s="5"/>
    </row>
    <row r="19" spans="2:14" x14ac:dyDescent="0.2">
      <c r="B19" s="4" t="s">
        <v>64</v>
      </c>
      <c r="D19" s="5">
        <v>5.8998026455908237E-2</v>
      </c>
      <c r="E19" s="21">
        <v>0.99071593075592346</v>
      </c>
      <c r="F19" s="21">
        <v>0.24709088716454652</v>
      </c>
      <c r="G19" s="21">
        <v>0.34039173677718854</v>
      </c>
      <c r="H19" s="5"/>
      <c r="I19" s="5"/>
      <c r="J19" s="5"/>
      <c r="K19" s="5"/>
      <c r="L19" s="5"/>
      <c r="M19" s="5"/>
      <c r="N19" s="5"/>
    </row>
    <row r="20" spans="2:14" x14ac:dyDescent="0.2">
      <c r="B20" s="4" t="s">
        <v>65</v>
      </c>
      <c r="D20" s="5">
        <v>-53657.893774527125</v>
      </c>
      <c r="E20" s="5">
        <v>-4.2848285072868304</v>
      </c>
      <c r="F20" s="5">
        <v>-4.7858368214381439</v>
      </c>
      <c r="G20" s="5">
        <v>-6.4965776707319751</v>
      </c>
      <c r="H20" s="5"/>
      <c r="I20" s="5"/>
      <c r="J20" s="5"/>
      <c r="K20" s="5"/>
      <c r="L20" s="5"/>
      <c r="M20" s="5"/>
      <c r="N20" s="5"/>
    </row>
    <row r="21" spans="2:14" x14ac:dyDescent="0.2">
      <c r="B21" s="4" t="s">
        <v>66</v>
      </c>
      <c r="D21" s="5">
        <v>1193934.8149869461</v>
      </c>
      <c r="E21" s="5">
        <v>4.3110602157089755</v>
      </c>
      <c r="F21" s="5">
        <v>10.553923238717758</v>
      </c>
      <c r="G21" s="5">
        <v>3.5877424868668388</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259235946775.68115</v>
      </c>
      <c r="E37" s="14">
        <v>86411982258.560379</v>
      </c>
      <c r="F37" s="14">
        <v>8.6740982600423457</v>
      </c>
      <c r="G37" s="25">
        <v>0.10512403781083213</v>
      </c>
      <c r="H37" s="4" t="s">
        <v>127</v>
      </c>
      <c r="M37" s="5">
        <v>99.166200828552235</v>
      </c>
    </row>
    <row r="38" spans="2:14" x14ac:dyDescent="0.2">
      <c r="B38" s="4" t="s">
        <v>85</v>
      </c>
      <c r="D38" s="14">
        <v>19924141891.870605</v>
      </c>
      <c r="E38" s="14">
        <v>9962070945.9353027</v>
      </c>
      <c r="F38" s="14"/>
      <c r="G38" s="15"/>
      <c r="H38" s="4" t="s">
        <v>128</v>
      </c>
      <c r="M38" s="5">
        <v>19.164292141795158</v>
      </c>
    </row>
    <row r="39" spans="2:14" x14ac:dyDescent="0.2">
      <c r="B39" s="4" t="s">
        <v>87</v>
      </c>
      <c r="D39" s="14">
        <v>279160088667.55176</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1063252.8400000001</v>
      </c>
      <c r="D46" s="19">
        <v>1105170.1404950707</v>
      </c>
      <c r="E46" s="19">
        <v>-41917.300495070638</v>
      </c>
      <c r="F46" s="20"/>
    </row>
    <row r="47" spans="2:14" x14ac:dyDescent="0.2">
      <c r="B47" s="17">
        <v>2</v>
      </c>
      <c r="C47" s="18">
        <v>1048005.17</v>
      </c>
      <c r="D47" s="19">
        <v>1001166.5711323451</v>
      </c>
      <c r="E47" s="19">
        <v>46838.598867654917</v>
      </c>
      <c r="F47" s="20"/>
    </row>
    <row r="48" spans="2:14" x14ac:dyDescent="0.2">
      <c r="B48" s="17">
        <v>3</v>
      </c>
      <c r="C48" s="18">
        <v>936471.39</v>
      </c>
      <c r="D48" s="19">
        <v>852879.651485387</v>
      </c>
      <c r="E48" s="19">
        <v>83591.738514613011</v>
      </c>
      <c r="F48" s="20"/>
    </row>
    <row r="49" spans="2:6" x14ac:dyDescent="0.2">
      <c r="B49" s="17">
        <v>4</v>
      </c>
      <c r="C49" s="18">
        <v>765619.73</v>
      </c>
      <c r="D49" s="19">
        <v>809719.156393465</v>
      </c>
      <c r="E49" s="19">
        <v>-44099.426393465023</v>
      </c>
      <c r="F49" s="20"/>
    </row>
    <row r="50" spans="2:6" x14ac:dyDescent="0.2">
      <c r="B50" s="17">
        <v>5</v>
      </c>
      <c r="C50" s="18">
        <v>504906.09</v>
      </c>
      <c r="D50" s="19">
        <v>472091.96780788602</v>
      </c>
      <c r="E50" s="19">
        <v>32814.12219211401</v>
      </c>
      <c r="F50" s="20"/>
    </row>
    <row r="51" spans="2:6" x14ac:dyDescent="0.2">
      <c r="B51" s="17">
        <v>6</v>
      </c>
      <c r="C51" s="18">
        <v>591499.87</v>
      </c>
      <c r="D51" s="19">
        <v>668727.60268580576</v>
      </c>
      <c r="E51" s="19">
        <v>-77227.732685805764</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57625.431150717464</v>
      </c>
    </row>
    <row r="69" spans="2:12" x14ac:dyDescent="0.2">
      <c r="B69" s="17"/>
      <c r="C69" s="18"/>
      <c r="D69" s="19"/>
      <c r="E69" s="19"/>
      <c r="F69" s="20"/>
      <c r="G69" s="1" t="s">
        <v>96</v>
      </c>
      <c r="L69" s="5">
        <v>3320690315.3060784</v>
      </c>
    </row>
    <row r="70" spans="2:12" x14ac:dyDescent="0.2">
      <c r="B70" s="17"/>
      <c r="C70" s="18"/>
      <c r="D70" s="19"/>
      <c r="E70" s="19"/>
      <c r="F70" s="20"/>
      <c r="G70" s="1" t="s">
        <v>97</v>
      </c>
      <c r="L70" s="5">
        <v>54414.819858120558</v>
      </c>
    </row>
    <row r="71" spans="2:12" x14ac:dyDescent="0.2">
      <c r="B71" s="17"/>
      <c r="C71" s="18"/>
      <c r="D71" s="19"/>
      <c r="E71" s="19"/>
      <c r="F71" s="20"/>
      <c r="G71" s="1" t="s">
        <v>98</v>
      </c>
      <c r="L71" s="23">
        <v>7.108865759354481E-2</v>
      </c>
    </row>
    <row r="72" spans="2:12" x14ac:dyDescent="0.2">
      <c r="B72" s="17"/>
      <c r="C72" s="18"/>
      <c r="D72" s="19"/>
      <c r="E72" s="19"/>
      <c r="F72" s="20"/>
      <c r="G72" s="1" t="s">
        <v>99</v>
      </c>
      <c r="L72" s="5">
        <v>0.43357020218171749</v>
      </c>
    </row>
    <row r="73" spans="2:12" x14ac:dyDescent="0.2">
      <c r="B73" s="17"/>
      <c r="C73" s="18"/>
      <c r="D73" s="19"/>
      <c r="E73" s="19"/>
      <c r="F73" s="20"/>
      <c r="G73" s="1" t="s">
        <v>100</v>
      </c>
      <c r="L73" s="23">
        <v>7.0588474177697827E-2</v>
      </c>
    </row>
    <row r="74" spans="2:12" x14ac:dyDescent="0.2">
      <c r="B74" s="17"/>
      <c r="C74" s="18"/>
      <c r="D74" s="19"/>
      <c r="E74" s="19"/>
      <c r="F74" s="20"/>
      <c r="G74" s="1" t="s">
        <v>101</v>
      </c>
      <c r="L74" s="5">
        <v>45469.01263055997</v>
      </c>
    </row>
    <row r="75" spans="2:12" x14ac:dyDescent="0.2">
      <c r="B75" s="17"/>
      <c r="C75" s="18"/>
      <c r="D75" s="19"/>
      <c r="E75" s="19"/>
      <c r="F75" s="20"/>
      <c r="G75" s="1" t="s">
        <v>102</v>
      </c>
      <c r="L75" s="23">
        <v>6.1295096363608664E-2</v>
      </c>
    </row>
    <row r="76" spans="2:12" x14ac:dyDescent="0.2">
      <c r="B76" s="17"/>
      <c r="C76" s="18"/>
      <c r="D76" s="19"/>
      <c r="E76" s="19"/>
      <c r="F76" s="20"/>
      <c r="G76" s="1" t="s">
        <v>103</v>
      </c>
      <c r="L76" s="5">
        <v>7.6418599402426513E-2</v>
      </c>
    </row>
    <row r="77" spans="2:12" x14ac:dyDescent="0.2">
      <c r="B77" s="17"/>
      <c r="C77" s="18"/>
      <c r="D77" s="19"/>
      <c r="E77" s="19"/>
      <c r="F77" s="20"/>
      <c r="G77" s="1" t="s">
        <v>104</v>
      </c>
      <c r="L77" s="5">
        <v>7.7575289921024054E-2</v>
      </c>
    </row>
    <row r="78" spans="2:12" x14ac:dyDescent="0.2">
      <c r="B78" s="17"/>
      <c r="C78" s="18"/>
      <c r="D78" s="19"/>
      <c r="E78" s="19"/>
      <c r="F78" s="20"/>
      <c r="G78" s="1" t="s">
        <v>105</v>
      </c>
      <c r="L78" s="5">
        <v>6.1406393658993454E-2</v>
      </c>
    </row>
    <row r="79" spans="2:12" x14ac:dyDescent="0.2">
      <c r="B79" s="17"/>
      <c r="C79" s="18"/>
      <c r="D79" s="19"/>
      <c r="E79" s="19"/>
      <c r="F79" s="20"/>
      <c r="G79" s="1" t="s">
        <v>106</v>
      </c>
      <c r="L79" s="5">
        <v>6.809550731622252E-2</v>
      </c>
    </row>
    <row r="80" spans="2:12" x14ac:dyDescent="0.2">
      <c r="B80" s="17"/>
      <c r="C80" s="18"/>
      <c r="D80" s="19"/>
      <c r="E80" s="19"/>
      <c r="F80" s="20"/>
      <c r="G80" s="1" t="s">
        <v>107</v>
      </c>
      <c r="L80" s="5">
        <v>3.4087315277374526E-2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60BE-8377-4533-8957-D4D6FC179C5A}">
  <sheetPr codeName="Hoja24"/>
  <dimension ref="B1:N845"/>
  <sheetViews>
    <sheetView topLeftCell="A9" zoomScaleNormal="100" workbookViewId="0">
      <selection activeCell="M25" sqref="M25"/>
    </sheetView>
  </sheetViews>
  <sheetFormatPr baseColWidth="10" defaultColWidth="9.140625" defaultRowHeight="12" x14ac:dyDescent="0.2"/>
  <cols>
    <col min="1" max="1" width="2.5703125" style="1" customWidth="1"/>
    <col min="2" max="2" width="9.140625" style="1"/>
    <col min="3" max="3" width="10.85546875" style="1" bestFit="1" customWidth="1"/>
    <col min="4" max="4" width="11.5703125" style="1" customWidth="1"/>
    <col min="5" max="6" width="10.28515625" style="1" customWidth="1"/>
    <col min="7" max="7" width="15.140625" style="1" customWidth="1"/>
    <col min="8" max="9" width="10.28515625" style="1" customWidth="1"/>
    <col min="10" max="11" width="9.140625" style="1"/>
    <col min="12" max="12" width="15.42578125" style="1" bestFit="1" customWidth="1"/>
    <col min="13"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0.98897248102436108</v>
      </c>
      <c r="H4" s="1" t="s">
        <v>47</v>
      </c>
      <c r="L4" s="5">
        <v>5163745749.3313026</v>
      </c>
    </row>
    <row r="5" spans="2:14" x14ac:dyDescent="0.2">
      <c r="B5" s="4" t="s">
        <v>48</v>
      </c>
      <c r="F5" s="5">
        <v>0.97243120256090276</v>
      </c>
      <c r="H5" s="1" t="s">
        <v>49</v>
      </c>
      <c r="L5" s="5">
        <v>24.744379004014764</v>
      </c>
    </row>
    <row r="6" spans="2:14" x14ac:dyDescent="0.2">
      <c r="B6" s="4" t="s">
        <v>50</v>
      </c>
      <c r="F6" s="5">
        <v>0.9944709553447808</v>
      </c>
      <c r="H6" s="1" t="s">
        <v>51</v>
      </c>
      <c r="L6" s="5">
        <v>24.605551983500135</v>
      </c>
    </row>
    <row r="7" spans="2:14" x14ac:dyDescent="0.2">
      <c r="B7" s="4" t="s">
        <v>52</v>
      </c>
      <c r="F7" s="5">
        <v>50812.13314421715</v>
      </c>
      <c r="H7" s="1" t="s">
        <v>53</v>
      </c>
      <c r="L7" s="5">
        <v>-70.233137012044295</v>
      </c>
    </row>
    <row r="8" spans="2:14" x14ac:dyDescent="0.2">
      <c r="B8" s="6" t="s">
        <v>54</v>
      </c>
      <c r="C8" s="7"/>
      <c r="D8" s="7"/>
      <c r="E8" s="7"/>
      <c r="F8" s="8">
        <v>6</v>
      </c>
      <c r="H8" s="1" t="s">
        <v>55</v>
      </c>
      <c r="L8" s="5">
        <v>24.188643111724978</v>
      </c>
    </row>
    <row r="10" spans="2:14" ht="62.25" customHeight="1" x14ac:dyDescent="0.2">
      <c r="B10" s="107" t="s">
        <v>131</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151</v>
      </c>
      <c r="F15" s="10" t="s">
        <v>152</v>
      </c>
      <c r="G15" s="10" t="s">
        <v>153</v>
      </c>
      <c r="H15" s="10"/>
      <c r="I15" s="10"/>
      <c r="J15" s="10"/>
      <c r="K15" s="10"/>
      <c r="L15" s="10"/>
      <c r="M15" s="10"/>
      <c r="N15" s="10"/>
    </row>
    <row r="16" spans="2:14" x14ac:dyDescent="0.2">
      <c r="B16" s="4" t="s">
        <v>61</v>
      </c>
      <c r="D16" s="5">
        <v>516907.91193172982</v>
      </c>
      <c r="E16" s="5">
        <v>1.4211352890031297</v>
      </c>
      <c r="F16" s="5">
        <v>1.7114044269212263</v>
      </c>
      <c r="G16" s="5">
        <v>-1.885414521609283</v>
      </c>
      <c r="H16" s="5"/>
      <c r="I16" s="5"/>
      <c r="J16" s="5"/>
      <c r="K16" s="5"/>
      <c r="L16" s="5"/>
      <c r="M16" s="5"/>
      <c r="N16" s="5"/>
    </row>
    <row r="17" spans="2:14" x14ac:dyDescent="0.2">
      <c r="B17" s="4" t="s">
        <v>62</v>
      </c>
      <c r="D17" s="5">
        <v>69728.627274257495</v>
      </c>
      <c r="E17" s="5">
        <v>0.26397994655723944</v>
      </c>
      <c r="F17" s="5">
        <v>0.52386450936830453</v>
      </c>
      <c r="G17" s="5">
        <v>0.79439691358336872</v>
      </c>
      <c r="H17" s="5"/>
      <c r="I17" s="5"/>
      <c r="J17" s="5"/>
      <c r="K17" s="5"/>
      <c r="L17" s="5"/>
      <c r="M17" s="5"/>
      <c r="N17" s="5"/>
    </row>
    <row r="18" spans="2:14" x14ac:dyDescent="0.2">
      <c r="B18" s="4" t="s">
        <v>63</v>
      </c>
      <c r="D18" s="5">
        <v>7.4131376471620651</v>
      </c>
      <c r="E18" s="5">
        <v>5.3834971464204813</v>
      </c>
      <c r="F18" s="5">
        <v>3.2668837004913769</v>
      </c>
      <c r="G18" s="5">
        <v>-2.3733910459250751</v>
      </c>
      <c r="H18" s="5"/>
      <c r="I18" s="5"/>
      <c r="J18" s="5"/>
      <c r="K18" s="5"/>
      <c r="L18" s="5"/>
      <c r="M18" s="5"/>
      <c r="N18" s="5"/>
    </row>
    <row r="19" spans="2:14" x14ac:dyDescent="0.2">
      <c r="B19" s="4" t="s">
        <v>64</v>
      </c>
      <c r="D19" s="5">
        <v>1.7714747442925782E-2</v>
      </c>
      <c r="E19" s="26">
        <v>3.2815180666787347E-2</v>
      </c>
      <c r="F19" s="26">
        <v>8.2297266041163386E-2</v>
      </c>
      <c r="G19" s="21">
        <v>0.14094277735823826</v>
      </c>
      <c r="H19" s="5"/>
      <c r="I19" s="5"/>
      <c r="J19" s="5"/>
      <c r="K19" s="5"/>
      <c r="L19" s="5"/>
      <c r="M19" s="5"/>
      <c r="N19" s="5"/>
    </row>
    <row r="20" spans="2:14" x14ac:dyDescent="0.2">
      <c r="B20" s="4" t="s">
        <v>65</v>
      </c>
      <c r="D20" s="5">
        <v>216889.84377834224</v>
      </c>
      <c r="E20" s="5">
        <v>0.28532125259836927</v>
      </c>
      <c r="F20" s="5">
        <v>-0.54260263185282076</v>
      </c>
      <c r="G20" s="5">
        <v>-5.3034285665850991</v>
      </c>
      <c r="H20" s="5"/>
      <c r="I20" s="5"/>
      <c r="J20" s="5"/>
      <c r="K20" s="5"/>
      <c r="L20" s="5"/>
      <c r="M20" s="5"/>
      <c r="N20" s="5"/>
    </row>
    <row r="21" spans="2:14" x14ac:dyDescent="0.2">
      <c r="B21" s="4" t="s">
        <v>66</v>
      </c>
      <c r="D21" s="5">
        <v>816925.98008511739</v>
      </c>
      <c r="E21" s="5">
        <v>2.5569493254078903</v>
      </c>
      <c r="F21" s="5">
        <v>3.9654114856952734</v>
      </c>
      <c r="G21" s="5">
        <v>1.5325995233665328</v>
      </c>
      <c r="H21" s="5"/>
      <c r="I21" s="5"/>
      <c r="J21" s="5"/>
      <c r="K21" s="5"/>
      <c r="L21" s="5"/>
      <c r="M21" s="5"/>
      <c r="N21" s="5"/>
    </row>
    <row r="22" spans="2:14" x14ac:dyDescent="0.2">
      <c r="E22" s="11"/>
    </row>
    <row r="24" spans="2:14" x14ac:dyDescent="0.2">
      <c r="B24" s="12" t="s">
        <v>67</v>
      </c>
      <c r="C24" s="4"/>
      <c r="H24" s="12" t="s">
        <v>68</v>
      </c>
    </row>
    <row r="25" spans="2:14" x14ac:dyDescent="0.2">
      <c r="B25" s="4" t="s">
        <v>69</v>
      </c>
      <c r="C25" s="4"/>
      <c r="F25" s="1">
        <v>3</v>
      </c>
      <c r="H25" s="4" t="s">
        <v>124</v>
      </c>
      <c r="M25" s="5">
        <v>9.9248432368040085</v>
      </c>
    </row>
    <row r="26" spans="2:14" x14ac:dyDescent="0.2">
      <c r="B26" s="4" t="s">
        <v>71</v>
      </c>
      <c r="C26" s="4"/>
      <c r="F26" s="1">
        <v>2</v>
      </c>
      <c r="H26" s="4" t="s">
        <v>125</v>
      </c>
      <c r="M26" s="5">
        <v>4.3026527250185609</v>
      </c>
    </row>
    <row r="27" spans="2:14" x14ac:dyDescent="0.2">
      <c r="B27" s="4" t="s">
        <v>73</v>
      </c>
      <c r="C27" s="4"/>
      <c r="F27" s="1">
        <v>5</v>
      </c>
      <c r="H27" s="4" t="s">
        <v>126</v>
      </c>
      <c r="M27" s="5">
        <v>2.9199855797924101</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463096228291.31152</v>
      </c>
      <c r="E37" s="14">
        <v>154365409430.43716</v>
      </c>
      <c r="F37" s="14">
        <v>59.788152603144752</v>
      </c>
      <c r="G37" s="22">
        <v>1.6495591986769642E-2</v>
      </c>
      <c r="H37" s="4" t="s">
        <v>127</v>
      </c>
      <c r="M37" s="5">
        <v>99.166200828552235</v>
      </c>
    </row>
    <row r="38" spans="2:14" x14ac:dyDescent="0.2">
      <c r="B38" s="4" t="s">
        <v>85</v>
      </c>
      <c r="D38" s="14">
        <v>5163745749.2636719</v>
      </c>
      <c r="E38" s="14">
        <v>2581872874.6318359</v>
      </c>
      <c r="F38" s="14"/>
      <c r="G38" s="15"/>
      <c r="H38" s="4" t="s">
        <v>128</v>
      </c>
      <c r="M38" s="5">
        <v>19.164292141795158</v>
      </c>
    </row>
    <row r="39" spans="2:14" x14ac:dyDescent="0.2">
      <c r="B39" s="4" t="s">
        <v>87</v>
      </c>
      <c r="D39" s="14">
        <v>468259974040.5752</v>
      </c>
      <c r="E39" s="14"/>
      <c r="F39" s="14"/>
      <c r="G39" s="15"/>
      <c r="H39" s="4" t="s">
        <v>129</v>
      </c>
      <c r="M39" s="5">
        <v>9.1617901693098247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1419451.38</v>
      </c>
      <c r="D46" s="19">
        <v>1424538.9460748543</v>
      </c>
      <c r="E46" s="19">
        <v>-5087.5660748544615</v>
      </c>
      <c r="F46" s="20"/>
    </row>
    <row r="47" spans="2:14" x14ac:dyDescent="0.2">
      <c r="B47" s="17">
        <v>2</v>
      </c>
      <c r="C47" s="18">
        <v>1045039.05</v>
      </c>
      <c r="D47" s="19">
        <v>1057229.5727709939</v>
      </c>
      <c r="E47" s="19">
        <v>-12190.522770993877</v>
      </c>
      <c r="F47" s="20"/>
    </row>
    <row r="48" spans="2:14" x14ac:dyDescent="0.2">
      <c r="B48" s="17">
        <v>3</v>
      </c>
      <c r="C48" s="18">
        <v>970794.95</v>
      </c>
      <c r="D48" s="19">
        <v>987178.96425009845</v>
      </c>
      <c r="E48" s="19">
        <v>-16384.014250098495</v>
      </c>
      <c r="F48" s="20"/>
    </row>
    <row r="49" spans="2:6" x14ac:dyDescent="0.2">
      <c r="B49" s="17">
        <v>4</v>
      </c>
      <c r="C49" s="18">
        <v>888299.59</v>
      </c>
      <c r="D49" s="19">
        <v>871067.00275029568</v>
      </c>
      <c r="E49" s="19">
        <v>17232.587249704287</v>
      </c>
      <c r="F49" s="20"/>
    </row>
    <row r="50" spans="2:6" x14ac:dyDescent="0.2">
      <c r="B50" s="17">
        <v>5</v>
      </c>
      <c r="C50" s="18">
        <v>810603.79</v>
      </c>
      <c r="D50" s="19">
        <v>756080.87354302465</v>
      </c>
      <c r="E50" s="19">
        <v>54522.916456975392</v>
      </c>
      <c r="F50" s="20"/>
    </row>
    <row r="51" spans="2:6" x14ac:dyDescent="0.2">
      <c r="B51" s="17">
        <v>6</v>
      </c>
      <c r="C51" s="18">
        <v>484960.48</v>
      </c>
      <c r="D51" s="19">
        <v>523053.88061079808</v>
      </c>
      <c r="E51" s="19">
        <v>-38093.400610798097</v>
      </c>
      <c r="F51" s="20"/>
    </row>
    <row r="52" spans="2:6" x14ac:dyDescent="0.2">
      <c r="B52" s="17"/>
      <c r="C52" s="18"/>
      <c r="D52" s="19"/>
      <c r="E52" s="19"/>
      <c r="F52" s="20"/>
    </row>
    <row r="53" spans="2:6" x14ac:dyDescent="0.2">
      <c r="B53" s="17"/>
      <c r="C53" s="18"/>
      <c r="D53" s="19"/>
      <c r="E53" s="19"/>
      <c r="F53" s="20"/>
    </row>
    <row r="54" spans="2:6" x14ac:dyDescent="0.2">
      <c r="B54" s="17"/>
      <c r="C54" s="18"/>
      <c r="D54" s="19"/>
      <c r="E54" s="19"/>
      <c r="F54" s="20"/>
    </row>
    <row r="55" spans="2:6" x14ac:dyDescent="0.2">
      <c r="B55" s="17"/>
      <c r="C55" s="18"/>
      <c r="D55" s="19"/>
      <c r="E55" s="19"/>
      <c r="F55" s="20"/>
    </row>
    <row r="56" spans="2:6" x14ac:dyDescent="0.2">
      <c r="B56" s="17"/>
      <c r="C56" s="18"/>
      <c r="D56" s="19"/>
      <c r="E56" s="19"/>
      <c r="F56" s="20"/>
    </row>
    <row r="57" spans="2:6" x14ac:dyDescent="0.2">
      <c r="B57" s="17"/>
      <c r="C57" s="18"/>
      <c r="D57" s="19"/>
      <c r="E57" s="19"/>
      <c r="F57" s="20"/>
    </row>
    <row r="58" spans="2:6" x14ac:dyDescent="0.2">
      <c r="B58" s="17"/>
      <c r="C58" s="18"/>
      <c r="D58" s="19"/>
      <c r="E58" s="19"/>
      <c r="F58" s="20"/>
    </row>
    <row r="59" spans="2:6" x14ac:dyDescent="0.2">
      <c r="B59" s="17"/>
      <c r="C59" s="18"/>
      <c r="D59" s="19"/>
      <c r="E59" s="19"/>
      <c r="F59" s="20"/>
    </row>
    <row r="60" spans="2:6" x14ac:dyDescent="0.2">
      <c r="B60" s="17"/>
      <c r="C60" s="18"/>
      <c r="D60" s="19"/>
      <c r="E60" s="19"/>
      <c r="F60" s="20"/>
    </row>
    <row r="61" spans="2:6" x14ac:dyDescent="0.2">
      <c r="B61" s="17"/>
      <c r="C61" s="18"/>
      <c r="D61" s="19"/>
      <c r="E61" s="19"/>
      <c r="F61" s="20"/>
    </row>
    <row r="62" spans="2:6" x14ac:dyDescent="0.2">
      <c r="B62" s="17"/>
      <c r="C62" s="18"/>
      <c r="D62" s="19"/>
      <c r="E62" s="19"/>
      <c r="F62" s="20"/>
    </row>
    <row r="63" spans="2:6" x14ac:dyDescent="0.2">
      <c r="B63" s="17"/>
      <c r="C63" s="18"/>
      <c r="D63" s="19"/>
      <c r="E63" s="19"/>
      <c r="F63" s="20"/>
    </row>
    <row r="64" spans="2:6" x14ac:dyDescent="0.2">
      <c r="B64" s="17"/>
      <c r="C64" s="18"/>
      <c r="D64" s="19"/>
      <c r="E64" s="19"/>
      <c r="F64" s="20"/>
    </row>
    <row r="65" spans="2:12" x14ac:dyDescent="0.2">
      <c r="B65" s="17"/>
      <c r="C65" s="18"/>
      <c r="D65" s="19"/>
      <c r="E65" s="19"/>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29336.398748912878</v>
      </c>
    </row>
    <row r="69" spans="2:12" x14ac:dyDescent="0.2">
      <c r="B69" s="17"/>
      <c r="C69" s="18"/>
      <c r="D69" s="19"/>
      <c r="E69" s="19"/>
      <c r="F69" s="20"/>
      <c r="G69" s="1" t="s">
        <v>96</v>
      </c>
      <c r="L69" s="5">
        <v>860624291.55521715</v>
      </c>
    </row>
    <row r="70" spans="2:12" x14ac:dyDescent="0.2">
      <c r="B70" s="17"/>
      <c r="C70" s="18"/>
      <c r="D70" s="19"/>
      <c r="E70" s="19"/>
      <c r="F70" s="20"/>
      <c r="G70" s="1" t="s">
        <v>97</v>
      </c>
      <c r="L70" s="5">
        <v>23918.501235570769</v>
      </c>
    </row>
    <row r="71" spans="2:12" x14ac:dyDescent="0.2">
      <c r="B71" s="17"/>
      <c r="C71" s="18"/>
      <c r="D71" s="19"/>
      <c r="E71" s="19"/>
      <c r="F71" s="20"/>
      <c r="G71" s="1" t="s">
        <v>98</v>
      </c>
      <c r="L71" s="23">
        <v>3.2889556572049644E-2</v>
      </c>
    </row>
    <row r="72" spans="2:12" x14ac:dyDescent="0.2">
      <c r="B72" s="17"/>
      <c r="C72" s="18"/>
      <c r="D72" s="19"/>
      <c r="E72" s="19"/>
      <c r="F72" s="20"/>
      <c r="G72" s="1" t="s">
        <v>99</v>
      </c>
      <c r="L72" s="5">
        <v>0.16232359455928877</v>
      </c>
    </row>
    <row r="73" spans="2:12" x14ac:dyDescent="0.2">
      <c r="B73" s="17"/>
      <c r="C73" s="18"/>
      <c r="D73" s="19"/>
      <c r="E73" s="19"/>
      <c r="F73" s="20"/>
      <c r="G73" s="1" t="s">
        <v>100</v>
      </c>
      <c r="L73" s="23">
        <v>3.278074456152872E-2</v>
      </c>
    </row>
    <row r="74" spans="2:12" x14ac:dyDescent="0.2">
      <c r="B74" s="17"/>
      <c r="C74" s="18"/>
      <c r="D74" s="19"/>
      <c r="E74" s="19"/>
      <c r="F74" s="20"/>
      <c r="G74" s="1" t="s">
        <v>101</v>
      </c>
      <c r="L74" s="5">
        <v>16808.300749901391</v>
      </c>
    </row>
    <row r="75" spans="2:12" x14ac:dyDescent="0.2">
      <c r="B75" s="17"/>
      <c r="C75" s="18"/>
      <c r="D75" s="19"/>
      <c r="E75" s="19"/>
      <c r="F75" s="20"/>
      <c r="G75" s="1" t="s">
        <v>102</v>
      </c>
      <c r="L75" s="23">
        <v>1.8138213447371133E-2</v>
      </c>
    </row>
    <row r="76" spans="2:12" x14ac:dyDescent="0.2">
      <c r="B76" s="17"/>
      <c r="C76" s="18"/>
      <c r="D76" s="19"/>
      <c r="E76" s="19"/>
      <c r="F76" s="20"/>
      <c r="G76" s="1" t="s">
        <v>103</v>
      </c>
      <c r="L76" s="5">
        <v>4.3546074758211248E-2</v>
      </c>
    </row>
    <row r="77" spans="2:12" x14ac:dyDescent="0.2">
      <c r="B77" s="17"/>
      <c r="C77" s="18"/>
      <c r="D77" s="19"/>
      <c r="E77" s="19"/>
      <c r="F77" s="20"/>
      <c r="G77" s="1" t="s">
        <v>104</v>
      </c>
      <c r="L77" s="5">
        <v>4.3787948962515449E-2</v>
      </c>
    </row>
    <row r="78" spans="2:12" x14ac:dyDescent="0.2">
      <c r="B78" s="17"/>
      <c r="C78" s="18"/>
      <c r="D78" s="19"/>
      <c r="E78" s="19"/>
      <c r="F78" s="20"/>
      <c r="G78" s="1" t="s">
        <v>105</v>
      </c>
      <c r="L78" s="5">
        <v>1.8182015449073354E-2</v>
      </c>
    </row>
    <row r="79" spans="2:12" x14ac:dyDescent="0.2">
      <c r="B79" s="17"/>
      <c r="C79" s="18"/>
      <c r="D79" s="19"/>
      <c r="E79" s="19"/>
      <c r="F79" s="20"/>
      <c r="G79" s="1" t="s">
        <v>106</v>
      </c>
      <c r="L79" s="5">
        <v>3.0017694802027265E-2</v>
      </c>
    </row>
    <row r="80" spans="2:12" x14ac:dyDescent="0.2">
      <c r="B80" s="17"/>
      <c r="C80" s="18"/>
      <c r="D80" s="19"/>
      <c r="E80" s="19"/>
      <c r="F80" s="20"/>
      <c r="G80" s="1" t="s">
        <v>107</v>
      </c>
      <c r="L80" s="5">
        <v>1.5012229900625017E-2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15DB5-967F-47F2-8D1A-B67A7FBE540C}">
  <sheetPr codeName="Hoja14"/>
  <dimension ref="B1:N845"/>
  <sheetViews>
    <sheetView zoomScaleNormal="100" workbookViewId="0">
      <selection activeCell="G46" sqref="G46"/>
    </sheetView>
  </sheetViews>
  <sheetFormatPr baseColWidth="10" defaultColWidth="9.140625" defaultRowHeight="12" x14ac:dyDescent="0.2"/>
  <cols>
    <col min="1" max="1" width="2.5703125" style="1" customWidth="1"/>
    <col min="2" max="3" width="9.140625" style="1"/>
    <col min="4" max="9" width="10.28515625" style="1" customWidth="1"/>
    <col min="10"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0.2250377102543048</v>
      </c>
      <c r="H4" s="1" t="s">
        <v>47</v>
      </c>
      <c r="L4" s="5">
        <v>4.2037696158260269E-3</v>
      </c>
    </row>
    <row r="5" spans="2:14" x14ac:dyDescent="0.2">
      <c r="B5" s="4" t="s">
        <v>48</v>
      </c>
      <c r="F5" s="5">
        <v>0</v>
      </c>
      <c r="H5" s="1" t="s">
        <v>49</v>
      </c>
      <c r="L5" s="5">
        <v>-5.0296288357968697</v>
      </c>
    </row>
    <row r="6" spans="2:14" x14ac:dyDescent="0.2">
      <c r="B6" s="4" t="s">
        <v>50</v>
      </c>
      <c r="F6" s="5">
        <v>0.4743813974581052</v>
      </c>
      <c r="H6" s="1" t="s">
        <v>51</v>
      </c>
      <c r="L6" s="5">
        <v>-4.7309091537306722</v>
      </c>
    </row>
    <row r="7" spans="2:14" x14ac:dyDescent="0.2">
      <c r="B7" s="4" t="s">
        <v>52</v>
      </c>
      <c r="F7" s="5">
        <v>1.7328279149219857E-2</v>
      </c>
      <c r="H7" s="1" t="s">
        <v>53</v>
      </c>
      <c r="L7" s="5">
        <v>56.296288357968692</v>
      </c>
    </row>
    <row r="8" spans="2:14" x14ac:dyDescent="0.2">
      <c r="B8" s="6" t="s">
        <v>54</v>
      </c>
      <c r="C8" s="7"/>
      <c r="D8" s="7"/>
      <c r="E8" s="7"/>
      <c r="F8" s="8">
        <v>20</v>
      </c>
      <c r="H8" s="1" t="s">
        <v>55</v>
      </c>
      <c r="L8" s="5">
        <v>-4.9713156155779004</v>
      </c>
    </row>
    <row r="10" spans="2:14" ht="62.25" customHeight="1" x14ac:dyDescent="0.2">
      <c r="B10" s="107" t="s">
        <v>169</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0</v>
      </c>
      <c r="F15" s="10" t="s">
        <v>1</v>
      </c>
      <c r="G15" s="10" t="s">
        <v>2</v>
      </c>
      <c r="H15" s="10" t="s">
        <v>3</v>
      </c>
      <c r="I15" s="10" t="s">
        <v>4</v>
      </c>
      <c r="J15" s="10"/>
      <c r="K15" s="10"/>
      <c r="L15" s="10"/>
      <c r="M15" s="10"/>
      <c r="N15" s="10"/>
    </row>
    <row r="16" spans="2:14" x14ac:dyDescent="0.2">
      <c r="B16" s="4" t="s">
        <v>61</v>
      </c>
      <c r="D16" s="5">
        <v>0.24441332250699435</v>
      </c>
      <c r="E16" s="5">
        <v>3.8003962572571887E-8</v>
      </c>
      <c r="F16" s="5">
        <v>2.6595910077270107E-8</v>
      </c>
      <c r="G16" s="5">
        <v>2.2125888177819734E-8</v>
      </c>
      <c r="H16" s="5">
        <v>-5.7776241677129402E-8</v>
      </c>
      <c r="I16" s="5">
        <v>2.0571698003368826E-8</v>
      </c>
      <c r="J16" s="5"/>
      <c r="K16" s="5"/>
      <c r="L16" s="5"/>
      <c r="M16" s="5"/>
      <c r="N16" s="5"/>
    </row>
    <row r="17" spans="2:14" x14ac:dyDescent="0.2">
      <c r="B17" s="4" t="s">
        <v>62</v>
      </c>
      <c r="D17" s="5">
        <v>9.0480877639138851E-3</v>
      </c>
      <c r="E17" s="5">
        <v>4.4963536409569523E-8</v>
      </c>
      <c r="F17" s="5">
        <v>4.644674430953846E-8</v>
      </c>
      <c r="G17" s="5">
        <v>4.074289296267479E-8</v>
      </c>
      <c r="H17" s="5">
        <v>3.7183363725586087E-8</v>
      </c>
      <c r="I17" s="5">
        <v>5.3966607031376172E-8</v>
      </c>
      <c r="J17" s="5"/>
      <c r="K17" s="5"/>
      <c r="L17" s="5"/>
      <c r="M17" s="5"/>
      <c r="N17" s="5"/>
    </row>
    <row r="18" spans="2:14" x14ac:dyDescent="0.2">
      <c r="B18" s="4" t="s">
        <v>63</v>
      </c>
      <c r="D18" s="5">
        <v>27.012704660290535</v>
      </c>
      <c r="E18" s="5">
        <v>0.84521738295663862</v>
      </c>
      <c r="F18" s="5">
        <v>0.57261085728689665</v>
      </c>
      <c r="G18" s="5">
        <v>0.54306129410323445</v>
      </c>
      <c r="H18" s="5">
        <v>-1.5538196625652034</v>
      </c>
      <c r="I18" s="5">
        <v>0.38119309578622285</v>
      </c>
      <c r="J18" s="5"/>
      <c r="K18" s="5"/>
      <c r="L18" s="5"/>
      <c r="M18" s="5"/>
      <c r="N18" s="5"/>
    </row>
    <row r="19" spans="2:14" x14ac:dyDescent="0.2">
      <c r="B19" s="4" t="s">
        <v>64</v>
      </c>
      <c r="D19" s="5">
        <v>1.7696955012524995E-13</v>
      </c>
      <c r="E19" s="21">
        <v>0.41220198247132767</v>
      </c>
      <c r="F19" s="21">
        <v>0.57598935644935434</v>
      </c>
      <c r="G19" s="21">
        <v>0.59562866415435045</v>
      </c>
      <c r="H19" s="21">
        <v>0.14253684850748824</v>
      </c>
      <c r="I19" s="21">
        <v>0.70878238921458725</v>
      </c>
      <c r="J19" s="5"/>
      <c r="K19" s="5"/>
      <c r="L19" s="5"/>
      <c r="M19" s="5"/>
      <c r="N19" s="5"/>
    </row>
    <row r="20" spans="2:14" x14ac:dyDescent="0.2">
      <c r="B20" s="4" t="s">
        <v>65</v>
      </c>
      <c r="D20" s="5">
        <v>0.22500710436513993</v>
      </c>
      <c r="E20" s="5">
        <v>-5.8433231535266465E-8</v>
      </c>
      <c r="F20" s="5">
        <v>-7.302244858241034E-8</v>
      </c>
      <c r="G20" s="5">
        <v>-6.5258926071802306E-8</v>
      </c>
      <c r="H20" s="5">
        <v>-1.3752662502161048E-7</v>
      </c>
      <c r="I20" s="5">
        <v>-9.517516207942965E-8</v>
      </c>
      <c r="J20" s="5"/>
      <c r="K20" s="5"/>
      <c r="L20" s="5"/>
      <c r="M20" s="5"/>
      <c r="N20" s="5"/>
    </row>
    <row r="21" spans="2:14" x14ac:dyDescent="0.2">
      <c r="B21" s="4" t="s">
        <v>66</v>
      </c>
      <c r="D21" s="5">
        <v>0.26381954064884877</v>
      </c>
      <c r="E21" s="5">
        <v>1.3444115668041023E-7</v>
      </c>
      <c r="F21" s="5">
        <v>1.2621426873695055E-7</v>
      </c>
      <c r="G21" s="5">
        <v>1.0951070242744177E-7</v>
      </c>
      <c r="H21" s="5">
        <v>2.1974141667351667E-8</v>
      </c>
      <c r="I21" s="5">
        <v>1.3631855808616729E-7</v>
      </c>
      <c r="J21" s="5"/>
      <c r="K21" s="5"/>
      <c r="L21" s="5"/>
      <c r="M21" s="5"/>
      <c r="N21" s="5"/>
    </row>
    <row r="22" spans="2:14" x14ac:dyDescent="0.2">
      <c r="E22" s="11"/>
    </row>
    <row r="24" spans="2:14" x14ac:dyDescent="0.2">
      <c r="B24" s="12" t="s">
        <v>67</v>
      </c>
      <c r="C24" s="4"/>
      <c r="H24" s="12" t="s">
        <v>68</v>
      </c>
    </row>
    <row r="25" spans="2:14" x14ac:dyDescent="0.2">
      <c r="B25" s="4" t="s">
        <v>69</v>
      </c>
      <c r="C25" s="4"/>
      <c r="F25" s="1">
        <v>5</v>
      </c>
      <c r="H25" s="4" t="s">
        <v>70</v>
      </c>
      <c r="M25" s="5">
        <v>2.9768427275121212</v>
      </c>
    </row>
    <row r="26" spans="2:14" x14ac:dyDescent="0.2">
      <c r="B26" s="4" t="s">
        <v>71</v>
      </c>
      <c r="C26" s="4"/>
      <c r="F26" s="1">
        <v>14</v>
      </c>
      <c r="H26" s="4" t="s">
        <v>72</v>
      </c>
      <c r="M26" s="5">
        <v>2.1447866829112172</v>
      </c>
    </row>
    <row r="27" spans="2:14" x14ac:dyDescent="0.2">
      <c r="B27" s="4" t="s">
        <v>73</v>
      </c>
      <c r="C27" s="4"/>
      <c r="F27" s="1">
        <v>19</v>
      </c>
      <c r="H27" s="4" t="s">
        <v>74</v>
      </c>
      <c r="M27" s="5">
        <v>1.7613101145252585</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1.2207131899164558E-3</v>
      </c>
      <c r="E37" s="14">
        <v>2.4414263798329118E-4</v>
      </c>
      <c r="F37" s="14">
        <v>0.81307903242469171</v>
      </c>
      <c r="G37" s="25">
        <v>0.55967639624176424</v>
      </c>
      <c r="H37" s="4" t="s">
        <v>84</v>
      </c>
      <c r="M37" s="5">
        <v>4.6949635818600655</v>
      </c>
    </row>
    <row r="38" spans="2:14" x14ac:dyDescent="0.2">
      <c r="B38" s="4" t="s">
        <v>85</v>
      </c>
      <c r="D38" s="14">
        <v>4.2037696158343518E-3</v>
      </c>
      <c r="E38" s="14">
        <v>3.002692582738823E-4</v>
      </c>
      <c r="F38" s="14"/>
      <c r="G38" s="15"/>
      <c r="H38" s="4" t="s">
        <v>86</v>
      </c>
      <c r="M38" s="5">
        <v>2.9582489072345197</v>
      </c>
    </row>
    <row r="39" spans="2:14" x14ac:dyDescent="0.2">
      <c r="B39" s="4" t="s">
        <v>87</v>
      </c>
      <c r="D39" s="14">
        <v>5.4244828057508077E-3</v>
      </c>
      <c r="E39" s="14"/>
      <c r="F39" s="14"/>
      <c r="G39" s="15"/>
      <c r="H39" s="4" t="s">
        <v>88</v>
      </c>
      <c r="M39" s="5">
        <v>2.3069430515170097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0.249891968247486</v>
      </c>
      <c r="D46" s="19">
        <v>0.2646397647481602</v>
      </c>
      <c r="E46" s="19">
        <v>-1.4747796500674204E-2</v>
      </c>
      <c r="F46" s="20"/>
    </row>
    <row r="47" spans="2:14" x14ac:dyDescent="0.2">
      <c r="B47" s="17">
        <v>2</v>
      </c>
      <c r="C47" s="18">
        <v>0.25088873837276898</v>
      </c>
      <c r="D47" s="19">
        <v>0.24357841534044156</v>
      </c>
      <c r="E47" s="19">
        <v>7.310323032327426E-3</v>
      </c>
      <c r="F47" s="20"/>
    </row>
    <row r="48" spans="2:14" x14ac:dyDescent="0.2">
      <c r="B48" s="17">
        <v>3</v>
      </c>
      <c r="C48" s="18">
        <v>0.27955501282820699</v>
      </c>
      <c r="D48" s="19">
        <v>0.26664963915324952</v>
      </c>
      <c r="E48" s="19">
        <v>1.2905373674957477E-2</v>
      </c>
      <c r="F48" s="20"/>
    </row>
    <row r="49" spans="2:6" x14ac:dyDescent="0.2">
      <c r="B49" s="17">
        <v>4</v>
      </c>
      <c r="C49" s="18">
        <v>0.24871604332224301</v>
      </c>
      <c r="D49" s="19">
        <v>0.25756850339256449</v>
      </c>
      <c r="E49" s="19">
        <v>-8.8524600703214773E-3</v>
      </c>
      <c r="F49" s="20"/>
    </row>
    <row r="50" spans="2:6" x14ac:dyDescent="0.2">
      <c r="B50" s="17">
        <v>5</v>
      </c>
      <c r="C50" s="18">
        <v>0.27924590414573502</v>
      </c>
      <c r="D50" s="19">
        <v>0.24878988092554513</v>
      </c>
      <c r="E50" s="19">
        <v>3.0456023220189893E-2</v>
      </c>
      <c r="F50" s="20"/>
    </row>
    <row r="51" spans="2:6" x14ac:dyDescent="0.2">
      <c r="B51" s="17">
        <v>6</v>
      </c>
      <c r="C51" s="18">
        <v>0.25956889813559197</v>
      </c>
      <c r="D51" s="19">
        <v>0.2594806113220644</v>
      </c>
      <c r="E51" s="19">
        <v>8.8286813527571617E-5</v>
      </c>
      <c r="F51" s="20"/>
    </row>
    <row r="52" spans="2:6" x14ac:dyDescent="0.2">
      <c r="B52" s="17">
        <v>7</v>
      </c>
      <c r="C52" s="18">
        <v>0.282075351954857</v>
      </c>
      <c r="D52" s="19">
        <v>0.27206774306282566</v>
      </c>
      <c r="E52" s="19">
        <v>1.0007608892031339E-2</v>
      </c>
      <c r="F52" s="20"/>
    </row>
    <row r="53" spans="2:6" x14ac:dyDescent="0.2">
      <c r="B53" s="17">
        <v>8</v>
      </c>
      <c r="C53" s="18">
        <v>0.26603596153106701</v>
      </c>
      <c r="D53" s="19">
        <v>0.26550244474890489</v>
      </c>
      <c r="E53" s="19">
        <v>5.335167821621245E-4</v>
      </c>
      <c r="F53" s="20"/>
    </row>
    <row r="54" spans="2:6" x14ac:dyDescent="0.2">
      <c r="B54" s="17">
        <v>9</v>
      </c>
      <c r="C54" s="18">
        <v>0.23071944366757299</v>
      </c>
      <c r="D54" s="19">
        <v>0.24127431603522018</v>
      </c>
      <c r="E54" s="19">
        <v>-1.0554872367647183E-2</v>
      </c>
      <c r="F54" s="20"/>
    </row>
    <row r="55" spans="2:6" x14ac:dyDescent="0.2">
      <c r="B55" s="17">
        <v>10</v>
      </c>
      <c r="C55" s="18">
        <v>0.26896832285280498</v>
      </c>
      <c r="D55" s="19">
        <v>0.25618423163614329</v>
      </c>
      <c r="E55" s="19">
        <v>1.2784091216661686E-2</v>
      </c>
      <c r="F55" s="20"/>
    </row>
    <row r="56" spans="2:6" x14ac:dyDescent="0.2">
      <c r="B56" s="17">
        <v>11</v>
      </c>
      <c r="C56" s="18">
        <v>0.231844104282419</v>
      </c>
      <c r="D56" s="19">
        <v>0.25630805169791693</v>
      </c>
      <c r="E56" s="19">
        <v>-2.4463947415497928E-2</v>
      </c>
      <c r="F56" s="20"/>
    </row>
    <row r="57" spans="2:6" x14ac:dyDescent="0.2">
      <c r="B57" s="17">
        <v>12</v>
      </c>
      <c r="C57" s="18">
        <v>0.25777272032118198</v>
      </c>
      <c r="D57" s="19">
        <v>0.26356521767601254</v>
      </c>
      <c r="E57" s="19">
        <v>-5.7924973548305614E-3</v>
      </c>
      <c r="F57" s="20"/>
    </row>
    <row r="58" spans="2:6" x14ac:dyDescent="0.2">
      <c r="B58" s="17">
        <v>13</v>
      </c>
      <c r="C58" s="18">
        <v>0.24095543579025799</v>
      </c>
      <c r="D58" s="19">
        <v>0.25769436786077105</v>
      </c>
      <c r="E58" s="19">
        <v>-1.6738932070513052E-2</v>
      </c>
      <c r="F58" s="20"/>
    </row>
    <row r="59" spans="2:6" x14ac:dyDescent="0.2">
      <c r="B59" s="17">
        <v>14</v>
      </c>
      <c r="C59" s="18">
        <v>0.27670744320799501</v>
      </c>
      <c r="D59" s="19">
        <v>0.25812891839908625</v>
      </c>
      <c r="E59" s="19">
        <v>1.8578524808908758E-2</v>
      </c>
      <c r="F59" s="20"/>
    </row>
    <row r="60" spans="2:6" x14ac:dyDescent="0.2">
      <c r="B60" s="17">
        <v>15</v>
      </c>
      <c r="C60" s="18">
        <v>0.265165998983517</v>
      </c>
      <c r="D60" s="19">
        <v>0.25548844689087852</v>
      </c>
      <c r="E60" s="19">
        <v>9.6775520926384861E-3</v>
      </c>
      <c r="F60" s="20"/>
    </row>
    <row r="61" spans="2:6" x14ac:dyDescent="0.2">
      <c r="B61" s="17">
        <v>16</v>
      </c>
      <c r="C61" s="18">
        <v>0.26373588562560002</v>
      </c>
      <c r="D61" s="19">
        <v>0.25188169903918628</v>
      </c>
      <c r="E61" s="19">
        <v>1.185418658641374E-2</v>
      </c>
      <c r="F61" s="20"/>
    </row>
    <row r="62" spans="2:6" x14ac:dyDescent="0.2">
      <c r="B62" s="17">
        <v>17</v>
      </c>
      <c r="C62" s="18">
        <v>0.22365037593068701</v>
      </c>
      <c r="D62" s="19">
        <v>0.25025606843010928</v>
      </c>
      <c r="E62" s="19">
        <v>-2.6605692499422268E-2</v>
      </c>
      <c r="F62" s="20"/>
    </row>
    <row r="63" spans="2:6" x14ac:dyDescent="0.2">
      <c r="B63" s="17">
        <v>18</v>
      </c>
      <c r="C63" s="18">
        <v>0.244858928765463</v>
      </c>
      <c r="D63" s="19">
        <v>0.25744358046700172</v>
      </c>
      <c r="E63" s="19">
        <v>-1.2584651701538718E-2</v>
      </c>
      <c r="F63" s="20"/>
    </row>
    <row r="64" spans="2:6" x14ac:dyDescent="0.2">
      <c r="B64" s="17">
        <v>19</v>
      </c>
      <c r="C64" s="18">
        <v>0.24920713003865499</v>
      </c>
      <c r="D64" s="19">
        <v>0.24818105856280423</v>
      </c>
      <c r="E64" s="19">
        <v>1.026071475850765E-3</v>
      </c>
      <c r="F64" s="20"/>
    </row>
    <row r="65" spans="2:12" x14ac:dyDescent="0.2">
      <c r="B65" s="17">
        <v>20</v>
      </c>
      <c r="C65" s="18">
        <v>0.25283851888450798</v>
      </c>
      <c r="D65" s="19">
        <v>0.24771922749969988</v>
      </c>
      <c r="E65" s="19">
        <v>5.1192913848081001E-3</v>
      </c>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1.4497878492776154E-2</v>
      </c>
    </row>
    <row r="69" spans="2:12" x14ac:dyDescent="0.2">
      <c r="B69" s="17"/>
      <c r="C69" s="18"/>
      <c r="D69" s="19"/>
      <c r="E69" s="19"/>
      <c r="F69" s="20"/>
      <c r="G69" s="1" t="s">
        <v>96</v>
      </c>
      <c r="L69" s="5">
        <v>2.1018848079130134E-4</v>
      </c>
    </row>
    <row r="70" spans="2:12" x14ac:dyDescent="0.2">
      <c r="B70" s="17"/>
      <c r="C70" s="18"/>
      <c r="D70" s="19"/>
      <c r="E70" s="19"/>
      <c r="F70" s="20"/>
      <c r="G70" s="1" t="s">
        <v>97</v>
      </c>
      <c r="L70" s="5">
        <v>1.2034084998046138E-2</v>
      </c>
    </row>
    <row r="71" spans="2:12" x14ac:dyDescent="0.2">
      <c r="B71" s="17"/>
      <c r="C71" s="18"/>
      <c r="D71" s="19"/>
      <c r="E71" s="19"/>
      <c r="F71" s="20"/>
      <c r="G71" s="1" t="s">
        <v>98</v>
      </c>
      <c r="L71" s="23">
        <v>4.7542168833641443E-2</v>
      </c>
    </row>
    <row r="72" spans="2:12" x14ac:dyDescent="0.2">
      <c r="B72" s="17"/>
      <c r="C72" s="18"/>
      <c r="D72" s="19"/>
      <c r="E72" s="19"/>
      <c r="F72" s="20"/>
      <c r="G72" s="1" t="s">
        <v>99</v>
      </c>
      <c r="L72" s="5">
        <v>0.56488197999948575</v>
      </c>
    </row>
    <row r="73" spans="2:12" x14ac:dyDescent="0.2">
      <c r="B73" s="17"/>
      <c r="C73" s="18"/>
      <c r="D73" s="19"/>
      <c r="E73" s="19"/>
      <c r="F73" s="20"/>
      <c r="G73" s="1" t="s">
        <v>100</v>
      </c>
      <c r="L73" s="23">
        <v>4.7277098504401413E-2</v>
      </c>
    </row>
    <row r="74" spans="2:12" x14ac:dyDescent="0.2">
      <c r="B74" s="17"/>
      <c r="C74" s="18"/>
      <c r="D74" s="19"/>
      <c r="E74" s="19"/>
      <c r="F74" s="20"/>
      <c r="G74" s="1" t="s">
        <v>101</v>
      </c>
      <c r="L74" s="5">
        <v>1.1204529477030462E-2</v>
      </c>
    </row>
    <row r="75" spans="2:12" x14ac:dyDescent="0.2">
      <c r="B75" s="17"/>
      <c r="C75" s="18"/>
      <c r="D75" s="19"/>
      <c r="E75" s="19"/>
      <c r="F75" s="20"/>
      <c r="G75" s="1" t="s">
        <v>102</v>
      </c>
      <c r="L75" s="23">
        <v>4.5347419312644646E-2</v>
      </c>
    </row>
    <row r="76" spans="2:12" x14ac:dyDescent="0.2">
      <c r="B76" s="17"/>
      <c r="C76" s="18"/>
      <c r="D76" s="19"/>
      <c r="E76" s="19"/>
      <c r="F76" s="20"/>
      <c r="G76" s="1" t="s">
        <v>103</v>
      </c>
      <c r="L76" s="5">
        <v>1.1561927871102912E-2</v>
      </c>
    </row>
    <row r="77" spans="2:12" x14ac:dyDescent="0.2">
      <c r="B77" s="17"/>
      <c r="C77" s="18"/>
      <c r="D77" s="19"/>
      <c r="E77" s="19"/>
      <c r="F77" s="20"/>
      <c r="G77" s="1" t="s">
        <v>104</v>
      </c>
      <c r="L77" s="5">
        <v>5.7786442556699583E-2</v>
      </c>
    </row>
    <row r="78" spans="2:12" x14ac:dyDescent="0.2">
      <c r="B78" s="17"/>
      <c r="C78" s="18"/>
      <c r="D78" s="19"/>
      <c r="E78" s="19"/>
      <c r="F78" s="20"/>
      <c r="G78" s="1" t="s">
        <v>105</v>
      </c>
      <c r="L78" s="5">
        <v>4.5349185471808801E-2</v>
      </c>
    </row>
    <row r="79" spans="2:12" x14ac:dyDescent="0.2">
      <c r="B79" s="17"/>
      <c r="C79" s="18"/>
      <c r="D79" s="19"/>
      <c r="E79" s="19"/>
      <c r="F79" s="20"/>
      <c r="G79" s="1" t="s">
        <v>106</v>
      </c>
      <c r="L79" s="5">
        <v>5.6489118223673918E-2</v>
      </c>
    </row>
    <row r="80" spans="2:12" x14ac:dyDescent="0.2">
      <c r="B80" s="17"/>
      <c r="C80" s="18"/>
      <c r="D80" s="19"/>
      <c r="E80" s="19"/>
      <c r="F80" s="20"/>
      <c r="G80" s="1" t="s">
        <v>107</v>
      </c>
      <c r="L80" s="5">
        <v>2.8267127375746184E-2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EB745-A904-4F15-9457-28F2CE0C09CA}">
  <sheetPr codeName="Hoja15"/>
  <dimension ref="B1:N845"/>
  <sheetViews>
    <sheetView zoomScaleNormal="100" workbookViewId="0">
      <selection activeCell="B1" sqref="B1:N1"/>
    </sheetView>
  </sheetViews>
  <sheetFormatPr baseColWidth="10" defaultColWidth="9.140625" defaultRowHeight="12" x14ac:dyDescent="0.2"/>
  <cols>
    <col min="1" max="1" width="2.5703125" style="1" customWidth="1"/>
    <col min="2" max="3" width="9.140625" style="1"/>
    <col min="4" max="9" width="10.28515625" style="1" customWidth="1"/>
    <col min="10"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5.1021296433368807E-2</v>
      </c>
      <c r="H4" s="1" t="s">
        <v>47</v>
      </c>
      <c r="L4" s="5">
        <v>5.14771866051799E-3</v>
      </c>
    </row>
    <row r="5" spans="2:14" x14ac:dyDescent="0.2">
      <c r="B5" s="4" t="s">
        <v>48</v>
      </c>
      <c r="F5" s="5">
        <v>0</v>
      </c>
      <c r="H5" s="1" t="s">
        <v>49</v>
      </c>
      <c r="L5" s="5">
        <v>-4.9270568481353125</v>
      </c>
    </row>
    <row r="6" spans="2:14" x14ac:dyDescent="0.2">
      <c r="B6" s="4" t="s">
        <v>50</v>
      </c>
      <c r="F6" s="5">
        <v>0.22587894198744779</v>
      </c>
      <c r="H6" s="1" t="s">
        <v>51</v>
      </c>
      <c r="L6" s="5">
        <v>-4.6781237797468149</v>
      </c>
    </row>
    <row r="7" spans="2:14" x14ac:dyDescent="0.2">
      <c r="B7" s="4" t="s">
        <v>52</v>
      </c>
      <c r="F7" s="5">
        <v>1.852515166023028E-2</v>
      </c>
      <c r="H7" s="1" t="s">
        <v>53</v>
      </c>
      <c r="L7" s="5">
        <v>54.270568481353124</v>
      </c>
    </row>
    <row r="8" spans="2:14" x14ac:dyDescent="0.2">
      <c r="B8" s="6" t="s">
        <v>54</v>
      </c>
      <c r="C8" s="7"/>
      <c r="D8" s="7"/>
      <c r="E8" s="7"/>
      <c r="F8" s="8">
        <v>20</v>
      </c>
      <c r="H8" s="1" t="s">
        <v>55</v>
      </c>
      <c r="L8" s="5">
        <v>-4.8784624979528379</v>
      </c>
    </row>
    <row r="10" spans="2:14" ht="62.25" customHeight="1" x14ac:dyDescent="0.2">
      <c r="B10" s="107" t="s">
        <v>170</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6</v>
      </c>
      <c r="F15" s="10" t="s">
        <v>7</v>
      </c>
      <c r="G15" s="10" t="s">
        <v>8</v>
      </c>
      <c r="H15" s="10" t="s">
        <v>9</v>
      </c>
      <c r="I15" s="10"/>
      <c r="J15" s="10"/>
      <c r="K15" s="10"/>
      <c r="L15" s="10"/>
      <c r="M15" s="10"/>
      <c r="N15" s="10"/>
    </row>
    <row r="16" spans="2:14" x14ac:dyDescent="0.2">
      <c r="B16" s="4" t="s">
        <v>61</v>
      </c>
      <c r="D16" s="5">
        <v>0.26340984758749081</v>
      </c>
      <c r="E16" s="5">
        <v>-9.2968383646956573E-3</v>
      </c>
      <c r="F16" s="5">
        <v>8.1234669309986017E-5</v>
      </c>
      <c r="G16" s="5">
        <v>6.7972876022861844E-4</v>
      </c>
      <c r="H16" s="5">
        <v>2.1403949234123359E-8</v>
      </c>
      <c r="I16" s="5"/>
      <c r="J16" s="5"/>
      <c r="K16" s="5"/>
      <c r="L16" s="5"/>
      <c r="M16" s="5"/>
      <c r="N16" s="5"/>
    </row>
    <row r="17" spans="2:14" x14ac:dyDescent="0.2">
      <c r="B17" s="4" t="s">
        <v>62</v>
      </c>
      <c r="D17" s="5">
        <v>1.7982265428094602E-2</v>
      </c>
      <c r="E17" s="5">
        <v>2.5141641168413394E-2</v>
      </c>
      <c r="F17" s="5">
        <v>9.6432029422858614E-5</v>
      </c>
      <c r="G17" s="5">
        <v>2.6638334428049172E-2</v>
      </c>
      <c r="H17" s="5">
        <v>3.806909852297763E-8</v>
      </c>
      <c r="I17" s="5"/>
      <c r="J17" s="5"/>
      <c r="K17" s="5"/>
      <c r="L17" s="5"/>
      <c r="M17" s="5"/>
      <c r="N17" s="5"/>
    </row>
    <row r="18" spans="2:14" x14ac:dyDescent="0.2">
      <c r="B18" s="4" t="s">
        <v>63</v>
      </c>
      <c r="D18" s="5">
        <v>14.648312730160923</v>
      </c>
      <c r="E18" s="5">
        <v>-0.3697785002347303</v>
      </c>
      <c r="F18" s="5">
        <v>0.84240339849914891</v>
      </c>
      <c r="G18" s="5">
        <v>2.5516939208965309E-2</v>
      </c>
      <c r="H18" s="5">
        <v>0.56223945574136536</v>
      </c>
      <c r="I18" s="5"/>
      <c r="J18" s="5"/>
      <c r="K18" s="5"/>
      <c r="L18" s="5"/>
      <c r="M18" s="5"/>
      <c r="N18" s="5"/>
    </row>
    <row r="19" spans="2:14" x14ac:dyDescent="0.2">
      <c r="B19" s="4" t="s">
        <v>64</v>
      </c>
      <c r="D19" s="5">
        <v>2.7123259194183902E-10</v>
      </c>
      <c r="E19" s="21">
        <v>0.71671614130207606</v>
      </c>
      <c r="F19" s="21">
        <v>0.41279291199246226</v>
      </c>
      <c r="G19" s="21">
        <v>0.97997901388926389</v>
      </c>
      <c r="H19" s="21">
        <v>0.58225818677756713</v>
      </c>
      <c r="I19" s="5"/>
      <c r="J19" s="5"/>
      <c r="K19" s="5"/>
      <c r="L19" s="5"/>
      <c r="M19" s="5"/>
      <c r="N19" s="5"/>
    </row>
    <row r="20" spans="2:14" x14ac:dyDescent="0.2">
      <c r="B20" s="4" t="s">
        <v>65</v>
      </c>
      <c r="D20" s="5">
        <v>0.22508155632723176</v>
      </c>
      <c r="E20" s="5">
        <v>-6.2884977707713618E-2</v>
      </c>
      <c r="F20" s="5">
        <v>-1.2430533483001686E-4</v>
      </c>
      <c r="G20" s="5">
        <v>-5.6098536733021856E-2</v>
      </c>
      <c r="H20" s="5">
        <v>-5.9738413058256204E-8</v>
      </c>
      <c r="I20" s="5"/>
      <c r="J20" s="5"/>
      <c r="K20" s="5"/>
      <c r="L20" s="5"/>
      <c r="M20" s="5"/>
      <c r="N20" s="5"/>
    </row>
    <row r="21" spans="2:14" x14ac:dyDescent="0.2">
      <c r="B21" s="4" t="s">
        <v>66</v>
      </c>
      <c r="D21" s="5">
        <v>0.30173813884774986</v>
      </c>
      <c r="E21" s="5">
        <v>4.4291300978322304E-2</v>
      </c>
      <c r="F21" s="5">
        <v>2.8677467344998887E-4</v>
      </c>
      <c r="G21" s="5">
        <v>5.7457994253479097E-2</v>
      </c>
      <c r="H21" s="5">
        <v>1.0254631152650292E-7</v>
      </c>
      <c r="I21" s="5"/>
      <c r="J21" s="5"/>
      <c r="K21" s="5"/>
      <c r="L21" s="5"/>
      <c r="M21" s="5"/>
      <c r="N21" s="5"/>
    </row>
    <row r="22" spans="2:14" x14ac:dyDescent="0.2">
      <c r="E22" s="11"/>
    </row>
    <row r="24" spans="2:14" x14ac:dyDescent="0.2">
      <c r="B24" s="12" t="s">
        <v>67</v>
      </c>
      <c r="C24" s="4"/>
      <c r="H24" s="12" t="s">
        <v>68</v>
      </c>
    </row>
    <row r="25" spans="2:14" x14ac:dyDescent="0.2">
      <c r="B25" s="4" t="s">
        <v>69</v>
      </c>
      <c r="C25" s="4"/>
      <c r="F25" s="1">
        <v>4</v>
      </c>
      <c r="H25" s="4" t="s">
        <v>109</v>
      </c>
      <c r="M25" s="5">
        <v>2.9467128776013851</v>
      </c>
    </row>
    <row r="26" spans="2:14" x14ac:dyDescent="0.2">
      <c r="B26" s="4" t="s">
        <v>71</v>
      </c>
      <c r="C26" s="4"/>
      <c r="F26" s="1">
        <v>15</v>
      </c>
      <c r="H26" s="4" t="s">
        <v>110</v>
      </c>
      <c r="M26" s="5">
        <v>2.1314495336264372</v>
      </c>
    </row>
    <row r="27" spans="2:14" x14ac:dyDescent="0.2">
      <c r="B27" s="4" t="s">
        <v>73</v>
      </c>
      <c r="C27" s="4"/>
      <c r="F27" s="1">
        <v>19</v>
      </c>
      <c r="H27" s="4" t="s">
        <v>111</v>
      </c>
      <c r="M27" s="5">
        <v>1.7530503263697028</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2.7676414522370685E-4</v>
      </c>
      <c r="E37" s="14">
        <v>6.9191036305926712E-5</v>
      </c>
      <c r="F37" s="14">
        <v>0.20161660204390358</v>
      </c>
      <c r="G37" s="25">
        <v>0.93355263627225071</v>
      </c>
      <c r="H37" s="4" t="s">
        <v>112</v>
      </c>
      <c r="M37" s="5">
        <v>4.8932095989584923</v>
      </c>
    </row>
    <row r="38" spans="2:14" x14ac:dyDescent="0.2">
      <c r="B38" s="4" t="s">
        <v>85</v>
      </c>
      <c r="D38" s="14">
        <v>5.1477186605271008E-3</v>
      </c>
      <c r="E38" s="14">
        <v>3.4318124403514004E-4</v>
      </c>
      <c r="F38" s="14"/>
      <c r="G38" s="15"/>
      <c r="H38" s="4" t="s">
        <v>113</v>
      </c>
      <c r="M38" s="5">
        <v>3.0555682769045234</v>
      </c>
    </row>
    <row r="39" spans="2:14" x14ac:dyDescent="0.2">
      <c r="B39" s="4" t="s">
        <v>87</v>
      </c>
      <c r="D39" s="14">
        <v>5.4244828057508077E-3</v>
      </c>
      <c r="E39" s="14"/>
      <c r="F39" s="14"/>
      <c r="G39" s="15"/>
      <c r="H39" s="4" t="s">
        <v>114</v>
      </c>
      <c r="M39" s="5">
        <v>2.3614331160206348</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0.249891968247486</v>
      </c>
      <c r="D46" s="19">
        <v>0.26134734032981227</v>
      </c>
      <c r="E46" s="19">
        <v>-1.1455372082326276E-2</v>
      </c>
      <c r="F46" s="20"/>
    </row>
    <row r="47" spans="2:14" x14ac:dyDescent="0.2">
      <c r="B47" s="17">
        <v>2</v>
      </c>
      <c r="C47" s="18">
        <v>0.25088873837276898</v>
      </c>
      <c r="D47" s="19">
        <v>0.24697759878304951</v>
      </c>
      <c r="E47" s="19">
        <v>3.9111395897194756E-3</v>
      </c>
      <c r="F47" s="20"/>
    </row>
    <row r="48" spans="2:14" x14ac:dyDescent="0.2">
      <c r="B48" s="17">
        <v>3</v>
      </c>
      <c r="C48" s="18">
        <v>0.27955501282820699</v>
      </c>
      <c r="D48" s="19">
        <v>0.25534951901732439</v>
      </c>
      <c r="E48" s="19">
        <v>2.4205493810882606E-2</v>
      </c>
      <c r="F48" s="20"/>
    </row>
    <row r="49" spans="2:6" x14ac:dyDescent="0.2">
      <c r="B49" s="17">
        <v>4</v>
      </c>
      <c r="C49" s="18">
        <v>0.24871604332224301</v>
      </c>
      <c r="D49" s="19">
        <v>0.25018383440804992</v>
      </c>
      <c r="E49" s="19">
        <v>-1.4677910858069132E-3</v>
      </c>
      <c r="F49" s="20"/>
    </row>
    <row r="50" spans="2:6" x14ac:dyDescent="0.2">
      <c r="B50" s="17">
        <v>5</v>
      </c>
      <c r="C50" s="18">
        <v>0.27924590414573502</v>
      </c>
      <c r="D50" s="19">
        <v>0.25676122259853301</v>
      </c>
      <c r="E50" s="19">
        <v>2.2484681547202012E-2</v>
      </c>
      <c r="F50" s="20"/>
    </row>
    <row r="51" spans="2:6" x14ac:dyDescent="0.2">
      <c r="B51" s="17">
        <v>6</v>
      </c>
      <c r="C51" s="18">
        <v>0.25956889813559197</v>
      </c>
      <c r="D51" s="19">
        <v>0.25536920480394565</v>
      </c>
      <c r="E51" s="19">
        <v>4.1996933316463259E-3</v>
      </c>
      <c r="F51" s="20"/>
    </row>
    <row r="52" spans="2:6" x14ac:dyDescent="0.2">
      <c r="B52" s="17">
        <v>7</v>
      </c>
      <c r="C52" s="18">
        <v>0.282075351954857</v>
      </c>
      <c r="D52" s="19">
        <v>0.26309811688966545</v>
      </c>
      <c r="E52" s="19">
        <v>1.8977235065191556E-2</v>
      </c>
      <c r="F52" s="20"/>
    </row>
    <row r="53" spans="2:6" x14ac:dyDescent="0.2">
      <c r="B53" s="17">
        <v>8</v>
      </c>
      <c r="C53" s="18">
        <v>0.26603596153106701</v>
      </c>
      <c r="D53" s="19">
        <v>0.25726381326180081</v>
      </c>
      <c r="E53" s="19">
        <v>8.7721482692662001E-3</v>
      </c>
      <c r="F53" s="20"/>
    </row>
    <row r="54" spans="2:6" x14ac:dyDescent="0.2">
      <c r="B54" s="17">
        <v>9</v>
      </c>
      <c r="C54" s="18">
        <v>0.23071944366757299</v>
      </c>
      <c r="D54" s="19">
        <v>0.25316963531394587</v>
      </c>
      <c r="E54" s="19">
        <v>-2.245019164637288E-2</v>
      </c>
      <c r="F54" s="20"/>
    </row>
    <row r="55" spans="2:6" x14ac:dyDescent="0.2">
      <c r="B55" s="17">
        <v>10</v>
      </c>
      <c r="C55" s="18">
        <v>0.26896832285280498</v>
      </c>
      <c r="D55" s="19">
        <v>0.25603169492096489</v>
      </c>
      <c r="E55" s="19">
        <v>1.2936627931840083E-2</v>
      </c>
      <c r="F55" s="20"/>
    </row>
    <row r="56" spans="2:6" x14ac:dyDescent="0.2">
      <c r="B56" s="17">
        <v>11</v>
      </c>
      <c r="C56" s="18">
        <v>0.231844104282419</v>
      </c>
      <c r="D56" s="19">
        <v>0.25674147758843729</v>
      </c>
      <c r="E56" s="19">
        <v>-2.4897373306018294E-2</v>
      </c>
      <c r="F56" s="20"/>
    </row>
    <row r="57" spans="2:6" x14ac:dyDescent="0.2">
      <c r="B57" s="17">
        <v>12</v>
      </c>
      <c r="C57" s="18">
        <v>0.25777272032118198</v>
      </c>
      <c r="D57" s="19">
        <v>0.25473398306105216</v>
      </c>
      <c r="E57" s="19">
        <v>3.0387372601298202E-3</v>
      </c>
      <c r="F57" s="20"/>
    </row>
    <row r="58" spans="2:6" x14ac:dyDescent="0.2">
      <c r="B58" s="17">
        <v>13</v>
      </c>
      <c r="C58" s="18">
        <v>0.24095543579025799</v>
      </c>
      <c r="D58" s="19">
        <v>0.25551076346928991</v>
      </c>
      <c r="E58" s="19">
        <v>-1.4555327679031921E-2</v>
      </c>
      <c r="F58" s="20"/>
    </row>
    <row r="59" spans="2:6" x14ac:dyDescent="0.2">
      <c r="B59" s="17">
        <v>14</v>
      </c>
      <c r="C59" s="18">
        <v>0.27670744320799501</v>
      </c>
      <c r="D59" s="19">
        <v>0.25755957110760264</v>
      </c>
      <c r="E59" s="19">
        <v>1.9147872100392371E-2</v>
      </c>
      <c r="F59" s="20"/>
    </row>
    <row r="60" spans="2:6" x14ac:dyDescent="0.2">
      <c r="B60" s="17">
        <v>15</v>
      </c>
      <c r="C60" s="18">
        <v>0.265165998983517</v>
      </c>
      <c r="D60" s="19">
        <v>0.25272772489735085</v>
      </c>
      <c r="E60" s="19">
        <v>1.2438274086166157E-2</v>
      </c>
      <c r="F60" s="20"/>
    </row>
    <row r="61" spans="2:6" x14ac:dyDescent="0.2">
      <c r="B61" s="17">
        <v>16</v>
      </c>
      <c r="C61" s="18">
        <v>0.26373588562560002</v>
      </c>
      <c r="D61" s="19">
        <v>0.25546059770770996</v>
      </c>
      <c r="E61" s="19">
        <v>8.2752879178900618E-3</v>
      </c>
      <c r="F61" s="20"/>
    </row>
    <row r="62" spans="2:6" x14ac:dyDescent="0.2">
      <c r="B62" s="17">
        <v>17</v>
      </c>
      <c r="C62" s="18">
        <v>0.22365037593068701</v>
      </c>
      <c r="D62" s="19">
        <v>0.25410708978483398</v>
      </c>
      <c r="E62" s="19">
        <v>-3.0456713854146972E-2</v>
      </c>
      <c r="F62" s="20"/>
    </row>
    <row r="63" spans="2:6" x14ac:dyDescent="0.2">
      <c r="B63" s="17">
        <v>18</v>
      </c>
      <c r="C63" s="18">
        <v>0.244858928765463</v>
      </c>
      <c r="D63" s="19">
        <v>0.26170523705369519</v>
      </c>
      <c r="E63" s="19">
        <v>-1.6846308288232192E-2</v>
      </c>
      <c r="F63" s="20"/>
    </row>
    <row r="64" spans="2:6" x14ac:dyDescent="0.2">
      <c r="B64" s="17">
        <v>19</v>
      </c>
      <c r="C64" s="18">
        <v>0.24920713003865499</v>
      </c>
      <c r="D64" s="19">
        <v>0.25922146647556804</v>
      </c>
      <c r="E64" s="19">
        <v>-1.0014336436913046E-2</v>
      </c>
      <c r="F64" s="20"/>
    </row>
    <row r="65" spans="2:12" x14ac:dyDescent="0.2">
      <c r="B65" s="17">
        <v>20</v>
      </c>
      <c r="C65" s="18">
        <v>0.25283851888450798</v>
      </c>
      <c r="D65" s="19">
        <v>0.25908229541595046</v>
      </c>
      <c r="E65" s="19">
        <v>-6.2437765314424798E-3</v>
      </c>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1.6043251946718892E-2</v>
      </c>
    </row>
    <row r="69" spans="2:12" x14ac:dyDescent="0.2">
      <c r="B69" s="17"/>
      <c r="C69" s="18"/>
      <c r="D69" s="19"/>
      <c r="E69" s="19"/>
      <c r="F69" s="20"/>
      <c r="G69" s="1" t="s">
        <v>96</v>
      </c>
      <c r="L69" s="5">
        <v>2.5738593302589949E-4</v>
      </c>
    </row>
    <row r="70" spans="2:12" x14ac:dyDescent="0.2">
      <c r="B70" s="17"/>
      <c r="C70" s="18"/>
      <c r="D70" s="19"/>
      <c r="E70" s="19"/>
      <c r="F70" s="20"/>
      <c r="G70" s="1" t="s">
        <v>97</v>
      </c>
      <c r="L70" s="5">
        <v>1.3838719091030882E-2</v>
      </c>
    </row>
    <row r="71" spans="2:12" x14ac:dyDescent="0.2">
      <c r="B71" s="17"/>
      <c r="C71" s="18"/>
      <c r="D71" s="19"/>
      <c r="E71" s="19"/>
      <c r="F71" s="20"/>
      <c r="G71" s="1" t="s">
        <v>98</v>
      </c>
      <c r="L71" s="23">
        <v>5.4659821139032429E-2</v>
      </c>
    </row>
    <row r="72" spans="2:12" x14ac:dyDescent="0.2">
      <c r="B72" s="17"/>
      <c r="C72" s="18"/>
      <c r="D72" s="19"/>
      <c r="E72" s="19"/>
      <c r="F72" s="20"/>
      <c r="G72" s="1" t="s">
        <v>99</v>
      </c>
      <c r="L72" s="5">
        <v>0.63149437161274125</v>
      </c>
    </row>
    <row r="73" spans="2:12" x14ac:dyDescent="0.2">
      <c r="B73" s="17"/>
      <c r="C73" s="18"/>
      <c r="D73" s="19"/>
      <c r="E73" s="19"/>
      <c r="F73" s="20"/>
      <c r="G73" s="1" t="s">
        <v>100</v>
      </c>
      <c r="L73" s="23">
        <v>5.4206934429332089E-2</v>
      </c>
    </row>
    <row r="74" spans="2:12" x14ac:dyDescent="0.2">
      <c r="B74" s="17"/>
      <c r="C74" s="18"/>
      <c r="D74" s="19"/>
      <c r="E74" s="19"/>
      <c r="F74" s="20"/>
      <c r="G74" s="1" t="s">
        <v>101</v>
      </c>
      <c r="L74" s="5">
        <v>1.268745100900312E-2</v>
      </c>
    </row>
    <row r="75" spans="2:12" x14ac:dyDescent="0.2">
      <c r="B75" s="17"/>
      <c r="C75" s="18"/>
      <c r="D75" s="19"/>
      <c r="E75" s="19"/>
      <c r="F75" s="20"/>
      <c r="G75" s="1" t="s">
        <v>102</v>
      </c>
      <c r="L75" s="23">
        <v>4.7502358741942183E-2</v>
      </c>
    </row>
    <row r="76" spans="2:12" x14ac:dyDescent="0.2">
      <c r="B76" s="17"/>
      <c r="C76" s="18"/>
      <c r="D76" s="19"/>
      <c r="E76" s="19"/>
      <c r="F76" s="20"/>
      <c r="G76" s="1" t="s">
        <v>103</v>
      </c>
      <c r="L76" s="5">
        <v>1.279108444362601E-2</v>
      </c>
    </row>
    <row r="77" spans="2:12" x14ac:dyDescent="0.2">
      <c r="B77" s="17"/>
      <c r="C77" s="18"/>
      <c r="D77" s="19"/>
      <c r="E77" s="19"/>
      <c r="F77" s="20"/>
      <c r="G77" s="1" t="s">
        <v>104</v>
      </c>
      <c r="L77" s="5">
        <v>6.4347984198514466E-2</v>
      </c>
    </row>
    <row r="78" spans="2:12" x14ac:dyDescent="0.2">
      <c r="B78" s="17"/>
      <c r="C78" s="18"/>
      <c r="D78" s="19"/>
      <c r="E78" s="19"/>
      <c r="F78" s="20"/>
      <c r="G78" s="1" t="s">
        <v>105</v>
      </c>
      <c r="L78" s="5">
        <v>4.7506083221215752E-2</v>
      </c>
    </row>
    <row r="79" spans="2:12" x14ac:dyDescent="0.2">
      <c r="B79" s="17"/>
      <c r="C79" s="18"/>
      <c r="D79" s="19"/>
      <c r="E79" s="19"/>
      <c r="F79" s="20"/>
      <c r="G79" s="1" t="s">
        <v>106</v>
      </c>
      <c r="L79" s="5">
        <v>6.2510467056401134E-2</v>
      </c>
    </row>
    <row r="80" spans="2:12" x14ac:dyDescent="0.2">
      <c r="B80" s="17"/>
      <c r="C80" s="18"/>
      <c r="D80" s="19"/>
      <c r="E80" s="19"/>
      <c r="F80" s="20"/>
      <c r="G80" s="1" t="s">
        <v>107</v>
      </c>
      <c r="L80" s="5">
        <v>3.1285826242157581E-2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DFE7A-2821-4CF1-91D4-1AA9372246BB}">
  <sheetPr codeName="Hoja13"/>
  <dimension ref="A1:BV148"/>
  <sheetViews>
    <sheetView showGridLines="0" workbookViewId="0"/>
  </sheetViews>
  <sheetFormatPr baseColWidth="10" defaultColWidth="11.42578125" defaultRowHeight="15" x14ac:dyDescent="0.25"/>
  <cols>
    <col min="1" max="1" width="20.140625" customWidth="1"/>
    <col min="2" max="2" width="42.85546875" bestFit="1" customWidth="1"/>
    <col min="3" max="4" width="13.140625" bestFit="1" customWidth="1"/>
    <col min="5" max="5" width="16" customWidth="1"/>
    <col min="6" max="29" width="11.5703125" bestFit="1" customWidth="1"/>
    <col min="30" max="30" width="13.140625" bestFit="1" customWidth="1"/>
    <col min="31" max="34" width="11.5703125" bestFit="1" customWidth="1"/>
    <col min="35" max="36" width="13.140625" bestFit="1" customWidth="1"/>
    <col min="37" max="46" width="11.5703125" bestFit="1" customWidth="1"/>
  </cols>
  <sheetData>
    <row r="1" spans="1:49" x14ac:dyDescent="0.25">
      <c r="A1" t="s">
        <v>10</v>
      </c>
    </row>
    <row r="2" spans="1:49" ht="15.75" thickBot="1" x14ac:dyDescent="0.3">
      <c r="A2" t="s">
        <v>10</v>
      </c>
      <c r="B2" s="30" t="s">
        <v>11</v>
      </c>
      <c r="C2" s="31">
        <v>2023</v>
      </c>
      <c r="D2" s="31">
        <v>2022</v>
      </c>
      <c r="E2" s="31">
        <v>2021</v>
      </c>
      <c r="F2" s="31">
        <v>2023</v>
      </c>
      <c r="G2" s="31">
        <v>2022</v>
      </c>
      <c r="H2" s="31">
        <v>2021</v>
      </c>
      <c r="I2" s="32">
        <v>2020</v>
      </c>
      <c r="J2" s="31">
        <v>2023</v>
      </c>
      <c r="K2" s="31">
        <v>2022</v>
      </c>
      <c r="L2" s="31">
        <v>2021</v>
      </c>
      <c r="M2" s="31">
        <v>2023</v>
      </c>
      <c r="N2" s="31">
        <v>2022</v>
      </c>
      <c r="O2" s="31">
        <v>2021</v>
      </c>
      <c r="P2" s="31">
        <v>2023</v>
      </c>
      <c r="Q2" s="31">
        <v>2022</v>
      </c>
      <c r="R2" s="31">
        <v>2021</v>
      </c>
      <c r="S2" s="31">
        <v>2023</v>
      </c>
      <c r="T2" s="31">
        <v>2022</v>
      </c>
      <c r="U2" s="31">
        <v>2021</v>
      </c>
      <c r="V2" s="31">
        <v>2023</v>
      </c>
      <c r="W2" s="31">
        <v>2022</v>
      </c>
      <c r="X2" s="31">
        <v>2021</v>
      </c>
      <c r="Y2" s="32">
        <v>2020</v>
      </c>
      <c r="Z2" s="31">
        <v>2023</v>
      </c>
      <c r="AA2" s="31">
        <v>2022</v>
      </c>
      <c r="AB2" s="31">
        <v>2021</v>
      </c>
      <c r="AC2" s="31">
        <v>2023</v>
      </c>
      <c r="AD2" s="31">
        <v>2022</v>
      </c>
      <c r="AE2" s="31">
        <v>2021</v>
      </c>
      <c r="AF2" s="31">
        <v>2023</v>
      </c>
      <c r="AG2" s="31">
        <v>2022</v>
      </c>
      <c r="AH2" s="31">
        <v>2021</v>
      </c>
      <c r="AI2" s="31">
        <v>2023</v>
      </c>
      <c r="AJ2" s="31">
        <v>2022</v>
      </c>
      <c r="AK2" s="31">
        <v>2021</v>
      </c>
      <c r="AL2" s="31">
        <v>2023</v>
      </c>
      <c r="AM2" s="31">
        <v>2022</v>
      </c>
      <c r="AN2" s="31">
        <v>2021</v>
      </c>
      <c r="AO2" s="31">
        <v>2023</v>
      </c>
      <c r="AP2" s="31">
        <v>2022</v>
      </c>
      <c r="AQ2" s="31">
        <v>2021</v>
      </c>
      <c r="AR2" s="31">
        <v>2023</v>
      </c>
      <c r="AS2" s="31">
        <v>2022</v>
      </c>
      <c r="AT2" s="31">
        <v>2021</v>
      </c>
      <c r="AU2" s="31">
        <v>2023</v>
      </c>
      <c r="AV2" s="31">
        <v>2022</v>
      </c>
      <c r="AW2" s="31">
        <v>2021</v>
      </c>
    </row>
    <row r="3" spans="1:49" ht="15.75" thickBot="1" x14ac:dyDescent="0.3">
      <c r="A3" s="33" t="s">
        <v>12</v>
      </c>
      <c r="B3" s="34" t="s">
        <v>13</v>
      </c>
      <c r="C3" s="80" t="s">
        <v>0</v>
      </c>
      <c r="D3" s="81"/>
      <c r="E3" s="82"/>
      <c r="F3" s="80" t="s">
        <v>1</v>
      </c>
      <c r="G3" s="81"/>
      <c r="H3" s="81"/>
      <c r="I3" s="82"/>
      <c r="J3" s="80" t="s">
        <v>2</v>
      </c>
      <c r="K3" s="81"/>
      <c r="L3" s="82"/>
      <c r="M3" s="80" t="s">
        <v>14</v>
      </c>
      <c r="N3" s="81"/>
      <c r="O3" s="82"/>
      <c r="P3" s="80" t="s">
        <v>3</v>
      </c>
      <c r="Q3" s="81"/>
      <c r="R3" s="82"/>
      <c r="S3" s="80" t="s">
        <v>15</v>
      </c>
      <c r="T3" s="81"/>
      <c r="U3" s="82"/>
      <c r="V3" s="80" t="s">
        <v>4</v>
      </c>
      <c r="W3" s="81"/>
      <c r="X3" s="81"/>
      <c r="Y3" s="82"/>
      <c r="Z3" s="80" t="s">
        <v>16</v>
      </c>
      <c r="AA3" s="81"/>
      <c r="AB3" s="82"/>
      <c r="AC3" s="83" t="s">
        <v>17</v>
      </c>
      <c r="AD3" s="84"/>
      <c r="AE3" s="85"/>
      <c r="AF3" s="83" t="s">
        <v>7</v>
      </c>
      <c r="AG3" s="84"/>
      <c r="AH3" s="85"/>
      <c r="AI3" s="83" t="s">
        <v>18</v>
      </c>
      <c r="AJ3" s="84"/>
      <c r="AK3" s="85"/>
      <c r="AL3" s="83" t="s">
        <v>6</v>
      </c>
      <c r="AM3" s="84"/>
      <c r="AN3" s="85"/>
      <c r="AO3" s="83" t="s">
        <v>8</v>
      </c>
      <c r="AP3" s="84"/>
      <c r="AQ3" s="85"/>
      <c r="AR3" s="86" t="s">
        <v>9</v>
      </c>
      <c r="AS3" s="87"/>
      <c r="AT3" s="88"/>
      <c r="AU3" s="86" t="s">
        <v>19</v>
      </c>
      <c r="AV3" s="87"/>
      <c r="AW3" s="88"/>
    </row>
    <row r="4" spans="1:49" x14ac:dyDescent="0.25">
      <c r="A4" s="35">
        <v>2</v>
      </c>
      <c r="B4" s="36" t="s">
        <v>20</v>
      </c>
      <c r="C4" s="37">
        <v>4056957.71</v>
      </c>
      <c r="D4" s="29">
        <v>3499782.01</v>
      </c>
      <c r="E4" s="38">
        <v>2923671.89</v>
      </c>
      <c r="F4" s="37">
        <v>-3492703.89</v>
      </c>
      <c r="G4" s="29">
        <v>-2942795.85</v>
      </c>
      <c r="H4" s="29">
        <v>-2422784.1800000002</v>
      </c>
      <c r="I4" s="38">
        <v>-2038500.55</v>
      </c>
      <c r="J4" s="37">
        <v>2117975.73</v>
      </c>
      <c r="K4" s="29">
        <v>1056658.5</v>
      </c>
      <c r="L4" s="39">
        <v>1135967.69</v>
      </c>
      <c r="M4" s="37">
        <v>187.9416344224106</v>
      </c>
      <c r="N4" s="29">
        <v>108.69164391184466</v>
      </c>
      <c r="O4" s="39">
        <v>139.87491886444204</v>
      </c>
      <c r="P4" s="37">
        <v>2397583.73</v>
      </c>
      <c r="Q4" s="29">
        <v>1527687.81</v>
      </c>
      <c r="R4" s="39">
        <v>1219663.79</v>
      </c>
      <c r="S4" s="37">
        <v>247.12376713961856</v>
      </c>
      <c r="T4" s="29">
        <v>186.88609051830758</v>
      </c>
      <c r="U4" s="38">
        <v>181.22908677734557</v>
      </c>
      <c r="V4" s="37">
        <v>564464.15</v>
      </c>
      <c r="W4" s="29">
        <v>452582.69</v>
      </c>
      <c r="X4" s="29">
        <v>369134.25</v>
      </c>
      <c r="Y4" s="38">
        <v>267435.34999999998</v>
      </c>
      <c r="Z4" s="37">
        <v>56.893306999030351</v>
      </c>
      <c r="AA4" s="29">
        <v>55.132547971705492</v>
      </c>
      <c r="AB4" s="38">
        <v>51.367502831409723</v>
      </c>
      <c r="AC4" s="40">
        <v>2729286.23</v>
      </c>
      <c r="AD4" s="29">
        <v>1524057</v>
      </c>
      <c r="AE4" s="38">
        <v>1527334.32</v>
      </c>
      <c r="AF4" s="41">
        <v>-2.2888257181776055</v>
      </c>
      <c r="AG4" s="42">
        <v>-23.061898634757426</v>
      </c>
      <c r="AH4" s="43">
        <v>10.013334918506189</v>
      </c>
      <c r="AI4" s="40">
        <v>2720767.27</v>
      </c>
      <c r="AJ4" s="29">
        <v>1963236.34</v>
      </c>
      <c r="AK4" s="38">
        <v>1461401.97</v>
      </c>
      <c r="AL4" s="44">
        <v>1.0031310873568395</v>
      </c>
      <c r="AM4" s="45">
        <v>0.77629828306866</v>
      </c>
      <c r="AN4" s="46">
        <v>1.0451158212137897</v>
      </c>
      <c r="AO4" s="44">
        <v>0.79566602548846455</v>
      </c>
      <c r="AP4" s="45">
        <v>0.54576939524255141</v>
      </c>
      <c r="AQ4" s="46">
        <v>0.7925266927072776</v>
      </c>
      <c r="AR4" s="40">
        <v>8518.9599999999627</v>
      </c>
      <c r="AS4" s="29">
        <v>-439179.34000000008</v>
      </c>
      <c r="AT4" s="38">
        <v>65932.350000000093</v>
      </c>
      <c r="AU4" s="47">
        <v>0.25486931510254718</v>
      </c>
      <c r="AV4" s="48">
        <v>0.25088873837276876</v>
      </c>
      <c r="AW4" s="49">
        <v>0.26404291505041877</v>
      </c>
    </row>
    <row r="5" spans="1:49" x14ac:dyDescent="0.25">
      <c r="A5" s="35">
        <v>3</v>
      </c>
      <c r="B5" s="36" t="s">
        <v>21</v>
      </c>
      <c r="C5" s="37">
        <v>2919057.99</v>
      </c>
      <c r="D5" s="29">
        <v>2891211.93</v>
      </c>
      <c r="E5" s="38">
        <v>2541371</v>
      </c>
      <c r="F5" s="37">
        <v>-2553198.02</v>
      </c>
      <c r="G5" s="29">
        <v>-2579924.29</v>
      </c>
      <c r="H5" s="29">
        <v>-2279262.9900000002</v>
      </c>
      <c r="I5" s="38">
        <v>-2018246.29</v>
      </c>
      <c r="J5" s="37">
        <v>213934.87</v>
      </c>
      <c r="K5" s="29">
        <v>198088.09</v>
      </c>
      <c r="L5" s="39">
        <v>160131.57999999999</v>
      </c>
      <c r="M5" s="37">
        <v>26.384043572906197</v>
      </c>
      <c r="N5" s="29">
        <v>24.664989674416567</v>
      </c>
      <c r="O5" s="39">
        <v>22.683570718324869</v>
      </c>
      <c r="P5" s="37">
        <v>607017.32999999996</v>
      </c>
      <c r="Q5" s="29">
        <v>555377.77</v>
      </c>
      <c r="R5" s="39">
        <v>472119.96</v>
      </c>
      <c r="S5" s="37">
        <v>85.589224607028314</v>
      </c>
      <c r="T5" s="29">
        <v>77.496846700102196</v>
      </c>
      <c r="U5" s="38">
        <v>74.569361388173988</v>
      </c>
      <c r="V5" s="37">
        <v>382252.69</v>
      </c>
      <c r="W5" s="29">
        <v>421890.62</v>
      </c>
      <c r="X5" s="29">
        <v>279765.62</v>
      </c>
      <c r="Y5" s="38">
        <v>268138.39</v>
      </c>
      <c r="Z5" s="37">
        <v>56.39678428001455</v>
      </c>
      <c r="AA5" s="29">
        <v>51.983229261334408</v>
      </c>
      <c r="AB5" s="38">
        <v>45.897619004094395</v>
      </c>
      <c r="AC5" s="40">
        <v>891181.52</v>
      </c>
      <c r="AD5" s="29">
        <v>776375.11</v>
      </c>
      <c r="AE5" s="38">
        <v>681120.26</v>
      </c>
      <c r="AF5" s="41">
        <v>-2.8083967541075623</v>
      </c>
      <c r="AG5" s="42">
        <v>-0.848627764351221</v>
      </c>
      <c r="AH5" s="43">
        <v>-5.9881716657547202</v>
      </c>
      <c r="AI5" s="40">
        <v>607017.32999999996</v>
      </c>
      <c r="AJ5" s="29">
        <v>555377.77</v>
      </c>
      <c r="AK5" s="38">
        <v>472119.96</v>
      </c>
      <c r="AL5" s="44">
        <v>1.4681319230210448</v>
      </c>
      <c r="AM5" s="45">
        <v>1.3979225527878079</v>
      </c>
      <c r="AN5" s="46">
        <v>1.4426847363115085</v>
      </c>
      <c r="AO5" s="44">
        <v>0.83840906156666084</v>
      </c>
      <c r="AP5" s="45">
        <v>0.63827633936446537</v>
      </c>
      <c r="AQ5" s="46">
        <v>0.85011156910205621</v>
      </c>
      <c r="AR5" s="40">
        <v>284164.19000000006</v>
      </c>
      <c r="AS5" s="29">
        <v>220997.33999999997</v>
      </c>
      <c r="AT5" s="38">
        <v>209000.3</v>
      </c>
      <c r="AU5" s="47">
        <v>0.2403095356012874</v>
      </c>
      <c r="AV5" s="48">
        <v>0.27955501282820738</v>
      </c>
      <c r="AW5" s="49">
        <v>0.24164732301895916</v>
      </c>
    </row>
    <row r="6" spans="1:49" x14ac:dyDescent="0.25">
      <c r="A6" s="35">
        <v>4</v>
      </c>
      <c r="B6" s="36" t="s">
        <v>22</v>
      </c>
      <c r="C6" s="37">
        <v>1966765.64</v>
      </c>
      <c r="D6" s="29">
        <v>1988744.87</v>
      </c>
      <c r="E6" s="38">
        <v>1575325.78</v>
      </c>
      <c r="F6" s="37">
        <v>-1275003.24</v>
      </c>
      <c r="G6" s="29">
        <v>-1409750.59</v>
      </c>
      <c r="H6" s="29">
        <v>-1079223.97</v>
      </c>
      <c r="I6" s="38">
        <v>-944710.67</v>
      </c>
      <c r="J6" s="37">
        <v>253776.93</v>
      </c>
      <c r="K6" s="29">
        <v>287148.03000000003</v>
      </c>
      <c r="L6" s="39">
        <v>211605.93</v>
      </c>
      <c r="M6" s="37">
        <v>46.451744397975148</v>
      </c>
      <c r="N6" s="29">
        <v>51.979161510043269</v>
      </c>
      <c r="O6" s="39">
        <v>48.357067323560209</v>
      </c>
      <c r="P6" s="37">
        <v>548784.56999999995</v>
      </c>
      <c r="Q6" s="29">
        <v>625361.09</v>
      </c>
      <c r="R6" s="39">
        <v>613028.93999999994</v>
      </c>
      <c r="S6" s="37">
        <v>154.95054365508904</v>
      </c>
      <c r="T6" s="29">
        <v>159.69490915410788</v>
      </c>
      <c r="U6" s="38">
        <v>204.4899154713919</v>
      </c>
      <c r="V6" s="37">
        <v>189376.24</v>
      </c>
      <c r="W6" s="29">
        <v>235576.25</v>
      </c>
      <c r="X6" s="29">
        <v>183379.02</v>
      </c>
      <c r="Y6" s="38">
        <v>0</v>
      </c>
      <c r="Z6" s="37">
        <v>56.982094481265712</v>
      </c>
      <c r="AA6" s="29">
        <v>60.596801439384741</v>
      </c>
      <c r="AB6" s="38">
        <v>32.617875051538221</v>
      </c>
      <c r="AC6" s="40">
        <v>643690.28</v>
      </c>
      <c r="AD6" s="29">
        <v>662224.54</v>
      </c>
      <c r="AE6" s="38">
        <v>665935.65</v>
      </c>
      <c r="AF6" s="41">
        <v>-51.516704775848183</v>
      </c>
      <c r="AG6" s="42">
        <v>-47.118946204679872</v>
      </c>
      <c r="AH6" s="43">
        <v>-123.51497309629346</v>
      </c>
      <c r="AI6" s="40">
        <v>619996.38</v>
      </c>
      <c r="AJ6" s="29">
        <v>683786.11</v>
      </c>
      <c r="AK6" s="38">
        <v>675761.27</v>
      </c>
      <c r="AL6" s="44">
        <v>1.038216190875179</v>
      </c>
      <c r="AM6" s="45">
        <v>0.96846737644319802</v>
      </c>
      <c r="AN6" s="46">
        <v>0.98545992433096974</v>
      </c>
      <c r="AO6" s="44">
        <v>0.73276885906979006</v>
      </c>
      <c r="AP6" s="45">
        <v>0.62394992200119426</v>
      </c>
      <c r="AQ6" s="46">
        <v>0.7140933513398896</v>
      </c>
      <c r="AR6" s="40">
        <v>23693.900000000023</v>
      </c>
      <c r="AS6" s="29">
        <v>-21561.569999999949</v>
      </c>
      <c r="AT6" s="38">
        <v>-9825.6199999999953</v>
      </c>
      <c r="AU6" s="47">
        <v>0.24001317996075255</v>
      </c>
      <c r="AV6" s="48">
        <v>0.24871604332224317</v>
      </c>
      <c r="AW6" s="50">
        <v>0.39992306385032311</v>
      </c>
    </row>
    <row r="7" spans="1:49" x14ac:dyDescent="0.25">
      <c r="A7" s="35">
        <v>5</v>
      </c>
      <c r="B7" s="36" t="s">
        <v>23</v>
      </c>
      <c r="C7" s="37">
        <v>1313780.7</v>
      </c>
      <c r="D7" s="29">
        <v>1048957.4399999999</v>
      </c>
      <c r="E7" s="38">
        <v>933341.6</v>
      </c>
      <c r="F7" s="37">
        <v>-1070591.26</v>
      </c>
      <c r="G7" s="29">
        <v>-743602.62</v>
      </c>
      <c r="H7" s="29">
        <v>-656515.06000000006</v>
      </c>
      <c r="I7" s="38">
        <v>-546120.16</v>
      </c>
      <c r="J7" s="37">
        <v>363498.88</v>
      </c>
      <c r="K7" s="29">
        <v>276815.13</v>
      </c>
      <c r="L7" s="39">
        <v>263918.84999999998</v>
      </c>
      <c r="M7" s="37">
        <v>99.605357880504727</v>
      </c>
      <c r="N7" s="29">
        <v>95.002373785537003</v>
      </c>
      <c r="O7" s="39">
        <v>101.79636908930235</v>
      </c>
      <c r="P7" s="37">
        <v>470988.31</v>
      </c>
      <c r="Q7" s="29">
        <v>459901.28</v>
      </c>
      <c r="R7" s="39">
        <v>343215.59</v>
      </c>
      <c r="S7" s="37">
        <v>158.37584140188105</v>
      </c>
      <c r="T7" s="29">
        <v>222.65179861792311</v>
      </c>
      <c r="U7" s="38">
        <v>188.20225144568656</v>
      </c>
      <c r="V7" s="37">
        <v>193904.35</v>
      </c>
      <c r="W7" s="29">
        <v>230189.77</v>
      </c>
      <c r="X7" s="29">
        <v>141838.12</v>
      </c>
      <c r="Y7" s="38">
        <v>146235.68</v>
      </c>
      <c r="Z7" s="37">
        <v>84.155218955980601</v>
      </c>
      <c r="AA7" s="29">
        <v>95.656273978341574</v>
      </c>
      <c r="AB7" s="38">
        <v>86.232771396799748</v>
      </c>
      <c r="AC7" s="40">
        <v>598927.48</v>
      </c>
      <c r="AD7" s="29">
        <v>547210.55000000005</v>
      </c>
      <c r="AE7" s="38">
        <v>421184.64</v>
      </c>
      <c r="AF7" s="41">
        <v>25.384735434604266</v>
      </c>
      <c r="AG7" s="42">
        <v>-31.993150854044529</v>
      </c>
      <c r="AH7" s="43">
        <v>-0.17311095958444866</v>
      </c>
      <c r="AI7" s="40">
        <v>494396.21</v>
      </c>
      <c r="AJ7" s="29">
        <v>476297.58</v>
      </c>
      <c r="AK7" s="38">
        <v>364691.63</v>
      </c>
      <c r="AL7" s="44">
        <v>1.2114321831067434</v>
      </c>
      <c r="AM7" s="45">
        <v>1.1488837503646356</v>
      </c>
      <c r="AN7" s="46">
        <v>1.154906242295717</v>
      </c>
      <c r="AO7" s="44">
        <v>0.81922782134596051</v>
      </c>
      <c r="AP7" s="45">
        <v>0.66559393394356536</v>
      </c>
      <c r="AQ7" s="46">
        <v>0.76598006924370599</v>
      </c>
      <c r="AR7" s="40">
        <v>104531.26999999996</v>
      </c>
      <c r="AS7" s="29">
        <v>70912.97000000003</v>
      </c>
      <c r="AT7" s="38">
        <v>56493.010000000009</v>
      </c>
      <c r="AU7" s="51">
        <v>0.204119934505652</v>
      </c>
      <c r="AV7" s="48">
        <v>0.27924590414573464</v>
      </c>
      <c r="AW7" s="49">
        <v>0.23275636698434973</v>
      </c>
    </row>
    <row r="8" spans="1:49" x14ac:dyDescent="0.25">
      <c r="A8" s="35">
        <v>9</v>
      </c>
      <c r="B8" s="36" t="s">
        <v>24</v>
      </c>
      <c r="C8" s="37">
        <v>1029577.78</v>
      </c>
      <c r="D8" s="29">
        <v>771216.58</v>
      </c>
      <c r="E8" s="38">
        <v>572131.63</v>
      </c>
      <c r="F8" s="37">
        <v>-763113.95</v>
      </c>
      <c r="G8" s="29">
        <v>-557585.86</v>
      </c>
      <c r="H8" s="29">
        <v>-407744.15</v>
      </c>
      <c r="I8" s="38">
        <v>-267770.65000000002</v>
      </c>
      <c r="J8" s="37">
        <v>478983.9</v>
      </c>
      <c r="K8" s="29">
        <v>287806.81</v>
      </c>
      <c r="L8" s="39">
        <v>183829.76000000001</v>
      </c>
      <c r="M8" s="37">
        <v>167.48050254153696</v>
      </c>
      <c r="N8" s="29">
        <v>134.34676365489966</v>
      </c>
      <c r="O8" s="39">
        <v>115.67043339309872</v>
      </c>
      <c r="P8" s="37">
        <v>714299</v>
      </c>
      <c r="Q8" s="29">
        <v>480709.56</v>
      </c>
      <c r="R8" s="39">
        <v>362517.66</v>
      </c>
      <c r="S8" s="37">
        <v>336.9714837476107</v>
      </c>
      <c r="T8" s="29">
        <v>310.36554908332863</v>
      </c>
      <c r="U8" s="38">
        <v>320.06923361132215</v>
      </c>
      <c r="V8" s="37">
        <v>367227.76</v>
      </c>
      <c r="W8" s="29">
        <v>184079.18</v>
      </c>
      <c r="X8" s="29">
        <v>172665.11</v>
      </c>
      <c r="Y8" s="38">
        <v>112274.31</v>
      </c>
      <c r="Z8" s="37">
        <v>150.27676758732932</v>
      </c>
      <c r="AA8" s="29">
        <v>133.04045566759081</v>
      </c>
      <c r="AB8" s="38">
        <v>151.85187830081591</v>
      </c>
      <c r="AC8" s="40">
        <v>860020.46</v>
      </c>
      <c r="AD8" s="29">
        <v>545910.31000000006</v>
      </c>
      <c r="AE8" s="38">
        <v>419632.36</v>
      </c>
      <c r="AF8" s="41">
        <v>-19.214213618744452</v>
      </c>
      <c r="AG8" s="42">
        <v>-42.978329760838164</v>
      </c>
      <c r="AH8" s="43">
        <v>-52.546921917407531</v>
      </c>
      <c r="AI8" s="40">
        <v>775225.79</v>
      </c>
      <c r="AJ8" s="29">
        <v>501595.8</v>
      </c>
      <c r="AK8" s="38">
        <v>403667.68</v>
      </c>
      <c r="AL8" s="44">
        <v>1.1093806102606569</v>
      </c>
      <c r="AM8" s="45">
        <v>1.0883470515502722</v>
      </c>
      <c r="AN8" s="46">
        <v>1.0395490666976359</v>
      </c>
      <c r="AO8" s="44">
        <v>0.63567634920917682</v>
      </c>
      <c r="AP8" s="45">
        <v>0.72135996752763898</v>
      </c>
      <c r="AQ8" s="46">
        <v>0.61180833204184193</v>
      </c>
      <c r="AR8" s="40">
        <v>84794.669999999925</v>
      </c>
      <c r="AS8" s="29">
        <v>44314.510000000068</v>
      </c>
      <c r="AT8" s="38">
        <v>15964.679999999993</v>
      </c>
      <c r="AU8" s="52">
        <v>0.27831487901841828</v>
      </c>
      <c r="AV8" s="48">
        <v>0.23071944366757305</v>
      </c>
      <c r="AW8" s="49">
        <v>0.2506984536612204</v>
      </c>
    </row>
    <row r="9" spans="1:49" x14ac:dyDescent="0.25">
      <c r="A9" s="35">
        <v>15</v>
      </c>
      <c r="B9" s="36" t="s">
        <v>25</v>
      </c>
      <c r="C9" s="37">
        <v>799538.29</v>
      </c>
      <c r="D9" s="29">
        <v>855074.38</v>
      </c>
      <c r="E9" s="38">
        <v>785274.27</v>
      </c>
      <c r="F9" s="37">
        <v>-459477.46</v>
      </c>
      <c r="G9" s="29">
        <v>-506019.99</v>
      </c>
      <c r="H9" s="29">
        <v>-471335.32</v>
      </c>
      <c r="I9" s="38">
        <v>-468748.58</v>
      </c>
      <c r="J9" s="37">
        <v>289857.93</v>
      </c>
      <c r="K9" s="29">
        <v>220237.56</v>
      </c>
      <c r="L9" s="39">
        <v>195572.19</v>
      </c>
      <c r="M9" s="37">
        <v>130.51139151822233</v>
      </c>
      <c r="N9" s="29">
        <v>92.723537804980182</v>
      </c>
      <c r="O9" s="39">
        <v>89.65783177895284</v>
      </c>
      <c r="P9" s="37">
        <v>449781.12</v>
      </c>
      <c r="Q9" s="29">
        <v>334490.44</v>
      </c>
      <c r="R9" s="39">
        <v>356778.97</v>
      </c>
      <c r="S9" s="37">
        <v>352.40293005885422</v>
      </c>
      <c r="T9" s="29">
        <v>237.96798699592875</v>
      </c>
      <c r="U9" s="38">
        <v>272.50329807662195</v>
      </c>
      <c r="V9" s="37">
        <v>249243.96</v>
      </c>
      <c r="W9" s="29">
        <v>315463.53999999998</v>
      </c>
      <c r="X9" s="29">
        <v>237187.95</v>
      </c>
      <c r="Y9" s="38">
        <v>220067.96</v>
      </c>
      <c r="Z9" s="37">
        <v>210.55954109459324</v>
      </c>
      <c r="AA9" s="29">
        <v>203.56418424738487</v>
      </c>
      <c r="AB9" s="38">
        <v>175.10365574817311</v>
      </c>
      <c r="AC9" s="40">
        <v>642011.52</v>
      </c>
      <c r="AD9" s="29">
        <v>649053.64</v>
      </c>
      <c r="AE9" s="38">
        <v>518295.96</v>
      </c>
      <c r="AF9" s="41">
        <v>-11.331997446038656</v>
      </c>
      <c r="AG9" s="53">
        <v>58.319735056436286</v>
      </c>
      <c r="AH9" s="43">
        <v>-7.7418105494959946</v>
      </c>
      <c r="AI9" s="40">
        <v>521057.05</v>
      </c>
      <c r="AJ9" s="29">
        <v>368174.19</v>
      </c>
      <c r="AK9" s="38">
        <v>390743.23</v>
      </c>
      <c r="AL9" s="44">
        <v>1.2321328729742742</v>
      </c>
      <c r="AM9" s="45">
        <v>1.7628982629119114</v>
      </c>
      <c r="AN9" s="46">
        <v>1.3264361867510797</v>
      </c>
      <c r="AO9" s="44">
        <v>0.75378993528635696</v>
      </c>
      <c r="AP9" s="45">
        <v>0.90606595752950536</v>
      </c>
      <c r="AQ9" s="46">
        <v>0.71941875998721727</v>
      </c>
      <c r="AR9" s="40">
        <v>120954.47000000003</v>
      </c>
      <c r="AS9" s="29">
        <v>280879.45</v>
      </c>
      <c r="AT9" s="38">
        <v>127552.73000000004</v>
      </c>
      <c r="AU9" s="47">
        <v>0.23957600208027122</v>
      </c>
      <c r="AV9" s="48">
        <v>0.26516599898351728</v>
      </c>
      <c r="AW9" s="49">
        <v>0.2551909693060862</v>
      </c>
    </row>
    <row r="11" spans="1:49" x14ac:dyDescent="0.25">
      <c r="A11" s="89">
        <v>2023</v>
      </c>
      <c r="B11" s="89"/>
      <c r="C11" s="89"/>
      <c r="D11" s="89"/>
      <c r="E11" s="89"/>
      <c r="F11" s="89"/>
    </row>
    <row r="12" spans="1:49" x14ac:dyDescent="0.25">
      <c r="A12" s="55"/>
      <c r="B12" s="56" t="s">
        <v>0</v>
      </c>
      <c r="C12" s="56" t="s">
        <v>2</v>
      </c>
      <c r="D12" s="56" t="s">
        <v>3</v>
      </c>
      <c r="E12" s="56" t="s">
        <v>26</v>
      </c>
      <c r="F12" s="56" t="s">
        <v>27</v>
      </c>
    </row>
    <row r="13" spans="1:49" x14ac:dyDescent="0.25">
      <c r="A13" t="str">
        <f>+B4</f>
        <v>Audifarma sa</v>
      </c>
      <c r="B13" s="54">
        <v>4056957.71</v>
      </c>
      <c r="C13" s="54">
        <v>2117975.73</v>
      </c>
      <c r="D13" s="54">
        <v>2397583.73</v>
      </c>
      <c r="E13" s="54">
        <v>564464.15</v>
      </c>
      <c r="F13" s="57">
        <v>0.25486931510254718</v>
      </c>
    </row>
    <row r="14" spans="1:49" x14ac:dyDescent="0.25">
      <c r="A14" t="str">
        <f t="shared" ref="A14:A17" si="0">+B5</f>
        <v>Cooperativa Nacional de Droguistas Detallistas</v>
      </c>
      <c r="B14" s="54">
        <v>2919057.99</v>
      </c>
      <c r="C14" s="54">
        <v>213934.87</v>
      </c>
      <c r="D14" s="54">
        <v>607017.32999999996</v>
      </c>
      <c r="E14" s="54">
        <v>382252.69</v>
      </c>
      <c r="F14" s="57">
        <v>0.2403095356012874</v>
      </c>
    </row>
    <row r="15" spans="1:49" x14ac:dyDescent="0.25">
      <c r="A15" t="str">
        <f t="shared" si="0"/>
        <v>Unilever andina colombia ltda</v>
      </c>
      <c r="B15" s="54">
        <v>1966765.64</v>
      </c>
      <c r="C15" s="54">
        <v>253776.93</v>
      </c>
      <c r="D15" s="54">
        <v>548784.56999999995</v>
      </c>
      <c r="E15" s="54">
        <v>189376.24</v>
      </c>
      <c r="F15" s="57">
        <v>0.24001317996075255</v>
      </c>
    </row>
    <row r="16" spans="1:49" x14ac:dyDescent="0.25">
      <c r="A16" t="str">
        <f t="shared" si="0"/>
        <v>novartis de colombia sa</v>
      </c>
      <c r="B16" s="54">
        <v>1313780.7</v>
      </c>
      <c r="C16" s="54">
        <v>363498.88</v>
      </c>
      <c r="D16" s="54">
        <v>470988.31</v>
      </c>
      <c r="E16" s="54">
        <v>193904.35</v>
      </c>
      <c r="F16" s="57">
        <v>0.204119934505652</v>
      </c>
    </row>
    <row r="17" spans="1:6" x14ac:dyDescent="0.25">
      <c r="A17" t="str">
        <f t="shared" si="0"/>
        <v>Boehringer ingelheim sa</v>
      </c>
      <c r="B17" s="54">
        <v>1029577.78</v>
      </c>
      <c r="C17" s="54">
        <v>478983.9</v>
      </c>
      <c r="D17" s="54">
        <v>714299</v>
      </c>
      <c r="E17" s="54">
        <v>367227.76</v>
      </c>
      <c r="F17" s="57">
        <v>0.27831487901841828</v>
      </c>
    </row>
    <row r="18" spans="1:6" x14ac:dyDescent="0.25">
      <c r="A18" t="str">
        <f>+B9</f>
        <v>Laboratorios franco colombiano lagrancol sas</v>
      </c>
      <c r="B18" s="54">
        <v>799538.29</v>
      </c>
      <c r="C18" s="54">
        <v>289857.93</v>
      </c>
      <c r="D18" s="54">
        <v>449781.12</v>
      </c>
      <c r="E18" s="54">
        <v>249243.96</v>
      </c>
      <c r="F18" s="57">
        <v>0.23957600208027122</v>
      </c>
    </row>
    <row r="19" spans="1:6" ht="15.75" thickBot="1" x14ac:dyDescent="0.3"/>
    <row r="20" spans="1:6" x14ac:dyDescent="0.25">
      <c r="A20" s="28"/>
      <c r="B20" s="28" t="s">
        <v>0</v>
      </c>
      <c r="C20" s="28" t="s">
        <v>2</v>
      </c>
      <c r="D20" s="28" t="s">
        <v>3</v>
      </c>
      <c r="E20" s="28" t="s">
        <v>26</v>
      </c>
      <c r="F20" s="28" t="s">
        <v>27</v>
      </c>
    </row>
    <row r="21" spans="1:6" x14ac:dyDescent="0.25">
      <c r="A21" t="s">
        <v>0</v>
      </c>
      <c r="B21">
        <v>1</v>
      </c>
    </row>
    <row r="22" spans="1:6" x14ac:dyDescent="0.25">
      <c r="A22" t="s">
        <v>2</v>
      </c>
      <c r="B22">
        <v>0.73607313944983799</v>
      </c>
      <c r="C22">
        <v>1</v>
      </c>
    </row>
    <row r="23" spans="1:6" x14ac:dyDescent="0.25">
      <c r="A23" t="s">
        <v>3</v>
      </c>
      <c r="B23">
        <v>0.80575817058820587</v>
      </c>
      <c r="C23">
        <v>0.99100243918601882</v>
      </c>
      <c r="D23">
        <v>1</v>
      </c>
    </row>
    <row r="24" spans="1:6" x14ac:dyDescent="0.25">
      <c r="A24" t="s">
        <v>26</v>
      </c>
      <c r="B24">
        <v>0.76048044020976657</v>
      </c>
      <c r="C24">
        <v>0.82161589571937743</v>
      </c>
      <c r="D24">
        <v>0.86548969620230687</v>
      </c>
      <c r="E24">
        <v>1</v>
      </c>
    </row>
    <row r="25" spans="1:6" ht="15.75" thickBot="1" x14ac:dyDescent="0.3">
      <c r="A25" s="27" t="s">
        <v>27</v>
      </c>
      <c r="B25" s="27">
        <v>0.12190347991455838</v>
      </c>
      <c r="C25" s="27">
        <v>0.29142738361243004</v>
      </c>
      <c r="D25" s="27">
        <v>0.34116140503359799</v>
      </c>
      <c r="E25" s="27">
        <v>0.5704669654963197</v>
      </c>
      <c r="F25" s="27">
        <v>1</v>
      </c>
    </row>
    <row r="27" spans="1:6" x14ac:dyDescent="0.25">
      <c r="A27" s="89">
        <v>2022</v>
      </c>
      <c r="B27" s="89"/>
      <c r="C27" s="89"/>
      <c r="D27" s="89"/>
      <c r="E27" s="89"/>
      <c r="F27" s="89"/>
    </row>
    <row r="28" spans="1:6" x14ac:dyDescent="0.25">
      <c r="A28" s="55"/>
      <c r="B28" s="56" t="s">
        <v>0</v>
      </c>
      <c r="C28" s="56" t="s">
        <v>2</v>
      </c>
      <c r="D28" s="56" t="s">
        <v>3</v>
      </c>
      <c r="E28" s="56" t="s">
        <v>26</v>
      </c>
      <c r="F28" s="56" t="s">
        <v>27</v>
      </c>
    </row>
    <row r="29" spans="1:6" x14ac:dyDescent="0.25">
      <c r="A29" t="s">
        <v>20</v>
      </c>
      <c r="B29" s="54">
        <v>3499782.01</v>
      </c>
      <c r="C29" s="54">
        <v>1056658.5</v>
      </c>
      <c r="D29" s="54">
        <v>1527687.81</v>
      </c>
      <c r="E29" s="54">
        <v>452582.69</v>
      </c>
      <c r="F29" s="57">
        <v>0.25088873837276876</v>
      </c>
    </row>
    <row r="30" spans="1:6" x14ac:dyDescent="0.25">
      <c r="A30" t="s">
        <v>21</v>
      </c>
      <c r="B30" s="54">
        <v>2891211.93</v>
      </c>
      <c r="C30" s="54">
        <v>198088.09</v>
      </c>
      <c r="D30" s="54">
        <v>555377.77</v>
      </c>
      <c r="E30" s="54">
        <v>421890.62</v>
      </c>
      <c r="F30" s="57">
        <v>0.27955501282820738</v>
      </c>
    </row>
    <row r="31" spans="1:6" x14ac:dyDescent="0.25">
      <c r="A31" t="s">
        <v>22</v>
      </c>
      <c r="B31" s="54">
        <v>1988744.87</v>
      </c>
      <c r="C31" s="54">
        <v>287148.03000000003</v>
      </c>
      <c r="D31" s="54">
        <v>625361.09</v>
      </c>
      <c r="E31" s="54">
        <v>235576.25</v>
      </c>
      <c r="F31" s="57">
        <v>0.24871604332224317</v>
      </c>
    </row>
    <row r="32" spans="1:6" x14ac:dyDescent="0.25">
      <c r="A32" t="s">
        <v>23</v>
      </c>
      <c r="B32" s="54">
        <v>1048957.4399999999</v>
      </c>
      <c r="C32" s="54">
        <v>276815.13</v>
      </c>
      <c r="D32" s="54">
        <v>459901.28</v>
      </c>
      <c r="E32" s="54">
        <v>230189.77</v>
      </c>
      <c r="F32" s="57">
        <v>0.27924590414573464</v>
      </c>
    </row>
    <row r="33" spans="1:49" x14ac:dyDescent="0.25">
      <c r="A33" t="s">
        <v>24</v>
      </c>
      <c r="B33" s="54">
        <v>771216.58</v>
      </c>
      <c r="C33" s="54">
        <v>287806.81</v>
      </c>
      <c r="D33" s="54">
        <v>480709.56</v>
      </c>
      <c r="E33" s="54">
        <v>184079.18</v>
      </c>
      <c r="F33" s="57">
        <v>0.23071944366757305</v>
      </c>
    </row>
    <row r="34" spans="1:49" ht="15.75" thickBot="1" x14ac:dyDescent="0.3">
      <c r="A34" t="s">
        <v>25</v>
      </c>
      <c r="B34" s="54">
        <f>+D9</f>
        <v>855074.38</v>
      </c>
      <c r="C34" s="54">
        <f>+K9</f>
        <v>220237.56</v>
      </c>
      <c r="D34" s="54">
        <f>+Q9</f>
        <v>334490.44</v>
      </c>
      <c r="E34" s="54">
        <f>+W9</f>
        <v>315463.53999999998</v>
      </c>
    </row>
    <row r="35" spans="1:49" x14ac:dyDescent="0.25">
      <c r="A35" s="28"/>
      <c r="B35" s="28" t="s">
        <v>0</v>
      </c>
      <c r="C35" s="28" t="s">
        <v>2</v>
      </c>
      <c r="D35" s="28" t="s">
        <v>3</v>
      </c>
      <c r="E35" s="28" t="s">
        <v>26</v>
      </c>
      <c r="F35" s="28" t="s">
        <v>27</v>
      </c>
    </row>
    <row r="36" spans="1:49" x14ac:dyDescent="0.25">
      <c r="A36" t="s">
        <v>0</v>
      </c>
      <c r="B36">
        <v>1</v>
      </c>
    </row>
    <row r="37" spans="1:49" x14ac:dyDescent="0.25">
      <c r="A37" t="s">
        <v>2</v>
      </c>
      <c r="B37">
        <v>0.63382847450413859</v>
      </c>
      <c r="C37">
        <v>1</v>
      </c>
    </row>
    <row r="38" spans="1:49" x14ac:dyDescent="0.25">
      <c r="A38" t="s">
        <v>3</v>
      </c>
      <c r="B38">
        <v>0.76261842432441029</v>
      </c>
      <c r="C38">
        <v>0.98160711833051806</v>
      </c>
      <c r="D38">
        <v>1</v>
      </c>
    </row>
    <row r="39" spans="1:49" x14ac:dyDescent="0.25">
      <c r="A39" t="s">
        <v>26</v>
      </c>
      <c r="B39">
        <v>0.95109116815553019</v>
      </c>
      <c r="C39">
        <v>0.59170381791397131</v>
      </c>
      <c r="D39">
        <v>0.69873493000202447</v>
      </c>
      <c r="E39">
        <v>1</v>
      </c>
    </row>
    <row r="40" spans="1:49" ht="15.75" thickBot="1" x14ac:dyDescent="0.3">
      <c r="A40" s="27" t="s">
        <v>27</v>
      </c>
      <c r="B40" s="27">
        <v>0.22231610902030546</v>
      </c>
      <c r="C40" s="27">
        <v>-0.24810312801602144</v>
      </c>
      <c r="D40" s="27">
        <v>-0.19370735707811848</v>
      </c>
      <c r="E40" s="27">
        <v>0.36680387666847852</v>
      </c>
      <c r="F40" s="27">
        <v>1</v>
      </c>
    </row>
    <row r="44" spans="1:49" x14ac:dyDescent="0.25">
      <c r="A44" t="s">
        <v>28</v>
      </c>
    </row>
    <row r="45" spans="1:49" ht="15.75" thickBot="1" x14ac:dyDescent="0.3">
      <c r="B45" s="58" t="s">
        <v>11</v>
      </c>
      <c r="C45" s="59">
        <v>2023</v>
      </c>
      <c r="D45" s="59">
        <v>2022</v>
      </c>
      <c r="E45" s="59">
        <v>2021</v>
      </c>
      <c r="F45" s="59">
        <v>2023</v>
      </c>
      <c r="G45" s="59">
        <v>2022</v>
      </c>
      <c r="H45" s="59">
        <v>2021</v>
      </c>
      <c r="I45" s="59">
        <v>2020</v>
      </c>
      <c r="J45" s="59">
        <v>2023</v>
      </c>
      <c r="K45" s="59">
        <v>2022</v>
      </c>
      <c r="L45" s="59">
        <v>2021</v>
      </c>
      <c r="M45" s="59">
        <v>2023</v>
      </c>
      <c r="N45" s="59">
        <v>2022</v>
      </c>
      <c r="O45" s="59">
        <v>2021</v>
      </c>
      <c r="P45" s="59">
        <v>2023</v>
      </c>
      <c r="Q45" s="59">
        <v>2022</v>
      </c>
      <c r="R45" s="59">
        <v>2021</v>
      </c>
      <c r="S45" s="59">
        <v>2023</v>
      </c>
      <c r="T45" s="59">
        <v>2022</v>
      </c>
      <c r="U45" s="59">
        <v>2021</v>
      </c>
      <c r="V45" s="59">
        <v>2023</v>
      </c>
      <c r="W45" s="59">
        <v>2022</v>
      </c>
      <c r="X45" s="59">
        <v>2021</v>
      </c>
      <c r="Y45" s="59">
        <v>2020</v>
      </c>
      <c r="Z45" s="59">
        <v>2023</v>
      </c>
      <c r="AA45" s="59">
        <v>2022</v>
      </c>
      <c r="AB45" s="59">
        <v>2021</v>
      </c>
      <c r="AC45" s="59">
        <v>2023</v>
      </c>
      <c r="AD45" s="59">
        <v>2022</v>
      </c>
      <c r="AE45" s="59">
        <v>2021</v>
      </c>
      <c r="AF45" s="59">
        <v>2023</v>
      </c>
      <c r="AG45" s="59">
        <v>2022</v>
      </c>
      <c r="AH45" s="59">
        <v>2021</v>
      </c>
      <c r="AI45" s="59">
        <v>2023</v>
      </c>
      <c r="AJ45" s="59">
        <v>2022</v>
      </c>
      <c r="AK45" s="59">
        <v>2021</v>
      </c>
      <c r="AL45" s="59">
        <v>2023</v>
      </c>
      <c r="AM45" s="59">
        <v>2022</v>
      </c>
      <c r="AN45" s="59">
        <v>2021</v>
      </c>
      <c r="AO45" s="59">
        <v>2023</v>
      </c>
      <c r="AP45" s="59">
        <v>2022</v>
      </c>
      <c r="AQ45" s="59">
        <v>2021</v>
      </c>
      <c r="AR45" s="59">
        <v>2023</v>
      </c>
      <c r="AS45" s="59">
        <v>2022</v>
      </c>
      <c r="AT45" s="59">
        <v>2021</v>
      </c>
      <c r="AU45" s="59">
        <v>2023</v>
      </c>
      <c r="AV45" s="59">
        <v>2022</v>
      </c>
      <c r="AW45" s="59">
        <v>2021</v>
      </c>
    </row>
    <row r="46" spans="1:49" ht="15.75" thickBot="1" x14ac:dyDescent="0.3">
      <c r="A46" s="61" t="s">
        <v>12</v>
      </c>
      <c r="B46" s="60" t="s">
        <v>13</v>
      </c>
      <c r="C46" s="91" t="s">
        <v>0</v>
      </c>
      <c r="D46" s="92"/>
      <c r="E46" s="93"/>
      <c r="F46" s="91" t="s">
        <v>1</v>
      </c>
      <c r="G46" s="92"/>
      <c r="H46" s="92"/>
      <c r="I46" s="93"/>
      <c r="J46" s="91" t="s">
        <v>2</v>
      </c>
      <c r="K46" s="92"/>
      <c r="L46" s="93"/>
      <c r="M46" s="91" t="s">
        <v>14</v>
      </c>
      <c r="N46" s="92"/>
      <c r="O46" s="93"/>
      <c r="P46" s="91" t="s">
        <v>3</v>
      </c>
      <c r="Q46" s="92"/>
      <c r="R46" s="93"/>
      <c r="S46" s="91" t="s">
        <v>15</v>
      </c>
      <c r="T46" s="92"/>
      <c r="U46" s="93"/>
      <c r="V46" s="91" t="s">
        <v>4</v>
      </c>
      <c r="W46" s="92"/>
      <c r="X46" s="92"/>
      <c r="Y46" s="93"/>
      <c r="Z46" s="91" t="s">
        <v>16</v>
      </c>
      <c r="AA46" s="92"/>
      <c r="AB46" s="93"/>
      <c r="AC46" s="94" t="s">
        <v>17</v>
      </c>
      <c r="AD46" s="95"/>
      <c r="AE46" s="96"/>
      <c r="AF46" s="94" t="s">
        <v>7</v>
      </c>
      <c r="AG46" s="95"/>
      <c r="AH46" s="96"/>
      <c r="AI46" s="94" t="s">
        <v>18</v>
      </c>
      <c r="AJ46" s="95"/>
      <c r="AK46" s="96"/>
      <c r="AL46" s="94" t="s">
        <v>6</v>
      </c>
      <c r="AM46" s="95"/>
      <c r="AN46" s="96"/>
      <c r="AO46" s="94" t="s">
        <v>8</v>
      </c>
      <c r="AP46" s="95"/>
      <c r="AQ46" s="96"/>
      <c r="AR46" s="97" t="s">
        <v>9</v>
      </c>
      <c r="AS46" s="98"/>
      <c r="AT46" s="99"/>
      <c r="AU46" s="97" t="s">
        <v>19</v>
      </c>
      <c r="AV46" s="98"/>
      <c r="AW46" s="99"/>
    </row>
    <row r="47" spans="1:49" x14ac:dyDescent="0.25">
      <c r="A47" s="62">
        <v>1</v>
      </c>
      <c r="B47" s="63" t="s">
        <v>29</v>
      </c>
      <c r="C47" s="37">
        <v>5127429.7300000004</v>
      </c>
      <c r="D47" s="29">
        <v>4250390.76</v>
      </c>
      <c r="E47" s="38">
        <v>3281668.35</v>
      </c>
      <c r="F47" s="37">
        <v>-4259432.58</v>
      </c>
      <c r="G47" s="29">
        <v>-3582796.19</v>
      </c>
      <c r="H47" s="29">
        <v>-2782312.6</v>
      </c>
      <c r="I47" s="38">
        <v>-2159880.23</v>
      </c>
      <c r="J47" s="37">
        <v>1258583.46</v>
      </c>
      <c r="K47" s="29">
        <v>1062131.78</v>
      </c>
      <c r="L47" s="39">
        <v>728379.58</v>
      </c>
      <c r="M47" s="37">
        <v>88.365920053281727</v>
      </c>
      <c r="N47" s="29">
        <v>89.960538310599944</v>
      </c>
      <c r="O47" s="39">
        <v>79.903457885986555</v>
      </c>
      <c r="P47" s="37">
        <v>1740855.27</v>
      </c>
      <c r="Q47" s="29">
        <v>1521514.71</v>
      </c>
      <c r="R47" s="39">
        <v>1067969.2</v>
      </c>
      <c r="S47" s="37">
        <v>147.13412771050363</v>
      </c>
      <c r="T47" s="29">
        <v>152.8820693537692</v>
      </c>
      <c r="U47" s="38">
        <v>138.1832192399948</v>
      </c>
      <c r="V47" s="37">
        <v>1083283.74</v>
      </c>
      <c r="W47" s="29">
        <v>893911.08</v>
      </c>
      <c r="X47" s="29">
        <v>695004.21</v>
      </c>
      <c r="Y47" s="38">
        <v>625743.6</v>
      </c>
      <c r="Z47" s="37">
        <v>90.763755569451462</v>
      </c>
      <c r="AA47" s="29">
        <v>89.866414427772881</v>
      </c>
      <c r="AB47" s="38">
        <v>96.206123062179259</v>
      </c>
      <c r="AC47" s="40">
        <v>2536987.59</v>
      </c>
      <c r="AD47" s="29">
        <v>2106852.14</v>
      </c>
      <c r="AE47" s="38">
        <v>1625668.27</v>
      </c>
      <c r="AF47" s="41">
        <v>31.995547912229569</v>
      </c>
      <c r="AG47" s="42">
        <v>26.944883384603628</v>
      </c>
      <c r="AH47" s="43">
        <v>37.926361708171015</v>
      </c>
      <c r="AI47" s="40">
        <v>2091254.48</v>
      </c>
      <c r="AJ47" s="29">
        <v>1851090.3</v>
      </c>
      <c r="AK47" s="38">
        <v>1421242.74</v>
      </c>
      <c r="AL47" s="44">
        <v>1.2131414967727887</v>
      </c>
      <c r="AM47" s="45">
        <v>1.1381682136198326</v>
      </c>
      <c r="AN47" s="46">
        <v>1.143835760244587</v>
      </c>
      <c r="AO47" s="44">
        <v>0.69513484078704757</v>
      </c>
      <c r="AP47" s="45">
        <v>0.65525763924104619</v>
      </c>
      <c r="AQ47" s="46">
        <v>0.65482414355200158</v>
      </c>
      <c r="AR47" s="40">
        <v>445733.10999999987</v>
      </c>
      <c r="AS47" s="29">
        <v>255761.84000000008</v>
      </c>
      <c r="AT47" s="38">
        <v>204425.53000000003</v>
      </c>
      <c r="AU47" s="47">
        <v>0.25181572808078695</v>
      </c>
      <c r="AV47" s="48">
        <v>0.24989196824748616</v>
      </c>
      <c r="AW47" s="49">
        <v>0.23616322883029409</v>
      </c>
    </row>
    <row r="48" spans="1:49" x14ac:dyDescent="0.25">
      <c r="A48" s="62">
        <v>6</v>
      </c>
      <c r="B48" s="63" t="s">
        <v>30</v>
      </c>
      <c r="C48" s="37">
        <v>1212508.1200000001</v>
      </c>
      <c r="D48" s="29">
        <v>1090538.1599999999</v>
      </c>
      <c r="E48" s="38">
        <v>1080067.0900000001</v>
      </c>
      <c r="F48" s="37">
        <v>-951216.13</v>
      </c>
      <c r="G48" s="29">
        <v>-862305.95</v>
      </c>
      <c r="H48" s="29">
        <v>-837639.85</v>
      </c>
      <c r="I48" s="38">
        <v>-703674.46</v>
      </c>
      <c r="J48" s="37">
        <v>361344.65</v>
      </c>
      <c r="K48" s="29">
        <v>283497.43</v>
      </c>
      <c r="L48" s="39">
        <v>272544.40000000002</v>
      </c>
      <c r="M48" s="37">
        <v>107.28511574833824</v>
      </c>
      <c r="N48" s="29">
        <v>93.585973002540328</v>
      </c>
      <c r="O48" s="39">
        <v>90.842490164198963</v>
      </c>
      <c r="P48" s="37">
        <v>443937.05</v>
      </c>
      <c r="Q48" s="29">
        <v>248381.18</v>
      </c>
      <c r="R48" s="39">
        <v>216162.46</v>
      </c>
      <c r="S48" s="37">
        <v>168.01369631946841</v>
      </c>
      <c r="T48" s="29">
        <v>103.695474674621</v>
      </c>
      <c r="U48" s="38">
        <v>92.902081485258847</v>
      </c>
      <c r="V48" s="37">
        <v>317945.76</v>
      </c>
      <c r="W48" s="29">
        <v>225272</v>
      </c>
      <c r="X48" s="29">
        <v>198323.47</v>
      </c>
      <c r="Y48" s="38">
        <v>121845.62</v>
      </c>
      <c r="Z48" s="37">
        <v>107.83347815649424</v>
      </c>
      <c r="AA48" s="29">
        <v>89.705430137831456</v>
      </c>
      <c r="AB48" s="38">
        <v>74.780900723616838</v>
      </c>
      <c r="AC48" s="40">
        <v>794870.08</v>
      </c>
      <c r="AD48" s="29">
        <v>568385.85</v>
      </c>
      <c r="AE48" s="38">
        <v>523558.87</v>
      </c>
      <c r="AF48" s="41">
        <v>47.104897585364085</v>
      </c>
      <c r="AG48" s="42">
        <v>79.595928465750788</v>
      </c>
      <c r="AH48" s="43">
        <v>72.72130940255694</v>
      </c>
      <c r="AI48" s="40">
        <v>483958.35</v>
      </c>
      <c r="AJ48" s="29">
        <v>279985.55</v>
      </c>
      <c r="AK48" s="38">
        <v>248164.03</v>
      </c>
      <c r="AL48" s="44">
        <v>1.6424348913496378</v>
      </c>
      <c r="AM48" s="45">
        <v>2.0300542295843482</v>
      </c>
      <c r="AN48" s="46">
        <v>2.1097290771752859</v>
      </c>
      <c r="AO48" s="44">
        <v>0.98546562942864813</v>
      </c>
      <c r="AP48" s="45">
        <v>1.2254698501404804</v>
      </c>
      <c r="AQ48" s="46">
        <v>1.3105662412074788</v>
      </c>
      <c r="AR48" s="40">
        <v>310911.73</v>
      </c>
      <c r="AS48" s="29">
        <v>288400.3</v>
      </c>
      <c r="AT48" s="38">
        <v>275394.83999999997</v>
      </c>
      <c r="AU48" s="47">
        <v>0.27272968195650271</v>
      </c>
      <c r="AV48" s="48">
        <v>0.25956889813559197</v>
      </c>
      <c r="AW48" s="49">
        <v>0.2771052411506677</v>
      </c>
    </row>
    <row r="49" spans="1:49" x14ac:dyDescent="0.25">
      <c r="A49" s="62">
        <v>10</v>
      </c>
      <c r="B49" s="63" t="s">
        <v>31</v>
      </c>
      <c r="C49" s="37">
        <v>1073520.56</v>
      </c>
      <c r="D49" s="29">
        <v>878534.59</v>
      </c>
      <c r="E49" s="38">
        <v>684031.65</v>
      </c>
      <c r="F49" s="37">
        <v>-787791.97</v>
      </c>
      <c r="G49" s="29">
        <v>-648152.59</v>
      </c>
      <c r="H49" s="29">
        <v>-505170.58</v>
      </c>
      <c r="I49" s="38">
        <v>-403869.44</v>
      </c>
      <c r="J49" s="37">
        <v>362429.2</v>
      </c>
      <c r="K49" s="29">
        <v>263872.12</v>
      </c>
      <c r="L49" s="39">
        <v>192997.71</v>
      </c>
      <c r="M49" s="37">
        <v>121.53890373557448</v>
      </c>
      <c r="N49" s="29">
        <v>108.12774395143623</v>
      </c>
      <c r="O49" s="39">
        <v>101.5730421245859</v>
      </c>
      <c r="P49" s="37">
        <v>309222.81</v>
      </c>
      <c r="Q49" s="29">
        <v>231155.64</v>
      </c>
      <c r="R49" s="39">
        <v>116906.5</v>
      </c>
      <c r="S49" s="37">
        <v>141.30660864695028</v>
      </c>
      <c r="T49" s="29">
        <v>128.38956703081291</v>
      </c>
      <c r="U49" s="38">
        <v>83.311146108310581</v>
      </c>
      <c r="V49" s="37">
        <v>144537.76999999999</v>
      </c>
      <c r="W49" s="29">
        <v>152550.39000000001</v>
      </c>
      <c r="X49" s="29">
        <v>93584.84</v>
      </c>
      <c r="Y49" s="38">
        <v>74700.59</v>
      </c>
      <c r="Z49" s="37">
        <v>74.481801442250671</v>
      </c>
      <c r="AA49" s="29">
        <v>76.829014715797314</v>
      </c>
      <c r="AB49" s="38">
        <v>66.644760920426791</v>
      </c>
      <c r="AC49" s="40">
        <v>555380.80000000005</v>
      </c>
      <c r="AD49" s="29">
        <v>484612.28</v>
      </c>
      <c r="AE49" s="38">
        <v>335719.38</v>
      </c>
      <c r="AF49" s="41">
        <v>54.714096530874883</v>
      </c>
      <c r="AG49" s="42">
        <v>56.567191636420631</v>
      </c>
      <c r="AH49" s="43">
        <v>84.906656936702106</v>
      </c>
      <c r="AI49" s="40">
        <v>339128.94</v>
      </c>
      <c r="AJ49" s="29">
        <v>256030.6</v>
      </c>
      <c r="AK49" s="38">
        <v>139344.4</v>
      </c>
      <c r="AL49" s="44">
        <v>1.6376685516724112</v>
      </c>
      <c r="AM49" s="45">
        <v>1.8927904711389967</v>
      </c>
      <c r="AN49" s="46">
        <v>2.4092778755371582</v>
      </c>
      <c r="AO49" s="44">
        <v>1.2114655564340808</v>
      </c>
      <c r="AP49" s="45">
        <v>1.2969617303556684</v>
      </c>
      <c r="AQ49" s="46">
        <v>1.7376696874793678</v>
      </c>
      <c r="AR49" s="40">
        <v>216251.86000000004</v>
      </c>
      <c r="AS49" s="29">
        <v>228581.68000000002</v>
      </c>
      <c r="AT49" s="38">
        <v>196374.98</v>
      </c>
      <c r="AU49" s="47">
        <v>0.22923100547915976</v>
      </c>
      <c r="AV49" s="48">
        <v>0.26896832285280514</v>
      </c>
      <c r="AW49" s="50">
        <v>0.2501292572818824</v>
      </c>
    </row>
    <row r="50" spans="1:49" x14ac:dyDescent="0.25">
      <c r="A50" s="62">
        <v>11</v>
      </c>
      <c r="B50" s="63" t="s">
        <v>32</v>
      </c>
      <c r="C50" s="37">
        <v>970794.95</v>
      </c>
      <c r="D50" s="29">
        <v>933823.37</v>
      </c>
      <c r="E50" s="38">
        <v>893069.79</v>
      </c>
      <c r="F50" s="37">
        <v>-731902.81</v>
      </c>
      <c r="G50" s="29">
        <v>-642808.03</v>
      </c>
      <c r="H50" s="29">
        <v>-595124.28</v>
      </c>
      <c r="I50" s="38">
        <v>-578644.31000000006</v>
      </c>
      <c r="J50" s="37">
        <v>300636.07</v>
      </c>
      <c r="K50" s="29">
        <v>285966.06</v>
      </c>
      <c r="L50" s="39">
        <v>221394.56</v>
      </c>
      <c r="M50" s="37">
        <v>111.48490749771619</v>
      </c>
      <c r="N50" s="29">
        <v>110.24331250137807</v>
      </c>
      <c r="O50" s="39">
        <v>89.245031566905865</v>
      </c>
      <c r="P50" s="37">
        <v>428659.28</v>
      </c>
      <c r="Q50" s="29">
        <v>310167.09000000003</v>
      </c>
      <c r="R50" s="39">
        <v>337906.38</v>
      </c>
      <c r="S50" s="37">
        <v>210.84403378639851</v>
      </c>
      <c r="T50" s="29">
        <v>173.70684121665374</v>
      </c>
      <c r="U50" s="38">
        <v>204.40486279605329</v>
      </c>
      <c r="V50" s="37">
        <v>286494</v>
      </c>
      <c r="W50" s="29">
        <v>247662.64</v>
      </c>
      <c r="X50" s="29">
        <v>285545.51</v>
      </c>
      <c r="Y50" s="38">
        <v>315805.28000000003</v>
      </c>
      <c r="Z50" s="37">
        <v>139.88133708176767</v>
      </c>
      <c r="AA50" s="29">
        <v>155.06092897761107</v>
      </c>
      <c r="AB50" s="38">
        <v>184.43693777834011</v>
      </c>
      <c r="AC50" s="40">
        <v>698077.72</v>
      </c>
      <c r="AD50" s="29">
        <v>590729.64</v>
      </c>
      <c r="AE50" s="38">
        <v>595534.05000000005</v>
      </c>
      <c r="AF50" s="41">
        <v>40.52221079308535</v>
      </c>
      <c r="AG50" s="42">
        <v>91.597400262335384</v>
      </c>
      <c r="AH50" s="43">
        <v>69.277106549192695</v>
      </c>
      <c r="AI50" s="40">
        <v>456022.44</v>
      </c>
      <c r="AJ50" s="29">
        <v>346011.96</v>
      </c>
      <c r="AK50" s="38">
        <v>379166.69</v>
      </c>
      <c r="AL50" s="44">
        <v>1.5307968616632111</v>
      </c>
      <c r="AM50" s="45">
        <v>1.7072520845811225</v>
      </c>
      <c r="AN50" s="46">
        <v>1.5706391560925355</v>
      </c>
      <c r="AO50" s="44">
        <v>0.90255146216050242</v>
      </c>
      <c r="AP50" s="45">
        <v>0.99148884911377044</v>
      </c>
      <c r="AQ50" s="46">
        <v>0.81755214309569235</v>
      </c>
      <c r="AR50" s="40">
        <v>242055.27999999997</v>
      </c>
      <c r="AS50" s="29">
        <v>244717.68</v>
      </c>
      <c r="AT50" s="38">
        <v>216367.36000000004</v>
      </c>
      <c r="AU50" s="51">
        <v>0.25139602011334178</v>
      </c>
      <c r="AV50" s="48">
        <v>0.23184410428241903</v>
      </c>
      <c r="AW50" s="49">
        <v>0.23942641262529449</v>
      </c>
    </row>
    <row r="51" spans="1:49" x14ac:dyDescent="0.25">
      <c r="A51" s="62">
        <v>13</v>
      </c>
      <c r="B51" s="63" t="s">
        <v>33</v>
      </c>
      <c r="C51" s="37">
        <v>858573.45</v>
      </c>
      <c r="D51" s="29">
        <v>821660.23</v>
      </c>
      <c r="E51" s="38">
        <v>767544.61</v>
      </c>
      <c r="F51" s="37">
        <v>-571002.9</v>
      </c>
      <c r="G51" s="29">
        <v>-570437.37</v>
      </c>
      <c r="H51" s="29">
        <v>-552612.81999999995</v>
      </c>
      <c r="I51" s="38">
        <v>-471389.31</v>
      </c>
      <c r="J51" s="37">
        <v>139361.49</v>
      </c>
      <c r="K51" s="29">
        <v>101088.48</v>
      </c>
      <c r="L51" s="39">
        <v>97503.58</v>
      </c>
      <c r="M51" s="37">
        <v>58.434297496620701</v>
      </c>
      <c r="N51" s="29">
        <v>44.290634341642651</v>
      </c>
      <c r="O51" s="39">
        <v>45.731920129046308</v>
      </c>
      <c r="P51" s="37">
        <v>170912.21</v>
      </c>
      <c r="Q51" s="29">
        <v>126741.3</v>
      </c>
      <c r="R51" s="39">
        <v>112546.57</v>
      </c>
      <c r="S51" s="37">
        <v>107.75496166481815</v>
      </c>
      <c r="T51" s="29">
        <v>79.985762503603155</v>
      </c>
      <c r="U51" s="38">
        <v>73.318540094672443</v>
      </c>
      <c r="V51" s="37">
        <v>134632.09</v>
      </c>
      <c r="W51" s="29">
        <v>112385.73</v>
      </c>
      <c r="X51" s="29">
        <v>121038.01</v>
      </c>
      <c r="Y51" s="38">
        <v>99366.84</v>
      </c>
      <c r="Z51" s="37">
        <v>77.90719982220358</v>
      </c>
      <c r="AA51" s="29">
        <v>74.825281317124393</v>
      </c>
      <c r="AB51" s="38">
        <v>77.485918901360094</v>
      </c>
      <c r="AC51" s="40">
        <v>299171.58</v>
      </c>
      <c r="AD51" s="29">
        <v>242549.82</v>
      </c>
      <c r="AE51" s="38">
        <v>240328.01</v>
      </c>
      <c r="AF51" s="41">
        <v>28.586535654006127</v>
      </c>
      <c r="AG51" s="42">
        <v>39.130153155163896</v>
      </c>
      <c r="AH51" s="43">
        <v>49.899298935733952</v>
      </c>
      <c r="AI51" s="40">
        <v>257237.07</v>
      </c>
      <c r="AJ51" s="29">
        <v>191478.52</v>
      </c>
      <c r="AK51" s="38">
        <v>159309.82999999999</v>
      </c>
      <c r="AL51" s="44">
        <v>1.1630189225837473</v>
      </c>
      <c r="AM51" s="45">
        <v>1.2667207789155672</v>
      </c>
      <c r="AN51" s="46">
        <v>1.5085573187793875</v>
      </c>
      <c r="AO51" s="44">
        <v>0.63964144048134286</v>
      </c>
      <c r="AP51" s="45">
        <v>0.67978429120926998</v>
      </c>
      <c r="AQ51" s="46">
        <v>0.74879246308906378</v>
      </c>
      <c r="AR51" s="40">
        <v>41934.510000000009</v>
      </c>
      <c r="AS51" s="29">
        <v>51071.300000000017</v>
      </c>
      <c r="AT51" s="38">
        <v>81018.180000000022</v>
      </c>
      <c r="AU51" s="52">
        <v>0.26488403248482445</v>
      </c>
      <c r="AV51" s="48">
        <v>0.24095543579025827</v>
      </c>
      <c r="AW51" s="49">
        <v>0.25316933752952309</v>
      </c>
    </row>
    <row r="52" spans="1:49" x14ac:dyDescent="0.25">
      <c r="A52" s="62">
        <v>16</v>
      </c>
      <c r="B52" s="63" t="s">
        <v>34</v>
      </c>
      <c r="C52" s="37">
        <v>724844</v>
      </c>
      <c r="D52" s="29">
        <v>610112.18999999994</v>
      </c>
      <c r="E52" s="38">
        <v>504325.02</v>
      </c>
      <c r="F52" s="37">
        <v>-508449.11</v>
      </c>
      <c r="G52" s="29">
        <v>-414078.71</v>
      </c>
      <c r="H52" s="29">
        <v>-337342.39</v>
      </c>
      <c r="I52" s="38">
        <v>-296529.78000000003</v>
      </c>
      <c r="J52" s="37">
        <v>231680.655</v>
      </c>
      <c r="K52" s="29">
        <v>158557.76000000001</v>
      </c>
      <c r="L52" s="39">
        <v>128598.5</v>
      </c>
      <c r="M52" s="37">
        <v>115.06618775902126</v>
      </c>
      <c r="N52" s="29">
        <v>93.557864497019807</v>
      </c>
      <c r="O52" s="39">
        <v>91.796873373444754</v>
      </c>
      <c r="P52" s="37">
        <v>227044.88500000001</v>
      </c>
      <c r="Q52" s="29">
        <v>183910.53</v>
      </c>
      <c r="R52" s="39">
        <v>119490.9</v>
      </c>
      <c r="S52" s="37">
        <v>160.75582982139551</v>
      </c>
      <c r="T52" s="29">
        <v>159.89180124715901</v>
      </c>
      <c r="U52" s="38">
        <v>127.51650926526014</v>
      </c>
      <c r="V52" s="37">
        <v>134883.84700000001</v>
      </c>
      <c r="W52" s="29">
        <v>117244.76</v>
      </c>
      <c r="X52" s="29">
        <v>79582.990000000005</v>
      </c>
      <c r="Y52" s="38">
        <v>63799.88</v>
      </c>
      <c r="Z52" s="37">
        <v>98.388684386775466</v>
      </c>
      <c r="AA52" s="29">
        <v>94.298642931373621</v>
      </c>
      <c r="AB52" s="38">
        <v>81.4325595017052</v>
      </c>
      <c r="AC52" s="40">
        <v>426327.22700000001</v>
      </c>
      <c r="AD52" s="29">
        <v>347582.38</v>
      </c>
      <c r="AE52" s="38">
        <v>266742.84000000003</v>
      </c>
      <c r="AF52" s="41">
        <v>52.699042324401233</v>
      </c>
      <c r="AG52" s="53">
        <v>27.964706181234419</v>
      </c>
      <c r="AH52" s="43">
        <v>45.712923609889799</v>
      </c>
      <c r="AI52" s="40">
        <v>245483.19</v>
      </c>
      <c r="AJ52" s="29">
        <v>199733.05</v>
      </c>
      <c r="AK52" s="38">
        <v>133214.79999999999</v>
      </c>
      <c r="AL52" s="44">
        <v>1.7366860313327361</v>
      </c>
      <c r="AM52" s="45">
        <v>1.7402346782367766</v>
      </c>
      <c r="AN52" s="46">
        <v>2.0023513903860537</v>
      </c>
      <c r="AO52" s="44">
        <v>1.1872233695512919</v>
      </c>
      <c r="AP52" s="45">
        <v>1.1532273702324178</v>
      </c>
      <c r="AQ52" s="46">
        <v>1.4049478736596839</v>
      </c>
      <c r="AR52" s="40">
        <v>180844.03700000001</v>
      </c>
      <c r="AS52" s="29">
        <v>147849.33000000002</v>
      </c>
      <c r="AT52" s="38">
        <v>133528.04000000004</v>
      </c>
      <c r="AU52" s="47">
        <v>0.24485583571171429</v>
      </c>
      <c r="AV52" s="48">
        <v>0.26373588562560024</v>
      </c>
      <c r="AW52" s="49">
        <v>0.25717838981558511</v>
      </c>
    </row>
    <row r="53" spans="1:49" x14ac:dyDescent="0.25">
      <c r="A53" s="62">
        <v>17</v>
      </c>
      <c r="B53" s="63" t="s">
        <v>35</v>
      </c>
      <c r="C53" s="37">
        <v>602947.06000000006</v>
      </c>
      <c r="D53" s="29">
        <v>493133.14</v>
      </c>
      <c r="E53" s="38">
        <v>379941.63</v>
      </c>
      <c r="F53" s="37">
        <v>-452352.52</v>
      </c>
      <c r="G53" s="29">
        <v>-372289.22</v>
      </c>
      <c r="H53" s="29">
        <v>-290645.92</v>
      </c>
      <c r="I53" s="38">
        <v>-216741.35</v>
      </c>
      <c r="J53" s="37">
        <v>214648.77</v>
      </c>
      <c r="K53" s="29">
        <v>175282.4</v>
      </c>
      <c r="L53" s="39">
        <v>132126.35999999999</v>
      </c>
      <c r="M53" s="37">
        <v>128.15977110826279</v>
      </c>
      <c r="N53" s="29">
        <v>127.96070448641922</v>
      </c>
      <c r="O53" s="39">
        <v>125.1915711368612</v>
      </c>
      <c r="P53" s="37">
        <v>195149.55</v>
      </c>
      <c r="Q53" s="29">
        <v>145492.85</v>
      </c>
      <c r="R53" s="39">
        <v>105380.23</v>
      </c>
      <c r="S53" s="37">
        <v>155.30771885608152</v>
      </c>
      <c r="T53" s="29">
        <v>140.69014944886132</v>
      </c>
      <c r="U53" s="38">
        <v>130.52611507500262</v>
      </c>
      <c r="V53" s="37">
        <v>88749.51</v>
      </c>
      <c r="W53" s="29">
        <v>74415.56</v>
      </c>
      <c r="X53" s="29">
        <v>79598.100000000006</v>
      </c>
      <c r="Y53" s="38">
        <v>106204.28</v>
      </c>
      <c r="Z53" s="37">
        <v>71.230235326191462</v>
      </c>
      <c r="AA53" s="29">
        <v>83.635508595908803</v>
      </c>
      <c r="AB53" s="38">
        <v>131.82998619575142</v>
      </c>
      <c r="AC53" s="40">
        <v>342834.86</v>
      </c>
      <c r="AD53" s="29">
        <v>283237.23</v>
      </c>
      <c r="AE53" s="38">
        <v>230447.17</v>
      </c>
      <c r="AF53" s="41">
        <v>44.082287578372728</v>
      </c>
      <c r="AG53" s="53">
        <v>70.906063633466687</v>
      </c>
      <c r="AH53" s="43">
        <v>126.49544225760997</v>
      </c>
      <c r="AI53" s="40">
        <v>213954.67</v>
      </c>
      <c r="AJ53" s="29">
        <v>160647.49</v>
      </c>
      <c r="AK53" s="38">
        <v>115549.22</v>
      </c>
      <c r="AL53" s="44">
        <v>1.602371474294064</v>
      </c>
      <c r="AM53" s="45">
        <v>1.7630977614402814</v>
      </c>
      <c r="AN53" s="46">
        <v>1.9943637005944308</v>
      </c>
      <c r="AO53" s="44">
        <v>1.1875662727997476</v>
      </c>
      <c r="AP53" s="45">
        <v>1.2998750867504996</v>
      </c>
      <c r="AQ53" s="46">
        <v>1.3054962205716318</v>
      </c>
      <c r="AR53" s="40">
        <v>128880.18999999997</v>
      </c>
      <c r="AS53" s="29">
        <v>122589.73999999999</v>
      </c>
      <c r="AT53" s="38">
        <v>114897.95000000001</v>
      </c>
      <c r="AU53" s="47">
        <v>0.24842045924863695</v>
      </c>
      <c r="AV53" s="48">
        <v>0.22365037593068654</v>
      </c>
      <c r="AW53" s="49">
        <v>0.20178191625549199</v>
      </c>
    </row>
    <row r="54" spans="1:49" x14ac:dyDescent="0.25">
      <c r="A54" s="62">
        <v>20</v>
      </c>
      <c r="B54" s="63" t="s">
        <v>36</v>
      </c>
      <c r="C54" s="37">
        <v>296426.99</v>
      </c>
      <c r="D54" s="29">
        <v>283996.40999999997</v>
      </c>
      <c r="E54" s="38">
        <v>266147.71000000002</v>
      </c>
      <c r="F54" s="37">
        <v>-191273.15</v>
      </c>
      <c r="G54" s="29">
        <v>-185718.48</v>
      </c>
      <c r="H54" s="29">
        <v>-166241.63</v>
      </c>
      <c r="I54" s="38">
        <v>-113880.79</v>
      </c>
      <c r="J54" s="37">
        <v>116271.92</v>
      </c>
      <c r="K54" s="29">
        <v>104355.64</v>
      </c>
      <c r="L54" s="39">
        <v>101802.82</v>
      </c>
      <c r="M54" s="37">
        <v>141.20809714392067</v>
      </c>
      <c r="N54" s="29">
        <v>132.28346935794013</v>
      </c>
      <c r="O54" s="39">
        <v>137.70178672587488</v>
      </c>
      <c r="P54" s="37">
        <v>107936.37</v>
      </c>
      <c r="Q54" s="29">
        <v>116454.02</v>
      </c>
      <c r="R54" s="39">
        <v>98139.12</v>
      </c>
      <c r="S54" s="37">
        <v>203.14975311485171</v>
      </c>
      <c r="T54" s="29">
        <v>225.73654059628313</v>
      </c>
      <c r="U54" s="38">
        <v>212.52247827454528</v>
      </c>
      <c r="V54" s="37">
        <v>65664.86</v>
      </c>
      <c r="W54" s="29">
        <v>90978.51</v>
      </c>
      <c r="X54" s="29">
        <v>78494.86</v>
      </c>
      <c r="Y54" s="38">
        <v>76296.460000000006</v>
      </c>
      <c r="Z54" s="37">
        <v>149.58319684710241</v>
      </c>
      <c r="AA54" s="29">
        <v>173.3446815890585</v>
      </c>
      <c r="AB54" s="38">
        <v>198.93043620000142</v>
      </c>
      <c r="AC54" s="40">
        <v>195767.18</v>
      </c>
      <c r="AD54" s="29">
        <v>203805.85</v>
      </c>
      <c r="AE54" s="38">
        <v>190944.79</v>
      </c>
      <c r="AF54" s="41">
        <v>87.641540876171348</v>
      </c>
      <c r="AG54" s="53">
        <v>79.891610350715496</v>
      </c>
      <c r="AH54" s="43">
        <v>124.10974465133103</v>
      </c>
      <c r="AI54" s="40">
        <v>223448.3</v>
      </c>
      <c r="AJ54" s="29">
        <v>142485.78</v>
      </c>
      <c r="AK54" s="38">
        <v>153615.6</v>
      </c>
      <c r="AL54" s="44">
        <v>0.87611845782670983</v>
      </c>
      <c r="AM54" s="45">
        <v>1.4303592260224143</v>
      </c>
      <c r="AN54" s="46">
        <v>1.2430039006455074</v>
      </c>
      <c r="AO54" s="44">
        <v>0.58224797413987939</v>
      </c>
      <c r="AP54" s="45">
        <v>0.79184982529484704</v>
      </c>
      <c r="AQ54" s="46">
        <v>0.73202155249857437</v>
      </c>
      <c r="AR54" s="40">
        <v>-27681.119999999995</v>
      </c>
      <c r="AS54" s="29">
        <v>61320.070000000007</v>
      </c>
      <c r="AT54" s="38">
        <v>37329.19</v>
      </c>
      <c r="AU54" s="47">
        <v>0.2219675014530515</v>
      </c>
      <c r="AV54" s="48">
        <v>0.25283851888450765</v>
      </c>
      <c r="AW54" s="49">
        <v>0.22727650734827362</v>
      </c>
    </row>
    <row r="55" spans="1:49" x14ac:dyDescent="0.25">
      <c r="B55" s="2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64"/>
      <c r="AM55" s="64"/>
      <c r="AN55" s="64"/>
      <c r="AO55" s="64"/>
      <c r="AP55" s="64"/>
      <c r="AQ55" s="64"/>
      <c r="AR55" s="54"/>
      <c r="AS55" s="54"/>
      <c r="AT55" s="54"/>
      <c r="AU55" s="65"/>
      <c r="AV55" s="65"/>
      <c r="AW55" s="65"/>
    </row>
    <row r="56" spans="1:49" x14ac:dyDescent="0.25">
      <c r="A56" s="90">
        <v>2023</v>
      </c>
      <c r="B56" s="90"/>
      <c r="C56" s="90"/>
      <c r="D56" s="90"/>
      <c r="E56" s="90"/>
      <c r="F56" s="90"/>
    </row>
    <row r="57" spans="1:49" x14ac:dyDescent="0.25">
      <c r="A57" s="55"/>
      <c r="B57" s="56" t="s">
        <v>0</v>
      </c>
      <c r="C57" s="56" t="s">
        <v>2</v>
      </c>
      <c r="D57" s="56" t="s">
        <v>3</v>
      </c>
      <c r="E57" s="56" t="s">
        <v>26</v>
      </c>
      <c r="F57" s="56" t="s">
        <v>27</v>
      </c>
    </row>
    <row r="58" spans="1:49" x14ac:dyDescent="0.25">
      <c r="A58" t="s">
        <v>29</v>
      </c>
      <c r="B58">
        <v>5127429.7300000004</v>
      </c>
      <c r="C58">
        <v>1258583.46</v>
      </c>
      <c r="D58">
        <v>1740855.27</v>
      </c>
      <c r="E58">
        <v>1083283.74</v>
      </c>
      <c r="F58" s="57">
        <v>0.25181572808078695</v>
      </c>
    </row>
    <row r="59" spans="1:49" x14ac:dyDescent="0.25">
      <c r="A59" t="s">
        <v>30</v>
      </c>
      <c r="B59">
        <v>1212508.1200000001</v>
      </c>
      <c r="C59">
        <v>361344.65</v>
      </c>
      <c r="D59">
        <v>443937.05</v>
      </c>
      <c r="E59">
        <v>317945.76</v>
      </c>
      <c r="F59" s="57">
        <v>0.27272968195650271</v>
      </c>
    </row>
    <row r="60" spans="1:49" x14ac:dyDescent="0.25">
      <c r="A60" t="s">
        <v>31</v>
      </c>
      <c r="B60">
        <v>1073520.56</v>
      </c>
      <c r="C60">
        <v>362429.2</v>
      </c>
      <c r="D60">
        <v>309222.81</v>
      </c>
      <c r="E60">
        <v>144537.76999999999</v>
      </c>
      <c r="F60" s="57">
        <v>0.22923100547915976</v>
      </c>
    </row>
    <row r="61" spans="1:49" x14ac:dyDescent="0.25">
      <c r="A61" t="s">
        <v>32</v>
      </c>
      <c r="B61">
        <v>970794.95</v>
      </c>
      <c r="C61">
        <v>300636.07</v>
      </c>
      <c r="D61">
        <v>428659.28</v>
      </c>
      <c r="E61">
        <v>286494</v>
      </c>
      <c r="F61" s="57">
        <v>0.25139602011334178</v>
      </c>
    </row>
    <row r="62" spans="1:49" x14ac:dyDescent="0.25">
      <c r="A62" t="s">
        <v>33</v>
      </c>
      <c r="B62">
        <v>858573.45</v>
      </c>
      <c r="C62">
        <v>139361.49</v>
      </c>
      <c r="D62">
        <v>170912.21</v>
      </c>
      <c r="E62">
        <v>134632.09</v>
      </c>
      <c r="F62" s="57">
        <v>0.26488403248482445</v>
      </c>
    </row>
    <row r="63" spans="1:49" x14ac:dyDescent="0.25">
      <c r="A63" t="s">
        <v>34</v>
      </c>
      <c r="B63">
        <v>724844</v>
      </c>
      <c r="C63">
        <v>231680.655</v>
      </c>
      <c r="D63">
        <v>227044.88500000001</v>
      </c>
      <c r="E63">
        <v>134883.84700000001</v>
      </c>
      <c r="F63" s="57">
        <v>0.24485583571171429</v>
      </c>
    </row>
    <row r="64" spans="1:49" x14ac:dyDescent="0.25">
      <c r="A64" t="s">
        <v>35</v>
      </c>
      <c r="B64">
        <v>602947.06000000006</v>
      </c>
      <c r="C64">
        <v>214648.77</v>
      </c>
      <c r="D64">
        <v>195149.55</v>
      </c>
      <c r="E64">
        <v>88749.51</v>
      </c>
      <c r="F64" s="57">
        <v>0.24842045924863695</v>
      </c>
    </row>
    <row r="65" spans="1:6" x14ac:dyDescent="0.25">
      <c r="A65" t="s">
        <v>36</v>
      </c>
      <c r="B65">
        <v>296426.99</v>
      </c>
      <c r="C65">
        <v>116271.92</v>
      </c>
      <c r="D65">
        <v>107936.37</v>
      </c>
      <c r="E65">
        <v>65664.86</v>
      </c>
      <c r="F65" s="57">
        <v>0.2219675014530515</v>
      </c>
    </row>
    <row r="66" spans="1:6" x14ac:dyDescent="0.25">
      <c r="B66">
        <f>SUM(B58:B65)</f>
        <v>10867044.860000001</v>
      </c>
      <c r="C66">
        <f>SUM(C58:C65)</f>
        <v>2984956.2149999999</v>
      </c>
      <c r="D66">
        <f>SUM(D58:D65)</f>
        <v>3623717.4249999998</v>
      </c>
      <c r="E66">
        <f>SUM(E58:E65)</f>
        <v>2256191.5769999996</v>
      </c>
      <c r="F66" s="66">
        <f>+AVERAGE(F58:F65)</f>
        <v>0.24816253306600233</v>
      </c>
    </row>
    <row r="67" spans="1:6" ht="15.75" thickBot="1" x14ac:dyDescent="0.3"/>
    <row r="68" spans="1:6" x14ac:dyDescent="0.25">
      <c r="A68" s="28"/>
      <c r="B68" s="28" t="s">
        <v>0</v>
      </c>
      <c r="C68" s="28" t="s">
        <v>2</v>
      </c>
      <c r="D68" s="28" t="s">
        <v>3</v>
      </c>
      <c r="E68" s="28" t="s">
        <v>26</v>
      </c>
      <c r="F68" s="28" t="s">
        <v>27</v>
      </c>
    </row>
    <row r="69" spans="1:6" x14ac:dyDescent="0.25">
      <c r="A69" t="s">
        <v>0</v>
      </c>
      <c r="B69">
        <v>1</v>
      </c>
    </row>
    <row r="70" spans="1:6" x14ac:dyDescent="0.25">
      <c r="A70" t="s">
        <v>2</v>
      </c>
      <c r="B70">
        <v>0.99053772282102426</v>
      </c>
      <c r="C70">
        <v>1</v>
      </c>
    </row>
    <row r="71" spans="1:6" x14ac:dyDescent="0.25">
      <c r="A71" t="s">
        <v>3</v>
      </c>
      <c r="B71">
        <v>0.99288671241679105</v>
      </c>
      <c r="C71">
        <v>0.99294733653710798</v>
      </c>
      <c r="D71">
        <v>1</v>
      </c>
    </row>
    <row r="72" spans="1:6" x14ac:dyDescent="0.25">
      <c r="A72" t="s">
        <v>26</v>
      </c>
      <c r="B72">
        <v>0.98666703925456667</v>
      </c>
      <c r="C72">
        <v>0.98052048701094097</v>
      </c>
      <c r="D72">
        <v>0.99600550700384971</v>
      </c>
      <c r="E72">
        <v>1</v>
      </c>
    </row>
    <row r="73" spans="1:6" ht="15.75" thickBot="1" x14ac:dyDescent="0.3">
      <c r="A73" s="27" t="s">
        <v>27</v>
      </c>
      <c r="B73" s="27">
        <v>0.19648265555984457</v>
      </c>
      <c r="C73" s="27">
        <v>0.14225987095202694</v>
      </c>
      <c r="D73" s="27">
        <v>0.19377150197765886</v>
      </c>
      <c r="E73" s="27">
        <v>0.25569430570729357</v>
      </c>
      <c r="F73" s="27">
        <v>1</v>
      </c>
    </row>
    <row r="75" spans="1:6" x14ac:dyDescent="0.25">
      <c r="A75" s="90">
        <v>2022</v>
      </c>
      <c r="B75" s="90"/>
      <c r="C75" s="90"/>
      <c r="D75" s="90"/>
      <c r="E75" s="90"/>
      <c r="F75" s="90"/>
    </row>
    <row r="76" spans="1:6" x14ac:dyDescent="0.25">
      <c r="A76" s="55"/>
      <c r="B76" s="56" t="s">
        <v>0</v>
      </c>
      <c r="C76" s="56" t="s">
        <v>2</v>
      </c>
      <c r="D76" s="56" t="s">
        <v>3</v>
      </c>
      <c r="E76" s="56" t="s">
        <v>26</v>
      </c>
      <c r="F76" s="56" t="s">
        <v>27</v>
      </c>
    </row>
    <row r="77" spans="1:6" x14ac:dyDescent="0.25">
      <c r="A77" t="s">
        <v>29</v>
      </c>
      <c r="B77">
        <v>4250390.76</v>
      </c>
      <c r="C77">
        <v>1062131.78</v>
      </c>
      <c r="D77">
        <v>1521514.71</v>
      </c>
      <c r="E77">
        <v>893911.08</v>
      </c>
      <c r="F77" s="57">
        <v>0.24989196824748616</v>
      </c>
    </row>
    <row r="78" spans="1:6" x14ac:dyDescent="0.25">
      <c r="A78" t="s">
        <v>30</v>
      </c>
      <c r="B78">
        <v>1090538.1599999999</v>
      </c>
      <c r="C78">
        <v>283497.43</v>
      </c>
      <c r="D78">
        <v>248381.18</v>
      </c>
      <c r="E78">
        <v>225272</v>
      </c>
      <c r="F78" s="57">
        <v>0.25956889813559197</v>
      </c>
    </row>
    <row r="79" spans="1:6" x14ac:dyDescent="0.25">
      <c r="A79" t="s">
        <v>31</v>
      </c>
      <c r="B79">
        <v>878534.59</v>
      </c>
      <c r="C79">
        <v>263872.12</v>
      </c>
      <c r="D79">
        <v>231155.64</v>
      </c>
      <c r="E79">
        <v>152550.39000000001</v>
      </c>
      <c r="F79" s="57">
        <v>0.26896832285280514</v>
      </c>
    </row>
    <row r="80" spans="1:6" x14ac:dyDescent="0.25">
      <c r="A80" t="s">
        <v>33</v>
      </c>
      <c r="B80">
        <v>821660.23</v>
      </c>
      <c r="C80">
        <v>101088.48</v>
      </c>
      <c r="D80">
        <v>126741.3</v>
      </c>
      <c r="E80">
        <v>112385.73</v>
      </c>
      <c r="F80" s="57">
        <v>0.24095543579025827</v>
      </c>
    </row>
    <row r="81" spans="1:6" x14ac:dyDescent="0.25">
      <c r="A81" t="s">
        <v>25</v>
      </c>
      <c r="B81">
        <v>855074.38</v>
      </c>
      <c r="C81">
        <v>220237.56</v>
      </c>
      <c r="D81">
        <v>334490.44</v>
      </c>
      <c r="E81">
        <v>315463.53999999998</v>
      </c>
      <c r="F81" s="57">
        <v>0.26516599898351728</v>
      </c>
    </row>
    <row r="82" spans="1:6" x14ac:dyDescent="0.25">
      <c r="A82" t="s">
        <v>34</v>
      </c>
      <c r="B82">
        <v>610112.18999999994</v>
      </c>
      <c r="C82">
        <v>158557.76000000001</v>
      </c>
      <c r="D82">
        <v>183910.53</v>
      </c>
      <c r="E82">
        <v>117244.76</v>
      </c>
      <c r="F82" s="57">
        <v>0.26373588562560024</v>
      </c>
    </row>
    <row r="83" spans="1:6" x14ac:dyDescent="0.25">
      <c r="A83" t="s">
        <v>35</v>
      </c>
      <c r="B83">
        <v>493133.14</v>
      </c>
      <c r="C83">
        <v>175282.4</v>
      </c>
      <c r="D83">
        <v>145492.85</v>
      </c>
      <c r="E83">
        <v>74415.56</v>
      </c>
      <c r="F83" s="57">
        <v>0.22365037593068654</v>
      </c>
    </row>
    <row r="84" spans="1:6" x14ac:dyDescent="0.25">
      <c r="A84" t="s">
        <v>37</v>
      </c>
      <c r="B84">
        <v>383909.02</v>
      </c>
      <c r="C84">
        <v>101376.11</v>
      </c>
      <c r="D84">
        <v>124765.53</v>
      </c>
      <c r="E84">
        <v>86719.69</v>
      </c>
      <c r="F84" s="57">
        <v>0.24920713003865502</v>
      </c>
    </row>
    <row r="85" spans="1:6" x14ac:dyDescent="0.25">
      <c r="A85" t="s">
        <v>36</v>
      </c>
      <c r="B85">
        <v>283996.40999999997</v>
      </c>
      <c r="C85">
        <v>104355.64</v>
      </c>
      <c r="D85">
        <v>116454.02</v>
      </c>
      <c r="E85">
        <v>90978.51</v>
      </c>
      <c r="F85" s="57">
        <v>0.25283851888450765</v>
      </c>
    </row>
    <row r="86" spans="1:6" x14ac:dyDescent="0.25">
      <c r="B86">
        <f>SUM(B77:B85)</f>
        <v>9667348.8800000008</v>
      </c>
      <c r="C86">
        <f t="shared" ref="C86:E86" si="1">SUM(C77:C85)</f>
        <v>2470399.2800000003</v>
      </c>
      <c r="D86">
        <f t="shared" si="1"/>
        <v>3032906.1999999993</v>
      </c>
      <c r="E86">
        <f t="shared" si="1"/>
        <v>2068941.2600000002</v>
      </c>
      <c r="F86" s="66">
        <f>+AVERAGE(F77:F85)</f>
        <v>0.25266472605434537</v>
      </c>
    </row>
    <row r="87" spans="1:6" ht="15.75" thickBot="1" x14ac:dyDescent="0.3">
      <c r="F87" s="66"/>
    </row>
    <row r="88" spans="1:6" x14ac:dyDescent="0.25">
      <c r="A88" s="28"/>
      <c r="B88" s="28" t="s">
        <v>0</v>
      </c>
      <c r="C88" s="28" t="s">
        <v>2</v>
      </c>
      <c r="D88" s="28" t="s">
        <v>3</v>
      </c>
      <c r="E88" s="28" t="s">
        <v>26</v>
      </c>
      <c r="F88" s="28" t="s">
        <v>27</v>
      </c>
    </row>
    <row r="89" spans="1:6" x14ac:dyDescent="0.25">
      <c r="A89" t="s">
        <v>0</v>
      </c>
      <c r="B89">
        <v>1</v>
      </c>
    </row>
    <row r="90" spans="1:6" x14ac:dyDescent="0.25">
      <c r="A90" t="s">
        <v>2</v>
      </c>
      <c r="B90">
        <v>0.98881340392663564</v>
      </c>
      <c r="C90">
        <v>1</v>
      </c>
    </row>
    <row r="91" spans="1:6" x14ac:dyDescent="0.25">
      <c r="A91" t="s">
        <v>3</v>
      </c>
      <c r="B91">
        <v>0.98833247738782626</v>
      </c>
      <c r="C91">
        <v>0.99000263722060822</v>
      </c>
      <c r="D91">
        <v>1</v>
      </c>
    </row>
    <row r="92" spans="1:6" x14ac:dyDescent="0.25">
      <c r="A92" t="s">
        <v>26</v>
      </c>
      <c r="B92">
        <v>0.97684544189062528</v>
      </c>
      <c r="C92">
        <v>0.9736935650284908</v>
      </c>
      <c r="D92">
        <v>0.98749251749777589</v>
      </c>
      <c r="E92">
        <v>1</v>
      </c>
    </row>
    <row r="93" spans="1:6" ht="15.75" thickBot="1" x14ac:dyDescent="0.3">
      <c r="A93" s="27" t="s">
        <v>27</v>
      </c>
      <c r="B93" s="27">
        <v>1.6752786826821579E-2</v>
      </c>
      <c r="C93" s="27">
        <v>3.5694741488509332E-2</v>
      </c>
      <c r="D93" s="27">
        <v>2.6902354032423977E-2</v>
      </c>
      <c r="E93" s="27">
        <v>0.10348688244741967</v>
      </c>
      <c r="F93" s="27">
        <v>1</v>
      </c>
    </row>
    <row r="97" spans="1:49" x14ac:dyDescent="0.25">
      <c r="A97" t="s">
        <v>38</v>
      </c>
    </row>
    <row r="98" spans="1:49" ht="15.75" thickBot="1" x14ac:dyDescent="0.3">
      <c r="B98" s="67" t="s">
        <v>11</v>
      </c>
      <c r="C98" s="68">
        <v>2023</v>
      </c>
      <c r="D98" s="68">
        <v>2022</v>
      </c>
      <c r="E98" s="68">
        <v>2021</v>
      </c>
      <c r="F98" s="68">
        <v>2023</v>
      </c>
      <c r="G98" s="68">
        <v>2022</v>
      </c>
      <c r="H98" s="68">
        <v>2021</v>
      </c>
      <c r="I98" s="68">
        <v>2020</v>
      </c>
      <c r="J98" s="68">
        <v>2023</v>
      </c>
      <c r="K98" s="68">
        <v>2022</v>
      </c>
      <c r="L98" s="68">
        <v>2021</v>
      </c>
      <c r="M98" s="68">
        <v>2023</v>
      </c>
      <c r="N98" s="68">
        <v>2022</v>
      </c>
      <c r="O98" s="68">
        <v>2021</v>
      </c>
      <c r="P98" s="68">
        <v>2023</v>
      </c>
      <c r="Q98" s="68">
        <v>2022</v>
      </c>
      <c r="R98" s="68">
        <v>2021</v>
      </c>
      <c r="S98" s="68">
        <v>2023</v>
      </c>
      <c r="T98" s="68">
        <v>2022</v>
      </c>
      <c r="U98" s="68">
        <v>2021</v>
      </c>
      <c r="V98" s="68">
        <v>2023</v>
      </c>
      <c r="W98" s="68">
        <v>2022</v>
      </c>
      <c r="X98" s="68">
        <v>2021</v>
      </c>
      <c r="Y98" s="68">
        <v>2020</v>
      </c>
      <c r="Z98" s="68">
        <v>2023</v>
      </c>
      <c r="AA98" s="68">
        <v>2022</v>
      </c>
      <c r="AB98" s="68">
        <v>2021</v>
      </c>
      <c r="AC98" s="68">
        <v>2023</v>
      </c>
      <c r="AD98" s="68">
        <v>2022</v>
      </c>
      <c r="AE98" s="68">
        <v>2021</v>
      </c>
      <c r="AF98" s="68">
        <v>2023</v>
      </c>
      <c r="AG98" s="68">
        <v>2022</v>
      </c>
      <c r="AH98" s="68">
        <v>2021</v>
      </c>
      <c r="AI98" s="68">
        <v>2023</v>
      </c>
      <c r="AJ98" s="68">
        <v>2022</v>
      </c>
      <c r="AK98" s="68">
        <v>2021</v>
      </c>
      <c r="AL98" s="68">
        <v>2023</v>
      </c>
      <c r="AM98" s="68">
        <v>2022</v>
      </c>
      <c r="AN98" s="68">
        <v>2021</v>
      </c>
      <c r="AO98" s="68">
        <v>2023</v>
      </c>
      <c r="AP98" s="68">
        <v>2022</v>
      </c>
      <c r="AQ98" s="68">
        <v>2021</v>
      </c>
      <c r="AR98" s="68">
        <v>2023</v>
      </c>
      <c r="AS98" s="68">
        <v>2022</v>
      </c>
      <c r="AT98" s="68">
        <v>2021</v>
      </c>
      <c r="AU98" s="68">
        <v>2023</v>
      </c>
      <c r="AV98" s="68">
        <v>2022</v>
      </c>
      <c r="AW98" s="68">
        <v>2021</v>
      </c>
    </row>
    <row r="99" spans="1:49" x14ac:dyDescent="0.25">
      <c r="A99" s="68" t="s">
        <v>12</v>
      </c>
      <c r="B99" s="69" t="s">
        <v>13</v>
      </c>
      <c r="C99" s="100" t="s">
        <v>0</v>
      </c>
      <c r="D99" s="101"/>
      <c r="E99" s="102"/>
      <c r="F99" s="100" t="s">
        <v>1</v>
      </c>
      <c r="G99" s="101"/>
      <c r="H99" s="101"/>
      <c r="I99" s="102"/>
      <c r="J99" s="100" t="s">
        <v>2</v>
      </c>
      <c r="K99" s="101"/>
      <c r="L99" s="102"/>
      <c r="M99" s="100" t="s">
        <v>14</v>
      </c>
      <c r="N99" s="101"/>
      <c r="O99" s="102"/>
      <c r="P99" s="100" t="s">
        <v>3</v>
      </c>
      <c r="Q99" s="101"/>
      <c r="R99" s="102"/>
      <c r="S99" s="100" t="s">
        <v>15</v>
      </c>
      <c r="T99" s="101"/>
      <c r="U99" s="102"/>
      <c r="V99" s="100" t="s">
        <v>4</v>
      </c>
      <c r="W99" s="101"/>
      <c r="X99" s="101"/>
      <c r="Y99" s="102"/>
      <c r="Z99" s="100" t="s">
        <v>16</v>
      </c>
      <c r="AA99" s="101"/>
      <c r="AB99" s="102"/>
      <c r="AC99" s="103" t="s">
        <v>17</v>
      </c>
      <c r="AD99" s="104"/>
      <c r="AE99" s="105"/>
      <c r="AF99" s="103" t="s">
        <v>7</v>
      </c>
      <c r="AG99" s="104"/>
      <c r="AH99" s="105"/>
      <c r="AI99" s="103" t="s">
        <v>18</v>
      </c>
      <c r="AJ99" s="104"/>
      <c r="AK99" s="105"/>
      <c r="AL99" s="103" t="s">
        <v>6</v>
      </c>
      <c r="AM99" s="104"/>
      <c r="AN99" s="105"/>
      <c r="AO99" s="103" t="s">
        <v>8</v>
      </c>
      <c r="AP99" s="104"/>
      <c r="AQ99" s="105"/>
      <c r="AR99" s="103" t="s">
        <v>9</v>
      </c>
      <c r="AS99" s="104"/>
      <c r="AT99" s="105"/>
      <c r="AU99" s="103" t="s">
        <v>19</v>
      </c>
      <c r="AV99" s="104"/>
      <c r="AW99" s="105"/>
    </row>
    <row r="100" spans="1:49" x14ac:dyDescent="0.25">
      <c r="A100" s="70">
        <v>7</v>
      </c>
      <c r="B100" s="70" t="s">
        <v>39</v>
      </c>
      <c r="C100" s="45">
        <v>1419451.38</v>
      </c>
      <c r="D100" s="45">
        <v>1134816.1299999999</v>
      </c>
      <c r="E100" s="45">
        <v>1083832.75</v>
      </c>
      <c r="F100" s="45">
        <v>-664379.59</v>
      </c>
      <c r="G100" s="45">
        <v>-578815.24</v>
      </c>
      <c r="H100" s="45">
        <v>-593656.75</v>
      </c>
      <c r="I100" s="45">
        <v>-452089.79</v>
      </c>
      <c r="J100" s="45">
        <v>570095.71</v>
      </c>
      <c r="K100" s="45">
        <v>665165.32999999996</v>
      </c>
      <c r="L100" s="45">
        <v>565627.32999999996</v>
      </c>
      <c r="M100" s="45">
        <v>144.5871683185091</v>
      </c>
      <c r="N100" s="45">
        <v>211.01173350435195</v>
      </c>
      <c r="O100" s="45">
        <v>187.87570203982114</v>
      </c>
      <c r="P100" s="45">
        <v>323086.28999999998</v>
      </c>
      <c r="Q100" s="45">
        <v>388900.51</v>
      </c>
      <c r="R100" s="45">
        <v>341161.05</v>
      </c>
      <c r="S100" s="45">
        <v>175.06718470987346</v>
      </c>
      <c r="T100" s="45">
        <v>241.88061046906782</v>
      </c>
      <c r="U100" s="45">
        <v>206.88382301725701</v>
      </c>
      <c r="V100" s="45">
        <v>277939.73</v>
      </c>
      <c r="W100" s="45">
        <v>372981.61</v>
      </c>
      <c r="X100" s="45">
        <v>230693.42</v>
      </c>
      <c r="Y100" s="45">
        <v>148292.79</v>
      </c>
      <c r="Z100" s="45">
        <v>188.4915193863861</v>
      </c>
      <c r="AA100" s="45">
        <v>185.3545437789094</v>
      </c>
      <c r="AB100" s="45">
        <v>130.46663831180354</v>
      </c>
      <c r="AC100" s="45">
        <v>903976.01</v>
      </c>
      <c r="AD100" s="45">
        <v>1166376.23</v>
      </c>
      <c r="AE100" s="45">
        <v>897038.62</v>
      </c>
      <c r="AF100" s="45">
        <v>158.01150299502171</v>
      </c>
      <c r="AG100" s="45">
        <v>154.48566681419354</v>
      </c>
      <c r="AH100" s="45">
        <v>111.45851733436766</v>
      </c>
      <c r="AI100" s="45">
        <v>1214232.44</v>
      </c>
      <c r="AJ100" s="45">
        <v>1448220.75</v>
      </c>
      <c r="AK100" s="45">
        <v>580459.97</v>
      </c>
      <c r="AL100" s="45">
        <v>0.74448349444526463</v>
      </c>
      <c r="AM100" s="45">
        <v>0.80538566375326415</v>
      </c>
      <c r="AN100" s="45">
        <v>1.5453927339726803</v>
      </c>
      <c r="AO100" s="45">
        <v>0.51558190950655214</v>
      </c>
      <c r="AP100" s="45">
        <v>0.54784094206632516</v>
      </c>
      <c r="AQ100" s="45">
        <v>1.1479606423161273</v>
      </c>
      <c r="AR100" s="45">
        <v>-310256.42999999993</v>
      </c>
      <c r="AS100" s="45">
        <v>-281844.52</v>
      </c>
      <c r="AT100" s="45">
        <v>316578.65000000002</v>
      </c>
      <c r="AU100" s="71">
        <v>0.22647992173805512</v>
      </c>
      <c r="AV100" s="71">
        <v>0.28207535195485683</v>
      </c>
      <c r="AW100" s="71">
        <v>0.25989581289675562</v>
      </c>
    </row>
    <row r="101" spans="1:49" x14ac:dyDescent="0.25">
      <c r="A101" s="70">
        <v>8</v>
      </c>
      <c r="B101" s="70" t="s">
        <v>40</v>
      </c>
      <c r="C101" s="45">
        <v>1045039.05</v>
      </c>
      <c r="D101" s="45">
        <v>942071.23</v>
      </c>
      <c r="E101" s="45">
        <v>868578.17</v>
      </c>
      <c r="F101" s="45">
        <v>-697497.55</v>
      </c>
      <c r="G101" s="45">
        <v>-576793.18999999994</v>
      </c>
      <c r="H101" s="45">
        <v>-545490.64</v>
      </c>
      <c r="I101" s="45">
        <v>-458799.51</v>
      </c>
      <c r="J101" s="45">
        <v>456591.05</v>
      </c>
      <c r="K101" s="45">
        <v>366058.46</v>
      </c>
      <c r="L101" s="45">
        <v>262701.13</v>
      </c>
      <c r="M101" s="45">
        <v>157.28864677353445</v>
      </c>
      <c r="N101" s="45">
        <v>139.8843754097023</v>
      </c>
      <c r="O101" s="45">
        <v>108.88186010937854</v>
      </c>
      <c r="P101" s="45">
        <v>227925.53</v>
      </c>
      <c r="Q101" s="45">
        <v>185483.78</v>
      </c>
      <c r="R101" s="45">
        <v>157704.97</v>
      </c>
      <c r="S101" s="45">
        <v>117.63939643945702</v>
      </c>
      <c r="T101" s="45">
        <v>115.76794240583875</v>
      </c>
      <c r="U101" s="45">
        <v>104.07839298580815</v>
      </c>
      <c r="V101" s="45">
        <v>159725.48000000001</v>
      </c>
      <c r="W101" s="45">
        <v>157702.56</v>
      </c>
      <c r="X101" s="45">
        <v>120045.6</v>
      </c>
      <c r="Y101" s="45">
        <v>133795.66</v>
      </c>
      <c r="Z101" s="45">
        <v>89.676626230525713</v>
      </c>
      <c r="AA101" s="45">
        <v>89.09451862992627</v>
      </c>
      <c r="AB101" s="45">
        <v>90.992482202479025</v>
      </c>
      <c r="AC101" s="45">
        <v>686976.94</v>
      </c>
      <c r="AD101" s="45">
        <v>670389.98</v>
      </c>
      <c r="AE101" s="45">
        <v>499365.41</v>
      </c>
      <c r="AF101" s="45">
        <v>129.32587656460316</v>
      </c>
      <c r="AG101" s="45">
        <v>113.21095163378983</v>
      </c>
      <c r="AH101" s="45">
        <v>95.79594932604941</v>
      </c>
      <c r="AI101" s="45">
        <v>340802.89</v>
      </c>
      <c r="AJ101" s="45">
        <v>224645.41</v>
      </c>
      <c r="AK101" s="45">
        <v>178737.68</v>
      </c>
      <c r="AL101" s="45">
        <v>2.0157603123612007</v>
      </c>
      <c r="AM101" s="45">
        <v>2.984214010871622</v>
      </c>
      <c r="AN101" s="45">
        <v>2.7938452037645334</v>
      </c>
      <c r="AO101" s="45">
        <v>1.5470862350961869</v>
      </c>
      <c r="AP101" s="45">
        <v>2.282207413007014</v>
      </c>
      <c r="AQ101" s="45">
        <v>2.1222151367299831</v>
      </c>
      <c r="AR101" s="45">
        <v>346174.04999999993</v>
      </c>
      <c r="AS101" s="45">
        <v>445744.56999999995</v>
      </c>
      <c r="AT101" s="45">
        <v>320627.73</v>
      </c>
      <c r="AU101" s="71">
        <v>0.23653357721238044</v>
      </c>
      <c r="AV101" s="71">
        <v>0.26603596153106662</v>
      </c>
      <c r="AW101" s="71">
        <v>0.22969505353475039</v>
      </c>
    </row>
    <row r="102" spans="1:49" x14ac:dyDescent="0.25">
      <c r="A102" s="70">
        <v>12</v>
      </c>
      <c r="B102" s="70" t="s">
        <v>41</v>
      </c>
      <c r="C102" s="45">
        <v>888299.59</v>
      </c>
      <c r="D102" s="45">
        <v>923874.36</v>
      </c>
      <c r="E102" s="45">
        <v>1064512.01</v>
      </c>
      <c r="F102" s="45">
        <v>-563054.49</v>
      </c>
      <c r="G102" s="45">
        <v>-604768.01</v>
      </c>
      <c r="H102" s="45">
        <v>-676718.62</v>
      </c>
      <c r="I102" s="45">
        <v>-592457.52</v>
      </c>
      <c r="J102" s="45">
        <v>241786.49</v>
      </c>
      <c r="K102" s="45">
        <v>285883.32</v>
      </c>
      <c r="L102" s="45">
        <v>301482.11</v>
      </c>
      <c r="M102" s="45">
        <v>97.988491022493875</v>
      </c>
      <c r="N102" s="45">
        <v>111.39825895806872</v>
      </c>
      <c r="O102" s="45">
        <v>101.95616261764862</v>
      </c>
      <c r="P102" s="45">
        <v>177889.96</v>
      </c>
      <c r="Q102" s="45">
        <v>173099.44</v>
      </c>
      <c r="R102" s="45">
        <v>235944.63</v>
      </c>
      <c r="S102" s="45">
        <v>113.73745656481667</v>
      </c>
      <c r="T102" s="45">
        <v>103.04083114449125</v>
      </c>
      <c r="U102" s="45">
        <v>125.51755528760241</v>
      </c>
      <c r="V102" s="45">
        <v>160526.37</v>
      </c>
      <c r="W102" s="45">
        <v>184767.29</v>
      </c>
      <c r="X102" s="45">
        <v>188997.15</v>
      </c>
      <c r="Y102" s="45">
        <v>143586.34</v>
      </c>
      <c r="Z102" s="45">
        <v>106.44230403164866</v>
      </c>
      <c r="AA102" s="45">
        <v>104.99929944645619</v>
      </c>
      <c r="AB102" s="45">
        <v>94.336832080691323</v>
      </c>
      <c r="AC102" s="45">
        <v>464846.64</v>
      </c>
      <c r="AD102" s="45">
        <v>521183.78</v>
      </c>
      <c r="AE102" s="45">
        <v>541252.52</v>
      </c>
      <c r="AF102" s="45">
        <v>90.693338489325882</v>
      </c>
      <c r="AG102" s="45">
        <v>113.35672726003367</v>
      </c>
      <c r="AH102" s="45">
        <v>70.775439410737548</v>
      </c>
      <c r="AI102" s="45">
        <v>237609.78</v>
      </c>
      <c r="AJ102" s="45">
        <v>201780.07</v>
      </c>
      <c r="AK102" s="45">
        <v>260636.94</v>
      </c>
      <c r="AL102" s="45">
        <v>1.9563447262145524</v>
      </c>
      <c r="AM102" s="45">
        <v>2.5829299196892936</v>
      </c>
      <c r="AN102" s="45">
        <v>2.0766531405717088</v>
      </c>
      <c r="AO102" s="45">
        <v>1.2807564991643021</v>
      </c>
      <c r="AP102" s="45">
        <v>1.667243400203003</v>
      </c>
      <c r="AQ102" s="45">
        <v>1.3515174403137176</v>
      </c>
      <c r="AR102" s="45">
        <v>227236.86000000002</v>
      </c>
      <c r="AS102" s="45">
        <v>319403.71000000002</v>
      </c>
      <c r="AT102" s="45">
        <v>280615.58</v>
      </c>
      <c r="AU102" s="71">
        <v>0.24433298829555464</v>
      </c>
      <c r="AV102" s="71">
        <v>0.25777272032118198</v>
      </c>
      <c r="AW102" s="71">
        <v>0.26045451767034949</v>
      </c>
    </row>
    <row r="103" spans="1:49" x14ac:dyDescent="0.25">
      <c r="A103" s="70">
        <v>14</v>
      </c>
      <c r="B103" s="70" t="s">
        <v>42</v>
      </c>
      <c r="C103" s="45">
        <v>810603.79</v>
      </c>
      <c r="D103" s="45">
        <v>732111.01</v>
      </c>
      <c r="E103" s="45">
        <v>680473.54</v>
      </c>
      <c r="F103" s="45">
        <v>-590053.57999999996</v>
      </c>
      <c r="G103" s="45">
        <v>-526562.11</v>
      </c>
      <c r="H103" s="45">
        <v>-490692.7</v>
      </c>
      <c r="I103" s="45">
        <v>-431667.39</v>
      </c>
      <c r="J103" s="45">
        <v>271609.99</v>
      </c>
      <c r="K103" s="45">
        <v>225374.46</v>
      </c>
      <c r="L103" s="45">
        <v>295292.53000000003</v>
      </c>
      <c r="M103" s="45">
        <v>120.62563438051529</v>
      </c>
      <c r="N103" s="45">
        <v>110.8230917057237</v>
      </c>
      <c r="O103" s="45">
        <v>156.22254878565889</v>
      </c>
      <c r="P103" s="45">
        <v>167312.43</v>
      </c>
      <c r="Q103" s="45">
        <v>152795.17000000001</v>
      </c>
      <c r="R103" s="45">
        <v>203732.45</v>
      </c>
      <c r="S103" s="45">
        <v>102.07967012080496</v>
      </c>
      <c r="T103" s="45">
        <v>104.46300665271949</v>
      </c>
      <c r="U103" s="45">
        <v>149.46968234905472</v>
      </c>
      <c r="V103" s="45">
        <v>169496.01</v>
      </c>
      <c r="W103" s="45">
        <v>181715.46</v>
      </c>
      <c r="X103" s="45">
        <v>123937.76</v>
      </c>
      <c r="Y103" s="45">
        <v>98263.38</v>
      </c>
      <c r="Z103" s="45">
        <v>113.23155346312571</v>
      </c>
      <c r="AA103" s="45">
        <v>108.16872834447447</v>
      </c>
      <c r="AB103" s="45">
        <v>86.725793176935923</v>
      </c>
      <c r="AC103" s="45">
        <v>478861.49</v>
      </c>
      <c r="AD103" s="45">
        <v>464705.85</v>
      </c>
      <c r="AE103" s="45">
        <v>464568.89</v>
      </c>
      <c r="AF103" s="45">
        <v>131.77751772283602</v>
      </c>
      <c r="AG103" s="45">
        <v>114.52881339747867</v>
      </c>
      <c r="AH103" s="45">
        <v>93.478659613540088</v>
      </c>
      <c r="AI103" s="45">
        <v>195542.01</v>
      </c>
      <c r="AJ103" s="45">
        <v>182727.99</v>
      </c>
      <c r="AK103" s="45">
        <v>248167.55</v>
      </c>
      <c r="AL103" s="45">
        <v>2.448893156002641</v>
      </c>
      <c r="AM103" s="45">
        <v>2.5431563604459284</v>
      </c>
      <c r="AN103" s="45">
        <v>1.8719969230465467</v>
      </c>
      <c r="AO103" s="45">
        <v>1.5820921550310338</v>
      </c>
      <c r="AP103" s="45">
        <v>1.548697547649925</v>
      </c>
      <c r="AQ103" s="45">
        <v>1.372585295700425</v>
      </c>
      <c r="AR103" s="45">
        <v>283319.48</v>
      </c>
      <c r="AS103" s="45">
        <v>281977.86</v>
      </c>
      <c r="AT103" s="45">
        <v>216401.34000000003</v>
      </c>
      <c r="AU103" s="71">
        <v>0.23421838696275774</v>
      </c>
      <c r="AV103" s="71">
        <v>0.27670744320799523</v>
      </c>
      <c r="AW103" s="71">
        <v>0.25873461704643491</v>
      </c>
    </row>
    <row r="104" spans="1:49" x14ac:dyDescent="0.25">
      <c r="A104" s="70">
        <v>18</v>
      </c>
      <c r="B104" s="70" t="s">
        <v>43</v>
      </c>
      <c r="C104" s="45">
        <v>484960.48</v>
      </c>
      <c r="D104" s="45">
        <v>436069.3</v>
      </c>
      <c r="E104" s="45">
        <v>321080.17</v>
      </c>
      <c r="F104" s="45">
        <v>-273772.39</v>
      </c>
      <c r="G104" s="45">
        <v>-227703.55</v>
      </c>
      <c r="H104" s="45">
        <v>-161433.74</v>
      </c>
      <c r="I104" s="45">
        <v>-143683.54999999999</v>
      </c>
      <c r="J104" s="45">
        <v>136381.32999999999</v>
      </c>
      <c r="K104" s="45">
        <v>122929.26</v>
      </c>
      <c r="L104" s="45">
        <v>86786.22</v>
      </c>
      <c r="M104" s="45">
        <v>101.23975215464979</v>
      </c>
      <c r="N104" s="45">
        <v>101.48509330971018</v>
      </c>
      <c r="O104" s="45">
        <v>97.30603792815981</v>
      </c>
      <c r="P104" s="45">
        <v>55122.01</v>
      </c>
      <c r="Q104" s="45">
        <v>52300.56</v>
      </c>
      <c r="R104" s="45">
        <v>41989.98</v>
      </c>
      <c r="S104" s="45">
        <v>72.483290225139214</v>
      </c>
      <c r="T104" s="45">
        <v>82.687343258372564</v>
      </c>
      <c r="U104" s="45">
        <v>93.638373242173557</v>
      </c>
      <c r="V104" s="45">
        <v>177947.18</v>
      </c>
      <c r="W104" s="45">
        <v>136872.04999999999</v>
      </c>
      <c r="X104" s="45">
        <v>106626.94</v>
      </c>
      <c r="Y104" s="45">
        <v>110797.2</v>
      </c>
      <c r="Z104" s="45">
        <v>226.00271271239851</v>
      </c>
      <c r="AA104" s="45">
        <v>225.26660552115169</v>
      </c>
      <c r="AB104" s="45">
        <v>256.53312009948701</v>
      </c>
      <c r="AC104" s="45">
        <v>327433.34999999998</v>
      </c>
      <c r="AD104" s="45">
        <v>271954.06</v>
      </c>
      <c r="AE104" s="45">
        <v>202651.93</v>
      </c>
      <c r="AF104" s="45">
        <v>254.75917464190906</v>
      </c>
      <c r="AG104" s="45">
        <v>244.06435557248932</v>
      </c>
      <c r="AH104" s="45">
        <v>260.20078478547327</v>
      </c>
      <c r="AI104" s="45">
        <v>83175.8</v>
      </c>
      <c r="AJ104" s="45">
        <v>92879.72</v>
      </c>
      <c r="AK104" s="45">
        <v>65090.83</v>
      </c>
      <c r="AL104" s="45">
        <v>3.9366420280899006</v>
      </c>
      <c r="AM104" s="45">
        <v>2.9280241154904427</v>
      </c>
      <c r="AN104" s="45">
        <v>3.11337142267198</v>
      </c>
      <c r="AO104" s="45">
        <v>1.7972315264776531</v>
      </c>
      <c r="AP104" s="45">
        <v>1.4543757237855583</v>
      </c>
      <c r="AQ104" s="45">
        <v>1.4752460523241138</v>
      </c>
      <c r="AR104" s="45">
        <v>244257.55</v>
      </c>
      <c r="AS104" s="45">
        <v>179074.34</v>
      </c>
      <c r="AT104" s="45">
        <v>137561.09999999998</v>
      </c>
      <c r="AU104" s="71">
        <v>0.25499004199005071</v>
      </c>
      <c r="AV104" s="71">
        <v>0.24485892876546286</v>
      </c>
      <c r="AW104" s="71">
        <v>0.24081131714269577</v>
      </c>
    </row>
    <row r="105" spans="1:49" x14ac:dyDescent="0.25">
      <c r="A105" s="70">
        <v>19</v>
      </c>
      <c r="B105" s="70" t="s">
        <v>37</v>
      </c>
      <c r="C105" s="45">
        <v>462856.57</v>
      </c>
      <c r="D105" s="45">
        <v>383909.02</v>
      </c>
      <c r="E105" s="45">
        <v>282558.83</v>
      </c>
      <c r="F105" s="45">
        <v>-296818.37</v>
      </c>
      <c r="G105" s="45">
        <v>-287294.26</v>
      </c>
      <c r="H105" s="45">
        <v>-179485.09</v>
      </c>
      <c r="I105" s="45">
        <v>-151532.66</v>
      </c>
      <c r="J105" s="45">
        <v>132050.41</v>
      </c>
      <c r="K105" s="45">
        <v>101376.11</v>
      </c>
      <c r="L105" s="45">
        <v>79184.39</v>
      </c>
      <c r="M105" s="45">
        <v>102.70600155897105</v>
      </c>
      <c r="N105" s="45">
        <v>95.062626035720655</v>
      </c>
      <c r="O105" s="45">
        <v>100.88653184188227</v>
      </c>
      <c r="P105" s="45">
        <v>83303.45</v>
      </c>
      <c r="Q105" s="45">
        <v>124765.53</v>
      </c>
      <c r="R105" s="45">
        <v>56778.58</v>
      </c>
      <c r="S105" s="45">
        <v>101.03566703098598</v>
      </c>
      <c r="T105" s="45">
        <v>156.34002155142255</v>
      </c>
      <c r="U105" s="45">
        <v>113.88293478862229</v>
      </c>
      <c r="V105" s="45">
        <v>98591.74</v>
      </c>
      <c r="W105" s="45">
        <v>86719.69</v>
      </c>
      <c r="X105" s="45">
        <v>54777.19</v>
      </c>
      <c r="Y105" s="45">
        <v>58355.64</v>
      </c>
      <c r="Z105" s="45">
        <v>114.21104659216151</v>
      </c>
      <c r="AA105" s="45">
        <v>109.12838539237009</v>
      </c>
      <c r="AB105" s="45">
        <v>123.03817182009122</v>
      </c>
      <c r="AC105" s="45">
        <v>263907.58</v>
      </c>
      <c r="AD105" s="45">
        <v>261002.21</v>
      </c>
      <c r="AE105" s="45">
        <v>215732.55</v>
      </c>
      <c r="AF105" s="45">
        <v>115.8813811201466</v>
      </c>
      <c r="AG105" s="45">
        <v>47.850989876668194</v>
      </c>
      <c r="AH105" s="45">
        <v>110.0417688733512</v>
      </c>
      <c r="AI105" s="45">
        <v>107105.19</v>
      </c>
      <c r="AJ105" s="45">
        <v>143135.66</v>
      </c>
      <c r="AK105" s="45">
        <v>74179.55</v>
      </c>
      <c r="AL105" s="45">
        <v>2.4640036584595015</v>
      </c>
      <c r="AM105" s="45">
        <v>1.8234604151055018</v>
      </c>
      <c r="AN105" s="45">
        <v>2.9082482975429209</v>
      </c>
      <c r="AO105" s="45">
        <v>1.5434904695094609</v>
      </c>
      <c r="AP105" s="45">
        <v>1.2176037753275457</v>
      </c>
      <c r="AQ105" s="45">
        <v>2.1698077165472154</v>
      </c>
      <c r="AR105" s="45">
        <v>156802.39000000001</v>
      </c>
      <c r="AS105" s="45">
        <v>117866.54999999999</v>
      </c>
      <c r="AT105" s="45">
        <v>141553</v>
      </c>
      <c r="AU105" s="71">
        <v>0.25753400143171784</v>
      </c>
      <c r="AV105" s="71">
        <v>0.24920713003865502</v>
      </c>
      <c r="AW105" s="71">
        <v>0.23300234819517926</v>
      </c>
    </row>
    <row r="107" spans="1:49" x14ac:dyDescent="0.25">
      <c r="A107" s="106">
        <v>2023</v>
      </c>
      <c r="B107" s="106"/>
      <c r="C107" s="106"/>
      <c r="D107" s="106"/>
      <c r="E107" s="106"/>
      <c r="F107" s="106"/>
    </row>
    <row r="108" spans="1:49" x14ac:dyDescent="0.25">
      <c r="A108" s="55"/>
      <c r="B108" s="56" t="s">
        <v>0</v>
      </c>
      <c r="C108" s="56" t="s">
        <v>2</v>
      </c>
      <c r="D108" s="56" t="s">
        <v>3</v>
      </c>
      <c r="E108" s="56" t="s">
        <v>26</v>
      </c>
      <c r="F108" s="56" t="s">
        <v>27</v>
      </c>
    </row>
    <row r="109" spans="1:49" x14ac:dyDescent="0.25">
      <c r="A109" t="s">
        <v>39</v>
      </c>
      <c r="B109" s="72">
        <v>1419451.38</v>
      </c>
      <c r="C109" s="72">
        <v>570095.71</v>
      </c>
      <c r="D109" s="72">
        <v>323086.28999999998</v>
      </c>
      <c r="E109" s="72">
        <v>277939.73</v>
      </c>
      <c r="F109" s="57">
        <v>0.22647992173805512</v>
      </c>
    </row>
    <row r="110" spans="1:49" x14ac:dyDescent="0.25">
      <c r="A110" t="s">
        <v>40</v>
      </c>
      <c r="B110" s="72">
        <v>1045039.05</v>
      </c>
      <c r="C110" s="72">
        <v>456591.05</v>
      </c>
      <c r="D110" s="72">
        <v>227925.53</v>
      </c>
      <c r="E110" s="72">
        <v>159725.48000000001</v>
      </c>
      <c r="F110" s="57">
        <v>0.23653357721238044</v>
      </c>
    </row>
    <row r="111" spans="1:49" x14ac:dyDescent="0.25">
      <c r="A111" t="s">
        <v>41</v>
      </c>
      <c r="B111" s="72">
        <v>888299.59</v>
      </c>
      <c r="C111" s="72">
        <v>241786.49</v>
      </c>
      <c r="D111" s="72">
        <v>177889.96</v>
      </c>
      <c r="E111" s="72">
        <v>160526.37</v>
      </c>
      <c r="F111" s="57">
        <v>0.24433298829555464</v>
      </c>
    </row>
    <row r="112" spans="1:49" x14ac:dyDescent="0.25">
      <c r="A112" t="s">
        <v>42</v>
      </c>
      <c r="B112" s="72">
        <v>810603.79</v>
      </c>
      <c r="C112" s="72">
        <v>271609.99</v>
      </c>
      <c r="D112" s="72">
        <v>167312.43</v>
      </c>
      <c r="E112" s="72">
        <v>169496.01</v>
      </c>
      <c r="F112" s="57">
        <v>0.23421838696275774</v>
      </c>
    </row>
    <row r="113" spans="1:74" x14ac:dyDescent="0.25">
      <c r="A113" t="s">
        <v>43</v>
      </c>
      <c r="B113" s="72">
        <v>484960.48</v>
      </c>
      <c r="C113" s="72">
        <v>136381.32999999999</v>
      </c>
      <c r="D113" s="72">
        <v>55122.01</v>
      </c>
      <c r="E113" s="72">
        <v>177947.18</v>
      </c>
      <c r="F113" s="57">
        <v>0.25499004199005071</v>
      </c>
    </row>
    <row r="114" spans="1:74" x14ac:dyDescent="0.25">
      <c r="A114" t="s">
        <v>37</v>
      </c>
      <c r="B114" s="72">
        <v>462856.57</v>
      </c>
      <c r="C114" s="72">
        <v>132050.41</v>
      </c>
      <c r="D114" s="72">
        <v>83303.45</v>
      </c>
      <c r="E114" s="72">
        <v>98591.74</v>
      </c>
      <c r="F114" s="57">
        <v>0.25753400143171784</v>
      </c>
    </row>
    <row r="115" spans="1:74" x14ac:dyDescent="0.25">
      <c r="F115" s="57">
        <f>+AVERAGE(F109:F114)</f>
        <v>0.24234815293841938</v>
      </c>
    </row>
    <row r="116" spans="1:74" ht="15.75" thickBot="1" x14ac:dyDescent="0.3"/>
    <row r="117" spans="1:74" x14ac:dyDescent="0.25">
      <c r="A117" s="28"/>
      <c r="B117" s="28" t="s">
        <v>0</v>
      </c>
      <c r="C117" s="28" t="s">
        <v>2</v>
      </c>
      <c r="D117" s="28" t="s">
        <v>3</v>
      </c>
      <c r="E117" s="28" t="s">
        <v>26</v>
      </c>
      <c r="F117" s="28" t="s">
        <v>27</v>
      </c>
    </row>
    <row r="118" spans="1:74" x14ac:dyDescent="0.25">
      <c r="A118" t="s">
        <v>0</v>
      </c>
      <c r="B118">
        <v>1</v>
      </c>
    </row>
    <row r="119" spans="1:74" x14ac:dyDescent="0.25">
      <c r="A119" t="s">
        <v>2</v>
      </c>
      <c r="B119">
        <v>0.96633376246220015</v>
      </c>
      <c r="C119">
        <v>1</v>
      </c>
    </row>
    <row r="120" spans="1:74" x14ac:dyDescent="0.25">
      <c r="A120" t="s">
        <v>3</v>
      </c>
      <c r="B120">
        <v>0.99305177528182376</v>
      </c>
      <c r="C120">
        <v>0.96617717633145628</v>
      </c>
      <c r="D120">
        <v>1</v>
      </c>
    </row>
    <row r="121" spans="1:74" x14ac:dyDescent="0.25">
      <c r="A121" t="s">
        <v>26</v>
      </c>
      <c r="B121">
        <v>0.80041894128780933</v>
      </c>
      <c r="C121">
        <v>0.7532869132595339</v>
      </c>
      <c r="D121">
        <v>0.74327445796321001</v>
      </c>
      <c r="E121">
        <v>1</v>
      </c>
    </row>
    <row r="122" spans="1:74" ht="15.75" thickBot="1" x14ac:dyDescent="0.3">
      <c r="A122" s="27" t="s">
        <v>27</v>
      </c>
      <c r="B122" s="27">
        <v>-0.92146861851508677</v>
      </c>
      <c r="C122" s="27">
        <v>-0.89731360392919024</v>
      </c>
      <c r="D122" s="27">
        <v>-0.92308967949658816</v>
      </c>
      <c r="E122" s="27">
        <v>-0.74653517466998864</v>
      </c>
      <c r="F122" s="27">
        <v>1</v>
      </c>
    </row>
    <row r="124" spans="1:74" ht="15.75" thickBot="1" x14ac:dyDescent="0.3">
      <c r="A124">
        <v>2022</v>
      </c>
      <c r="B124" s="67" t="s">
        <v>11</v>
      </c>
      <c r="C124" s="68">
        <v>2023</v>
      </c>
      <c r="D124" s="68">
        <v>2022</v>
      </c>
      <c r="E124" s="68">
        <v>2021</v>
      </c>
      <c r="F124" s="68">
        <v>2023</v>
      </c>
      <c r="G124" s="68">
        <v>2022</v>
      </c>
      <c r="H124" s="68">
        <v>2021</v>
      </c>
      <c r="I124" s="68">
        <v>2020</v>
      </c>
      <c r="J124" s="68">
        <v>2023</v>
      </c>
      <c r="K124" s="68">
        <v>2022</v>
      </c>
      <c r="L124" s="68">
        <v>2021</v>
      </c>
      <c r="M124" s="68">
        <v>2023</v>
      </c>
      <c r="N124" s="68">
        <v>2022</v>
      </c>
      <c r="O124" s="68">
        <v>2021</v>
      </c>
      <c r="P124" s="68">
        <v>2023</v>
      </c>
      <c r="Q124" s="68">
        <v>2022</v>
      </c>
      <c r="R124" s="68">
        <v>2021</v>
      </c>
      <c r="S124" s="68">
        <v>2023</v>
      </c>
      <c r="T124" s="68">
        <v>2022</v>
      </c>
      <c r="U124" s="68">
        <v>2021</v>
      </c>
      <c r="V124" s="68">
        <v>2023</v>
      </c>
      <c r="W124" s="68">
        <v>2022</v>
      </c>
      <c r="X124" s="68">
        <v>2021</v>
      </c>
      <c r="Y124" s="68">
        <v>2020</v>
      </c>
      <c r="Z124" s="68">
        <v>2023</v>
      </c>
      <c r="AA124" s="68">
        <v>2022</v>
      </c>
      <c r="AB124" s="68">
        <v>2021</v>
      </c>
      <c r="AC124" s="68">
        <v>2023</v>
      </c>
      <c r="AD124" s="68">
        <v>2022</v>
      </c>
      <c r="AE124" s="68">
        <v>2021</v>
      </c>
      <c r="AF124" s="68">
        <v>2023</v>
      </c>
      <c r="AG124" s="68">
        <v>2022</v>
      </c>
      <c r="AH124" s="68">
        <v>2021</v>
      </c>
      <c r="AI124" s="68">
        <v>2023</v>
      </c>
      <c r="AJ124" s="68">
        <v>2022</v>
      </c>
      <c r="AK124" s="68">
        <v>2021</v>
      </c>
      <c r="AL124" s="68">
        <v>2023</v>
      </c>
      <c r="AM124" s="68">
        <v>2022</v>
      </c>
      <c r="AN124" s="68">
        <v>2021</v>
      </c>
      <c r="AO124" s="68">
        <v>2023</v>
      </c>
      <c r="AP124" s="68">
        <v>2022</v>
      </c>
      <c r="AQ124" s="68">
        <v>2021</v>
      </c>
      <c r="AR124" s="68">
        <v>2023</v>
      </c>
      <c r="AS124" s="68">
        <v>2022</v>
      </c>
      <c r="AT124" s="68">
        <v>2021</v>
      </c>
      <c r="AU124" s="68">
        <v>2023</v>
      </c>
      <c r="AV124" s="68">
        <v>2022</v>
      </c>
      <c r="AW124" s="68">
        <v>2021</v>
      </c>
    </row>
    <row r="125" spans="1:74" x14ac:dyDescent="0.25">
      <c r="A125" s="68" t="s">
        <v>12</v>
      </c>
      <c r="B125" s="69" t="s">
        <v>13</v>
      </c>
      <c r="C125" s="100" t="s">
        <v>0</v>
      </c>
      <c r="D125" s="101"/>
      <c r="E125" s="102"/>
      <c r="F125" s="100" t="s">
        <v>1</v>
      </c>
      <c r="G125" s="101"/>
      <c r="H125" s="101"/>
      <c r="I125" s="102"/>
      <c r="J125" s="100" t="s">
        <v>2</v>
      </c>
      <c r="K125" s="101"/>
      <c r="L125" s="102"/>
      <c r="M125" s="100" t="s">
        <v>14</v>
      </c>
      <c r="N125" s="101"/>
      <c r="O125" s="102"/>
      <c r="P125" s="100" t="s">
        <v>3</v>
      </c>
      <c r="Q125" s="101"/>
      <c r="R125" s="102"/>
      <c r="S125" s="100" t="s">
        <v>15</v>
      </c>
      <c r="T125" s="101"/>
      <c r="U125" s="102"/>
      <c r="V125" s="100" t="s">
        <v>4</v>
      </c>
      <c r="W125" s="101"/>
      <c r="X125" s="101"/>
      <c r="Y125" s="102"/>
      <c r="Z125" s="100" t="s">
        <v>16</v>
      </c>
      <c r="AA125" s="101"/>
      <c r="AB125" s="102"/>
      <c r="AC125" s="103" t="s">
        <v>17</v>
      </c>
      <c r="AD125" s="104"/>
      <c r="AE125" s="105"/>
      <c r="AF125" s="103" t="s">
        <v>7</v>
      </c>
      <c r="AG125" s="104"/>
      <c r="AH125" s="105"/>
      <c r="AI125" s="103" t="s">
        <v>18</v>
      </c>
      <c r="AJ125" s="104"/>
      <c r="AK125" s="105"/>
      <c r="AL125" s="103" t="s">
        <v>6</v>
      </c>
      <c r="AM125" s="104"/>
      <c r="AN125" s="105"/>
      <c r="AO125" s="103" t="s">
        <v>8</v>
      </c>
      <c r="AP125" s="104"/>
      <c r="AQ125" s="105"/>
      <c r="AR125" s="103" t="s">
        <v>9</v>
      </c>
      <c r="AS125" s="104"/>
      <c r="AT125" s="105"/>
      <c r="AU125" s="103" t="s">
        <v>19</v>
      </c>
      <c r="AV125" s="104"/>
      <c r="AW125" s="105"/>
    </row>
    <row r="126" spans="1:74" x14ac:dyDescent="0.25">
      <c r="A126" s="68">
        <v>7</v>
      </c>
      <c r="B126" s="69" t="s">
        <v>39</v>
      </c>
      <c r="C126" s="37">
        <v>1419451.38</v>
      </c>
      <c r="D126" s="29">
        <v>1134816.1299999999</v>
      </c>
      <c r="E126" s="38">
        <v>1083832.75</v>
      </c>
      <c r="F126" s="37">
        <v>-664379.59</v>
      </c>
      <c r="G126" s="29">
        <v>-578815.24</v>
      </c>
      <c r="H126" s="29">
        <v>-593656.75</v>
      </c>
      <c r="I126" s="38">
        <v>-452089.79</v>
      </c>
      <c r="J126" s="37">
        <v>570095.71</v>
      </c>
      <c r="K126" s="29">
        <v>665165.32999999996</v>
      </c>
      <c r="L126" s="39">
        <v>565627.32999999996</v>
      </c>
      <c r="M126" s="37">
        <v>144.5871683185091</v>
      </c>
      <c r="N126" s="29">
        <v>211.01173350435195</v>
      </c>
      <c r="O126" s="39">
        <v>187.87570203982114</v>
      </c>
      <c r="P126" s="37">
        <v>323086.28999999998</v>
      </c>
      <c r="Q126" s="29">
        <v>388900.51</v>
      </c>
      <c r="R126" s="39">
        <v>341161.05</v>
      </c>
      <c r="S126" s="37">
        <v>175.06718470987346</v>
      </c>
      <c r="T126" s="29">
        <v>241.88061046906782</v>
      </c>
      <c r="U126" s="38">
        <v>206.88382301725701</v>
      </c>
      <c r="V126" s="37">
        <v>277939.73</v>
      </c>
      <c r="W126" s="29">
        <v>372981.61</v>
      </c>
      <c r="X126" s="29">
        <v>230693.42</v>
      </c>
      <c r="Y126" s="38">
        <v>148292.79</v>
      </c>
      <c r="Z126" s="37">
        <v>188.4915193863861</v>
      </c>
      <c r="AA126" s="29">
        <v>185.3545437789094</v>
      </c>
      <c r="AB126" s="38">
        <v>130.46663831180354</v>
      </c>
      <c r="AC126" s="40">
        <v>903976.01</v>
      </c>
      <c r="AD126" s="29">
        <v>1166376.23</v>
      </c>
      <c r="AE126" s="38">
        <v>897038.62</v>
      </c>
      <c r="AF126" s="73">
        <v>158.01150299502171</v>
      </c>
      <c r="AG126" s="74">
        <v>154.48566681419354</v>
      </c>
      <c r="AH126" s="75">
        <v>111.45851733436766</v>
      </c>
      <c r="AI126" s="40">
        <v>1214232.44</v>
      </c>
      <c r="AJ126" s="29">
        <v>1448220.75</v>
      </c>
      <c r="AK126" s="38">
        <v>580459.97</v>
      </c>
      <c r="AL126" s="44">
        <v>0.74448349444526463</v>
      </c>
      <c r="AM126" s="45">
        <v>0.80538566375326415</v>
      </c>
      <c r="AN126" s="46">
        <v>1.5453927339726803</v>
      </c>
      <c r="AO126" s="44">
        <v>0.51558190950655214</v>
      </c>
      <c r="AP126" s="45">
        <v>0.54784094206632516</v>
      </c>
      <c r="AQ126" s="46">
        <v>1.1479606423161273</v>
      </c>
      <c r="AR126" s="40">
        <v>-310256.42999999993</v>
      </c>
      <c r="AS126" s="29">
        <v>-281844.52</v>
      </c>
      <c r="AT126" s="38">
        <v>316578.65000000002</v>
      </c>
      <c r="AU126" s="47">
        <v>0.22647992173805512</v>
      </c>
      <c r="AV126" s="76">
        <v>0.28207535195485683</v>
      </c>
      <c r="AW126" s="49">
        <v>0.25989581289675562</v>
      </c>
      <c r="BA126" s="29">
        <v>158.01150299502171</v>
      </c>
      <c r="BB126" s="29">
        <v>154.48566681419354</v>
      </c>
      <c r="BC126" s="29">
        <v>111.45851733436766</v>
      </c>
      <c r="BD126" s="77">
        <v>0.22647992173805512</v>
      </c>
      <c r="BE126" s="77">
        <v>0.28207535195485683</v>
      </c>
      <c r="BF126" s="77">
        <v>0.25989581289675562</v>
      </c>
      <c r="BH126" s="29">
        <v>1419451.38</v>
      </c>
      <c r="BI126" s="29">
        <v>1134816.1299999999</v>
      </c>
      <c r="BJ126" s="29">
        <v>1083832.75</v>
      </c>
      <c r="BK126" s="29">
        <v>570095.71</v>
      </c>
      <c r="BL126" s="29">
        <v>665165.32999999996</v>
      </c>
      <c r="BM126" s="29">
        <v>565627.32999999996</v>
      </c>
      <c r="BN126" s="29">
        <v>323086.28999999998</v>
      </c>
      <c r="BO126" s="29">
        <v>388900.51</v>
      </c>
      <c r="BP126" s="29">
        <v>341161.05</v>
      </c>
      <c r="BQ126" s="29">
        <v>277939.73</v>
      </c>
      <c r="BR126" s="29">
        <v>372981.61</v>
      </c>
      <c r="BS126" s="29">
        <v>230693.42</v>
      </c>
      <c r="BT126" s="77">
        <v>0.22647992173805512</v>
      </c>
      <c r="BU126" s="77">
        <v>0.28207535195485683</v>
      </c>
      <c r="BV126" s="77">
        <v>0.25989581289675562</v>
      </c>
    </row>
    <row r="127" spans="1:74" x14ac:dyDescent="0.25">
      <c r="A127" s="68">
        <v>8</v>
      </c>
      <c r="B127" s="69" t="s">
        <v>40</v>
      </c>
      <c r="C127" s="37">
        <v>1045039.05</v>
      </c>
      <c r="D127" s="29">
        <v>942071.23</v>
      </c>
      <c r="E127" s="38">
        <v>868578.17</v>
      </c>
      <c r="F127" s="37">
        <v>-697497.55</v>
      </c>
      <c r="G127" s="29">
        <v>-576793.18999999994</v>
      </c>
      <c r="H127" s="29">
        <v>-545490.64</v>
      </c>
      <c r="I127" s="38">
        <v>-458799.51</v>
      </c>
      <c r="J127" s="37">
        <v>456591.05</v>
      </c>
      <c r="K127" s="29">
        <v>366058.46</v>
      </c>
      <c r="L127" s="39">
        <v>262701.13</v>
      </c>
      <c r="M127" s="37">
        <v>157.28864677353445</v>
      </c>
      <c r="N127" s="29">
        <v>139.8843754097023</v>
      </c>
      <c r="O127" s="39">
        <v>108.88186010937854</v>
      </c>
      <c r="P127" s="37">
        <v>227925.53</v>
      </c>
      <c r="Q127" s="29">
        <v>185483.78</v>
      </c>
      <c r="R127" s="39">
        <v>157704.97</v>
      </c>
      <c r="S127" s="37">
        <v>117.63939643945702</v>
      </c>
      <c r="T127" s="29">
        <v>115.76794240583875</v>
      </c>
      <c r="U127" s="38">
        <v>104.07839298580815</v>
      </c>
      <c r="V127" s="37">
        <v>159725.48000000001</v>
      </c>
      <c r="W127" s="29">
        <v>157702.56</v>
      </c>
      <c r="X127" s="29">
        <v>120045.6</v>
      </c>
      <c r="Y127" s="38">
        <v>133795.66</v>
      </c>
      <c r="Z127" s="37">
        <v>89.676626230525713</v>
      </c>
      <c r="AA127" s="29">
        <v>89.09451862992627</v>
      </c>
      <c r="AB127" s="38">
        <v>90.992482202479025</v>
      </c>
      <c r="AC127" s="40">
        <v>686976.94</v>
      </c>
      <c r="AD127" s="29">
        <v>670389.98</v>
      </c>
      <c r="AE127" s="38">
        <v>499365.41</v>
      </c>
      <c r="AF127" s="73">
        <v>129.32587656460316</v>
      </c>
      <c r="AG127" s="74">
        <v>113.21095163378983</v>
      </c>
      <c r="AH127" s="75">
        <v>95.79594932604941</v>
      </c>
      <c r="AI127" s="40">
        <v>340802.89</v>
      </c>
      <c r="AJ127" s="29">
        <v>224645.41</v>
      </c>
      <c r="AK127" s="38">
        <v>178737.68</v>
      </c>
      <c r="AL127" s="44">
        <v>2.0157603123612007</v>
      </c>
      <c r="AM127" s="45">
        <v>2.984214010871622</v>
      </c>
      <c r="AN127" s="46">
        <v>2.7938452037645334</v>
      </c>
      <c r="AO127" s="44">
        <v>1.5470862350961869</v>
      </c>
      <c r="AP127" s="45">
        <v>2.282207413007014</v>
      </c>
      <c r="AQ127" s="46">
        <v>2.1222151367299831</v>
      </c>
      <c r="AR127" s="40">
        <v>346174.04999999993</v>
      </c>
      <c r="AS127" s="29">
        <v>445744.56999999995</v>
      </c>
      <c r="AT127" s="38">
        <v>320627.73</v>
      </c>
      <c r="AU127" s="47">
        <v>0.23653357721238044</v>
      </c>
      <c r="AV127" s="48">
        <v>0.26603596153106662</v>
      </c>
      <c r="AW127" s="49">
        <v>0.22969505353475039</v>
      </c>
      <c r="BA127" s="29">
        <v>129.32587656460316</v>
      </c>
      <c r="BB127" s="29">
        <v>113.21095163378983</v>
      </c>
      <c r="BC127" s="29">
        <v>95.79594932604941</v>
      </c>
      <c r="BD127" s="77">
        <v>0.23653357721238044</v>
      </c>
      <c r="BE127" s="77">
        <v>0.26603596153106662</v>
      </c>
      <c r="BF127" s="77">
        <v>0.22969505353475039</v>
      </c>
      <c r="BH127" s="29">
        <v>1045039.05</v>
      </c>
      <c r="BI127" s="29">
        <v>942071.23</v>
      </c>
      <c r="BJ127" s="29">
        <v>868578.17</v>
      </c>
      <c r="BK127" s="29">
        <v>456591.05</v>
      </c>
      <c r="BL127" s="29">
        <v>366058.46</v>
      </c>
      <c r="BM127" s="29">
        <v>262701.13</v>
      </c>
      <c r="BN127" s="29">
        <v>227925.53</v>
      </c>
      <c r="BO127" s="29">
        <v>185483.78</v>
      </c>
      <c r="BP127" s="29">
        <v>157704.97</v>
      </c>
      <c r="BQ127" s="29">
        <v>159725.48000000001</v>
      </c>
      <c r="BR127" s="29">
        <v>157702.56</v>
      </c>
      <c r="BS127" s="29">
        <v>120045.6</v>
      </c>
      <c r="BT127" s="77">
        <v>0.23653357721238044</v>
      </c>
      <c r="BU127" s="77">
        <v>0.26603596153106662</v>
      </c>
      <c r="BV127" s="77">
        <v>0.22969505353475039</v>
      </c>
    </row>
    <row r="128" spans="1:74" x14ac:dyDescent="0.25">
      <c r="A128" s="68">
        <v>11</v>
      </c>
      <c r="B128" s="69" t="s">
        <v>32</v>
      </c>
      <c r="C128" s="37">
        <v>970794.95</v>
      </c>
      <c r="D128" s="29">
        <v>933823.37</v>
      </c>
      <c r="E128" s="38">
        <v>893069.79</v>
      </c>
      <c r="F128" s="37">
        <v>-731902.81</v>
      </c>
      <c r="G128" s="29">
        <v>-642808.03</v>
      </c>
      <c r="H128" s="29">
        <v>-595124.28</v>
      </c>
      <c r="I128" s="38">
        <v>-578644.31000000006</v>
      </c>
      <c r="J128" s="37">
        <v>300636.07</v>
      </c>
      <c r="K128" s="29">
        <v>285966.06</v>
      </c>
      <c r="L128" s="39">
        <v>221394.56</v>
      </c>
      <c r="M128" s="37">
        <v>111.48490749771619</v>
      </c>
      <c r="N128" s="29">
        <v>110.24331250137807</v>
      </c>
      <c r="O128" s="39">
        <v>89.245031566905865</v>
      </c>
      <c r="P128" s="37">
        <v>428659.28</v>
      </c>
      <c r="Q128" s="29">
        <v>310167.09000000003</v>
      </c>
      <c r="R128" s="39">
        <v>337906.38</v>
      </c>
      <c r="S128" s="37">
        <v>210.84403378639851</v>
      </c>
      <c r="T128" s="29">
        <v>173.70684121665374</v>
      </c>
      <c r="U128" s="38">
        <v>204.40486279605329</v>
      </c>
      <c r="V128" s="37">
        <v>286494</v>
      </c>
      <c r="W128" s="29">
        <v>247662.64</v>
      </c>
      <c r="X128" s="29">
        <v>285545.51</v>
      </c>
      <c r="Y128" s="38">
        <v>315805.28000000003</v>
      </c>
      <c r="Z128" s="37">
        <v>139.88133708176767</v>
      </c>
      <c r="AA128" s="29">
        <v>155.06092897761107</v>
      </c>
      <c r="AB128" s="38">
        <v>184.43693777834011</v>
      </c>
      <c r="AC128" s="40">
        <v>698077.72</v>
      </c>
      <c r="AD128" s="29">
        <v>590729.64</v>
      </c>
      <c r="AE128" s="38">
        <v>595534.05000000005</v>
      </c>
      <c r="AF128" s="78">
        <v>40.52221079308535</v>
      </c>
      <c r="AG128" s="74">
        <v>91.597400262335384</v>
      </c>
      <c r="AH128" s="79">
        <v>69.277106549192695</v>
      </c>
      <c r="AI128" s="40">
        <v>456022.44</v>
      </c>
      <c r="AJ128" s="29">
        <v>346011.96</v>
      </c>
      <c r="AK128" s="38">
        <v>379166.69</v>
      </c>
      <c r="AL128" s="44">
        <v>1.5307968616632111</v>
      </c>
      <c r="AM128" s="45">
        <v>1.7072520845811225</v>
      </c>
      <c r="AN128" s="46">
        <v>1.5706391560925355</v>
      </c>
      <c r="AO128" s="44">
        <v>0.90255146216050242</v>
      </c>
      <c r="AP128" s="45">
        <v>0.99148884911377044</v>
      </c>
      <c r="AQ128" s="46">
        <v>0.81755214309569235</v>
      </c>
      <c r="AR128" s="40">
        <v>242055.27999999997</v>
      </c>
      <c r="AS128" s="29">
        <v>244717.68</v>
      </c>
      <c r="AT128" s="38">
        <v>216367.36000000004</v>
      </c>
      <c r="AU128" s="47">
        <v>0.25139602011334178</v>
      </c>
      <c r="AV128" s="48">
        <v>0.23184410428241903</v>
      </c>
      <c r="AW128" s="49">
        <v>0.23942641262529449</v>
      </c>
      <c r="BA128" s="29">
        <v>40.52221079308535</v>
      </c>
      <c r="BB128" s="29">
        <v>91.597400262335384</v>
      </c>
      <c r="BC128" s="29">
        <v>69.277106549192695</v>
      </c>
      <c r="BD128" s="77">
        <v>0.25139602011334178</v>
      </c>
      <c r="BE128" s="77">
        <v>0.23184410428241903</v>
      </c>
      <c r="BF128" s="77">
        <v>0.23942641262529449</v>
      </c>
      <c r="BH128" s="29">
        <v>970794.95</v>
      </c>
      <c r="BI128" s="29">
        <v>933823.37</v>
      </c>
      <c r="BJ128" s="29">
        <v>893069.79</v>
      </c>
      <c r="BK128" s="29">
        <v>300636.07</v>
      </c>
      <c r="BL128" s="29">
        <v>285966.06</v>
      </c>
      <c r="BM128" s="29">
        <v>221394.56</v>
      </c>
      <c r="BN128" s="29">
        <v>428659.28</v>
      </c>
      <c r="BO128" s="29">
        <v>310167.09000000003</v>
      </c>
      <c r="BP128" s="29">
        <v>337906.38</v>
      </c>
      <c r="BQ128" s="29">
        <v>286494</v>
      </c>
      <c r="BR128" s="29">
        <v>247662.64</v>
      </c>
      <c r="BS128" s="29">
        <v>285545.51</v>
      </c>
      <c r="BT128" s="77">
        <v>0.25139602011334178</v>
      </c>
      <c r="BU128" s="77">
        <v>0.23184410428241903</v>
      </c>
      <c r="BV128" s="77">
        <v>0.23942641262529449</v>
      </c>
    </row>
    <row r="129" spans="1:74" x14ac:dyDescent="0.25">
      <c r="A129" s="68">
        <v>12</v>
      </c>
      <c r="B129" s="69" t="s">
        <v>41</v>
      </c>
      <c r="C129" s="37">
        <v>888299.59</v>
      </c>
      <c r="D129" s="29">
        <v>923874.36</v>
      </c>
      <c r="E129" s="38">
        <v>1064512.01</v>
      </c>
      <c r="F129" s="37">
        <v>-563054.49</v>
      </c>
      <c r="G129" s="29">
        <v>-604768.01</v>
      </c>
      <c r="H129" s="29">
        <v>-676718.62</v>
      </c>
      <c r="I129" s="38">
        <v>-592457.52</v>
      </c>
      <c r="J129" s="37">
        <v>241786.49</v>
      </c>
      <c r="K129" s="29">
        <v>285883.32</v>
      </c>
      <c r="L129" s="39">
        <v>301482.11</v>
      </c>
      <c r="M129" s="37">
        <v>97.988491022493875</v>
      </c>
      <c r="N129" s="29">
        <v>111.39825895806872</v>
      </c>
      <c r="O129" s="39">
        <v>101.95616261764862</v>
      </c>
      <c r="P129" s="37">
        <v>177889.96</v>
      </c>
      <c r="Q129" s="29">
        <v>173099.44</v>
      </c>
      <c r="R129" s="39">
        <v>235944.63</v>
      </c>
      <c r="S129" s="37">
        <v>113.73745656481667</v>
      </c>
      <c r="T129" s="29">
        <v>103.04083114449125</v>
      </c>
      <c r="U129" s="38">
        <v>125.51755528760241</v>
      </c>
      <c r="V129" s="37">
        <v>160526.37</v>
      </c>
      <c r="W129" s="29">
        <v>184767.29</v>
      </c>
      <c r="X129" s="29">
        <v>188997.15</v>
      </c>
      <c r="Y129" s="38">
        <v>143586.34</v>
      </c>
      <c r="Z129" s="37">
        <v>106.44230403164866</v>
      </c>
      <c r="AA129" s="29">
        <v>104.99929944645619</v>
      </c>
      <c r="AB129" s="38">
        <v>94.336832080691323</v>
      </c>
      <c r="AC129" s="40">
        <v>464846.64</v>
      </c>
      <c r="AD129" s="29">
        <v>521183.78</v>
      </c>
      <c r="AE129" s="38">
        <v>541252.52</v>
      </c>
      <c r="AF129" s="73">
        <v>90.693338489325882</v>
      </c>
      <c r="AG129" s="74">
        <v>113.35672726003367</v>
      </c>
      <c r="AH129" s="79">
        <v>70.775439410737548</v>
      </c>
      <c r="AI129" s="40">
        <v>237609.78</v>
      </c>
      <c r="AJ129" s="29">
        <v>201780.07</v>
      </c>
      <c r="AK129" s="38">
        <v>260636.94</v>
      </c>
      <c r="AL129" s="44">
        <v>1.9563447262145524</v>
      </c>
      <c r="AM129" s="45">
        <v>2.5829299196892936</v>
      </c>
      <c r="AN129" s="46">
        <v>2.0766531405717088</v>
      </c>
      <c r="AO129" s="44">
        <v>1.2807564991643021</v>
      </c>
      <c r="AP129" s="45">
        <v>1.667243400203003</v>
      </c>
      <c r="AQ129" s="46">
        <v>1.3515174403137176</v>
      </c>
      <c r="AR129" s="40">
        <v>227236.86000000002</v>
      </c>
      <c r="AS129" s="29">
        <v>319403.71000000002</v>
      </c>
      <c r="AT129" s="38">
        <v>280615.58</v>
      </c>
      <c r="AU129" s="47">
        <v>0.24433298829555464</v>
      </c>
      <c r="AV129" s="48">
        <v>0.25777272032118198</v>
      </c>
      <c r="AW129" s="49">
        <v>0.26045451767034949</v>
      </c>
      <c r="BA129" s="29">
        <v>90.693338489325882</v>
      </c>
      <c r="BB129" s="29">
        <v>113.35672726003367</v>
      </c>
      <c r="BC129" s="29">
        <v>70.775439410737548</v>
      </c>
      <c r="BD129" s="77">
        <v>0.24433298829555464</v>
      </c>
      <c r="BE129" s="77">
        <v>0.25777272032118198</v>
      </c>
      <c r="BF129" s="77">
        <v>0.26045451767034949</v>
      </c>
      <c r="BH129" s="29">
        <v>888299.59</v>
      </c>
      <c r="BI129" s="29">
        <v>923874.36</v>
      </c>
      <c r="BJ129" s="29">
        <v>1064512.01</v>
      </c>
      <c r="BK129" s="29">
        <v>241786.49</v>
      </c>
      <c r="BL129" s="29">
        <v>285883.32</v>
      </c>
      <c r="BM129" s="29">
        <v>301482.11</v>
      </c>
      <c r="BN129" s="29">
        <v>177889.96</v>
      </c>
      <c r="BO129" s="29">
        <v>173099.44</v>
      </c>
      <c r="BP129" s="29">
        <v>235944.63</v>
      </c>
      <c r="BQ129" s="29">
        <v>160526.37</v>
      </c>
      <c r="BR129" s="29">
        <v>184767.29</v>
      </c>
      <c r="BS129" s="29">
        <v>188997.15</v>
      </c>
      <c r="BT129" s="77">
        <v>0.24433298829555464</v>
      </c>
      <c r="BU129" s="77">
        <v>0.25777272032118198</v>
      </c>
      <c r="BV129" s="77">
        <v>0.26045451767034949</v>
      </c>
    </row>
    <row r="130" spans="1:74" x14ac:dyDescent="0.25">
      <c r="A130" s="68">
        <v>14</v>
      </c>
      <c r="B130" s="69" t="s">
        <v>42</v>
      </c>
      <c r="C130" s="37">
        <v>810603.79</v>
      </c>
      <c r="D130" s="29">
        <v>732111.01</v>
      </c>
      <c r="E130" s="38">
        <v>680473.54</v>
      </c>
      <c r="F130" s="37">
        <v>-590053.57999999996</v>
      </c>
      <c r="G130" s="29">
        <v>-526562.11</v>
      </c>
      <c r="H130" s="29">
        <v>-490692.7</v>
      </c>
      <c r="I130" s="38">
        <v>-431667.39</v>
      </c>
      <c r="J130" s="37">
        <v>271609.99</v>
      </c>
      <c r="K130" s="29">
        <v>225374.46</v>
      </c>
      <c r="L130" s="39">
        <v>295292.53000000003</v>
      </c>
      <c r="M130" s="37">
        <v>120.62563438051529</v>
      </c>
      <c r="N130" s="29">
        <v>110.8230917057237</v>
      </c>
      <c r="O130" s="39">
        <v>156.22254878565889</v>
      </c>
      <c r="P130" s="37">
        <v>167312.43</v>
      </c>
      <c r="Q130" s="29">
        <v>152795.17000000001</v>
      </c>
      <c r="R130" s="39">
        <v>203732.45</v>
      </c>
      <c r="S130" s="37">
        <v>102.07967012080496</v>
      </c>
      <c r="T130" s="29">
        <v>104.46300665271949</v>
      </c>
      <c r="U130" s="38">
        <v>149.46968234905472</v>
      </c>
      <c r="V130" s="37">
        <v>169496.01</v>
      </c>
      <c r="W130" s="29">
        <v>181715.46</v>
      </c>
      <c r="X130" s="29">
        <v>123937.76</v>
      </c>
      <c r="Y130" s="38">
        <v>98263.38</v>
      </c>
      <c r="Z130" s="37">
        <v>113.23155346312571</v>
      </c>
      <c r="AA130" s="29">
        <v>108.16872834447447</v>
      </c>
      <c r="AB130" s="38">
        <v>86.725793176935923</v>
      </c>
      <c r="AC130" s="40">
        <v>478861.49</v>
      </c>
      <c r="AD130" s="29">
        <v>464705.85</v>
      </c>
      <c r="AE130" s="38">
        <v>464568.89</v>
      </c>
      <c r="AF130" s="73">
        <v>131.77751772283602</v>
      </c>
      <c r="AG130" s="74">
        <v>114.52881339747867</v>
      </c>
      <c r="AH130" s="75">
        <v>93.478659613540088</v>
      </c>
      <c r="AI130" s="40">
        <v>195542.01</v>
      </c>
      <c r="AJ130" s="29">
        <v>182727.99</v>
      </c>
      <c r="AK130" s="38">
        <v>248167.55</v>
      </c>
      <c r="AL130" s="44">
        <v>2.448893156002641</v>
      </c>
      <c r="AM130" s="45">
        <v>2.5431563604459284</v>
      </c>
      <c r="AN130" s="46">
        <v>1.8719969230465467</v>
      </c>
      <c r="AO130" s="44">
        <v>1.5820921550310338</v>
      </c>
      <c r="AP130" s="45">
        <v>1.548697547649925</v>
      </c>
      <c r="AQ130" s="46">
        <v>1.372585295700425</v>
      </c>
      <c r="AR130" s="40">
        <v>283319.48</v>
      </c>
      <c r="AS130" s="29">
        <v>281977.86</v>
      </c>
      <c r="AT130" s="38">
        <v>216401.34000000003</v>
      </c>
      <c r="AU130" s="47">
        <v>0.23421838696275774</v>
      </c>
      <c r="AV130" s="48">
        <v>0.27670744320799523</v>
      </c>
      <c r="AW130" s="49">
        <v>0.25873461704643491</v>
      </c>
      <c r="BA130" s="29">
        <v>131.77751772283602</v>
      </c>
      <c r="BB130" s="29">
        <v>114.52881339747867</v>
      </c>
      <c r="BC130" s="29">
        <v>93.478659613540088</v>
      </c>
      <c r="BD130" s="77">
        <v>0.23421838696275774</v>
      </c>
      <c r="BE130" s="77">
        <v>0.27670744320799523</v>
      </c>
      <c r="BF130" s="77">
        <v>0.25873461704643491</v>
      </c>
      <c r="BH130" s="29">
        <v>810603.79</v>
      </c>
      <c r="BI130" s="29">
        <v>732111.01</v>
      </c>
      <c r="BJ130" s="29">
        <v>680473.54</v>
      </c>
      <c r="BK130" s="29">
        <v>271609.99</v>
      </c>
      <c r="BL130" s="29">
        <v>225374.46</v>
      </c>
      <c r="BM130" s="29">
        <v>295292.53000000003</v>
      </c>
      <c r="BN130" s="29">
        <v>167312.43</v>
      </c>
      <c r="BO130" s="29">
        <v>152795.17000000001</v>
      </c>
      <c r="BP130" s="29">
        <v>203732.45</v>
      </c>
      <c r="BQ130" s="29">
        <v>169496.01</v>
      </c>
      <c r="BR130" s="29">
        <v>181715.46</v>
      </c>
      <c r="BS130" s="29">
        <v>123937.76</v>
      </c>
      <c r="BT130" s="77">
        <v>0.23421838696275774</v>
      </c>
      <c r="BU130" s="77">
        <v>0.27670744320799523</v>
      </c>
      <c r="BV130" s="77">
        <v>0.25873461704643491</v>
      </c>
    </row>
    <row r="131" spans="1:74" x14ac:dyDescent="0.25">
      <c r="A131" s="68">
        <v>18</v>
      </c>
      <c r="B131" s="69" t="s">
        <v>43</v>
      </c>
      <c r="C131" s="37">
        <v>484960.48</v>
      </c>
      <c r="D131" s="29">
        <v>436069.3</v>
      </c>
      <c r="E131" s="38">
        <v>321080.17</v>
      </c>
      <c r="F131" s="37">
        <v>-273772.39</v>
      </c>
      <c r="G131" s="29">
        <v>-227703.55</v>
      </c>
      <c r="H131" s="29">
        <v>-161433.74</v>
      </c>
      <c r="I131" s="38">
        <v>-143683.54999999999</v>
      </c>
      <c r="J131" s="37">
        <v>136381.32999999999</v>
      </c>
      <c r="K131" s="29">
        <v>122929.26</v>
      </c>
      <c r="L131" s="39">
        <v>86786.22</v>
      </c>
      <c r="M131" s="37">
        <v>101.23975215464979</v>
      </c>
      <c r="N131" s="29">
        <v>101.48509330971018</v>
      </c>
      <c r="O131" s="39">
        <v>97.30603792815981</v>
      </c>
      <c r="P131" s="37">
        <v>55122.01</v>
      </c>
      <c r="Q131" s="29">
        <v>52300.56</v>
      </c>
      <c r="R131" s="39">
        <v>41989.98</v>
      </c>
      <c r="S131" s="37">
        <v>72.483290225139214</v>
      </c>
      <c r="T131" s="29">
        <v>82.687343258372564</v>
      </c>
      <c r="U131" s="38">
        <v>93.638373242173557</v>
      </c>
      <c r="V131" s="37">
        <v>177947.18</v>
      </c>
      <c r="W131" s="29">
        <v>136872.04999999999</v>
      </c>
      <c r="X131" s="29">
        <v>106626.94</v>
      </c>
      <c r="Y131" s="38">
        <v>110797.2</v>
      </c>
      <c r="Z131" s="37">
        <v>226.00271271239851</v>
      </c>
      <c r="AA131" s="29">
        <v>225.26660552115169</v>
      </c>
      <c r="AB131" s="38">
        <v>256.53312009948701</v>
      </c>
      <c r="AC131" s="40">
        <v>327433.34999999998</v>
      </c>
      <c r="AD131" s="29">
        <v>271954.06</v>
      </c>
      <c r="AE131" s="38">
        <v>202651.93</v>
      </c>
      <c r="AF131" s="73">
        <v>254.75917464190906</v>
      </c>
      <c r="AG131" s="74">
        <v>244.06435557248932</v>
      </c>
      <c r="AH131" s="75">
        <v>260.20078478547327</v>
      </c>
      <c r="AI131" s="40">
        <v>83175.8</v>
      </c>
      <c r="AJ131" s="29">
        <v>92879.72</v>
      </c>
      <c r="AK131" s="38">
        <v>65090.83</v>
      </c>
      <c r="AL131" s="44">
        <v>3.9366420280899006</v>
      </c>
      <c r="AM131" s="45">
        <v>2.9280241154904427</v>
      </c>
      <c r="AN131" s="46">
        <v>3.11337142267198</v>
      </c>
      <c r="AO131" s="44">
        <v>1.7972315264776531</v>
      </c>
      <c r="AP131" s="45">
        <v>1.4543757237855583</v>
      </c>
      <c r="AQ131" s="46">
        <v>1.4752460523241138</v>
      </c>
      <c r="AR131" s="40">
        <v>244257.55</v>
      </c>
      <c r="AS131" s="29">
        <v>179074.34</v>
      </c>
      <c r="AT131" s="38">
        <v>137561.09999999998</v>
      </c>
      <c r="AU131" s="47">
        <v>0.25499004199005071</v>
      </c>
      <c r="AV131" s="48">
        <v>0.24485892876546286</v>
      </c>
      <c r="AW131" s="49">
        <v>0.24081131714269577</v>
      </c>
      <c r="BA131" s="29">
        <v>254.75917464190906</v>
      </c>
      <c r="BB131" s="29">
        <v>244.06435557248932</v>
      </c>
      <c r="BC131" s="29">
        <v>260.20078478547327</v>
      </c>
      <c r="BD131" s="77">
        <v>0.25499004199005071</v>
      </c>
      <c r="BE131" s="77">
        <v>0.24485892876546286</v>
      </c>
      <c r="BF131" s="77">
        <v>0.24081131714269577</v>
      </c>
      <c r="BH131" s="29">
        <v>484960.48</v>
      </c>
      <c r="BI131" s="29">
        <v>436069.3</v>
      </c>
      <c r="BJ131" s="29">
        <v>321080.17</v>
      </c>
      <c r="BK131" s="29">
        <v>136381.32999999999</v>
      </c>
      <c r="BL131" s="29">
        <v>122929.26</v>
      </c>
      <c r="BM131" s="29">
        <v>86786.22</v>
      </c>
      <c r="BN131" s="29">
        <v>55122.01</v>
      </c>
      <c r="BO131" s="29">
        <v>52300.56</v>
      </c>
      <c r="BP131" s="29">
        <v>41989.98</v>
      </c>
      <c r="BQ131" s="29">
        <v>177947.18</v>
      </c>
      <c r="BR131" s="29">
        <v>136872.04999999999</v>
      </c>
      <c r="BS131" s="29">
        <v>106626.94</v>
      </c>
      <c r="BT131" s="77">
        <v>0.25499004199005071</v>
      </c>
      <c r="BU131" s="77">
        <v>0.24485892876546286</v>
      </c>
      <c r="BV131" s="77">
        <v>0.24081131714269577</v>
      </c>
    </row>
    <row r="133" spans="1:74" x14ac:dyDescent="0.25">
      <c r="A133" s="106">
        <v>2022</v>
      </c>
      <c r="B133" s="106"/>
      <c r="C133" s="106"/>
      <c r="D133" s="106"/>
      <c r="E133" s="106"/>
      <c r="F133" s="106"/>
    </row>
    <row r="134" spans="1:74" x14ac:dyDescent="0.25">
      <c r="A134" s="55"/>
      <c r="B134" s="56" t="s">
        <v>0</v>
      </c>
      <c r="C134" s="56" t="s">
        <v>2</v>
      </c>
      <c r="D134" s="56" t="s">
        <v>3</v>
      </c>
      <c r="E134" s="56" t="s">
        <v>26</v>
      </c>
      <c r="F134" s="56" t="s">
        <v>27</v>
      </c>
    </row>
    <row r="135" spans="1:74" x14ac:dyDescent="0.25">
      <c r="A135" t="s">
        <v>39</v>
      </c>
      <c r="B135" s="72">
        <v>1134816.1299999999</v>
      </c>
      <c r="C135" s="72">
        <v>665165.32999999996</v>
      </c>
      <c r="D135" s="72">
        <v>388900.51</v>
      </c>
      <c r="E135" s="72">
        <v>372981.61</v>
      </c>
      <c r="F135" s="57">
        <v>0.28207535195485683</v>
      </c>
    </row>
    <row r="136" spans="1:74" x14ac:dyDescent="0.25">
      <c r="A136" t="s">
        <v>40</v>
      </c>
      <c r="B136" s="72">
        <v>942071.23</v>
      </c>
      <c r="C136" s="72">
        <v>366058.46</v>
      </c>
      <c r="D136" s="72">
        <v>185483.78</v>
      </c>
      <c r="E136" s="72">
        <v>157702.56</v>
      </c>
      <c r="F136" s="57">
        <v>0.26603596153106662</v>
      </c>
    </row>
    <row r="137" spans="1:74" x14ac:dyDescent="0.25">
      <c r="A137" t="s">
        <v>32</v>
      </c>
      <c r="B137" s="72">
        <v>933823.37</v>
      </c>
      <c r="C137" s="72">
        <v>285966.06</v>
      </c>
      <c r="D137" s="72">
        <v>310167.09000000003</v>
      </c>
      <c r="E137" s="72">
        <v>247662.64</v>
      </c>
      <c r="F137" s="57">
        <v>0.23184410428241903</v>
      </c>
    </row>
    <row r="138" spans="1:74" x14ac:dyDescent="0.25">
      <c r="A138" t="s">
        <v>41</v>
      </c>
      <c r="B138" s="72">
        <v>923874.36</v>
      </c>
      <c r="C138" s="72">
        <v>285883.32</v>
      </c>
      <c r="D138" s="72">
        <v>173099.44</v>
      </c>
      <c r="E138" s="72">
        <v>184767.29</v>
      </c>
      <c r="F138" s="57">
        <v>0.25777272032118198</v>
      </c>
    </row>
    <row r="139" spans="1:74" x14ac:dyDescent="0.25">
      <c r="A139" t="s">
        <v>42</v>
      </c>
      <c r="B139" s="72">
        <v>732111.01</v>
      </c>
      <c r="C139" s="72">
        <v>225374.46</v>
      </c>
      <c r="D139" s="72">
        <v>152795.17000000001</v>
      </c>
      <c r="E139" s="72">
        <v>181715.46</v>
      </c>
      <c r="F139" s="57">
        <v>0.27670744320799523</v>
      </c>
    </row>
    <row r="140" spans="1:74" x14ac:dyDescent="0.25">
      <c r="A140" t="s">
        <v>43</v>
      </c>
      <c r="B140" s="72">
        <v>436069.3</v>
      </c>
      <c r="C140" s="72">
        <v>122929.26</v>
      </c>
      <c r="D140" s="72">
        <v>52300.56</v>
      </c>
      <c r="E140" s="72">
        <v>136872.04999999999</v>
      </c>
      <c r="F140" s="57">
        <v>0.24485892876546286</v>
      </c>
    </row>
    <row r="141" spans="1:74" x14ac:dyDescent="0.25">
      <c r="F141" s="57">
        <f>+AVERAGE(F135:F140)</f>
        <v>0.25988241834383041</v>
      </c>
    </row>
    <row r="142" spans="1:74" ht="15.75" thickBot="1" x14ac:dyDescent="0.3"/>
    <row r="143" spans="1:74" x14ac:dyDescent="0.25">
      <c r="A143" s="28"/>
      <c r="B143" s="28" t="s">
        <v>0</v>
      </c>
      <c r="C143" s="28" t="s">
        <v>2</v>
      </c>
      <c r="D143" s="28" t="s">
        <v>3</v>
      </c>
      <c r="E143" s="28" t="s">
        <v>26</v>
      </c>
      <c r="F143" s="28" t="s">
        <v>27</v>
      </c>
    </row>
    <row r="144" spans="1:74" x14ac:dyDescent="0.25">
      <c r="A144" t="s">
        <v>0</v>
      </c>
      <c r="B144">
        <v>1</v>
      </c>
    </row>
    <row r="145" spans="1:6" x14ac:dyDescent="0.25">
      <c r="A145" t="s">
        <v>2</v>
      </c>
      <c r="B145">
        <v>0.85616878126314544</v>
      </c>
      <c r="C145">
        <v>1</v>
      </c>
    </row>
    <row r="146" spans="1:6" x14ac:dyDescent="0.25">
      <c r="A146" t="s">
        <v>3</v>
      </c>
      <c r="B146">
        <v>0.87786061048457642</v>
      </c>
      <c r="C146">
        <v>0.85433127847263945</v>
      </c>
      <c r="D146">
        <v>1</v>
      </c>
    </row>
    <row r="147" spans="1:6" x14ac:dyDescent="0.25">
      <c r="A147" t="s">
        <v>26</v>
      </c>
      <c r="B147">
        <v>0.73768339434436225</v>
      </c>
      <c r="C147">
        <v>0.87951712584883246</v>
      </c>
      <c r="D147">
        <v>0.92926663351926309</v>
      </c>
      <c r="E147">
        <v>1</v>
      </c>
    </row>
    <row r="148" spans="1:6" ht="15.75" thickBot="1" x14ac:dyDescent="0.3">
      <c r="A148" s="27" t="s">
        <v>27</v>
      </c>
      <c r="B148" s="27">
        <v>0.37579776440117707</v>
      </c>
      <c r="C148" s="27">
        <v>0.58410964082631389</v>
      </c>
      <c r="D148" s="27">
        <v>0.21720448493141492</v>
      </c>
      <c r="E148" s="27">
        <v>0.3522938129128832</v>
      </c>
      <c r="F148" s="27">
        <v>1</v>
      </c>
    </row>
  </sheetData>
  <mergeCells count="66">
    <mergeCell ref="AL125:AN125"/>
    <mergeCell ref="AO125:AQ125"/>
    <mergeCell ref="AR125:AT125"/>
    <mergeCell ref="AU125:AW125"/>
    <mergeCell ref="A133:F133"/>
    <mergeCell ref="S125:U125"/>
    <mergeCell ref="V125:Y125"/>
    <mergeCell ref="Z125:AB125"/>
    <mergeCell ref="AC125:AE125"/>
    <mergeCell ref="AF125:AH125"/>
    <mergeCell ref="AI125:AK125"/>
    <mergeCell ref="AO99:AQ99"/>
    <mergeCell ref="AR99:AT99"/>
    <mergeCell ref="AU99:AW99"/>
    <mergeCell ref="A107:F107"/>
    <mergeCell ref="C125:E125"/>
    <mergeCell ref="F125:I125"/>
    <mergeCell ref="J125:L125"/>
    <mergeCell ref="M125:O125"/>
    <mergeCell ref="P125:R125"/>
    <mergeCell ref="V99:Y99"/>
    <mergeCell ref="Z99:AB99"/>
    <mergeCell ref="AC99:AE99"/>
    <mergeCell ref="AF99:AH99"/>
    <mergeCell ref="AI99:AK99"/>
    <mergeCell ref="AL99:AN99"/>
    <mergeCell ref="C99:E99"/>
    <mergeCell ref="F99:I99"/>
    <mergeCell ref="J99:L99"/>
    <mergeCell ref="M99:O99"/>
    <mergeCell ref="P99:R99"/>
    <mergeCell ref="S99:U99"/>
    <mergeCell ref="AL46:AN46"/>
    <mergeCell ref="AO46:AQ46"/>
    <mergeCell ref="AR46:AT46"/>
    <mergeCell ref="AU46:AW46"/>
    <mergeCell ref="A56:F56"/>
    <mergeCell ref="AF46:AH46"/>
    <mergeCell ref="AI46:AK46"/>
    <mergeCell ref="A75:F75"/>
    <mergeCell ref="S46:U46"/>
    <mergeCell ref="V46:Y46"/>
    <mergeCell ref="Z46:AB46"/>
    <mergeCell ref="AC46:AE46"/>
    <mergeCell ref="C46:E46"/>
    <mergeCell ref="F46:I46"/>
    <mergeCell ref="J46:L46"/>
    <mergeCell ref="M46:O46"/>
    <mergeCell ref="P46:R46"/>
    <mergeCell ref="A27:F27"/>
    <mergeCell ref="V3:Y3"/>
    <mergeCell ref="Z3:AB3"/>
    <mergeCell ref="AC3:AE3"/>
    <mergeCell ref="AF3:AH3"/>
    <mergeCell ref="C3:E3"/>
    <mergeCell ref="F3:I3"/>
    <mergeCell ref="J3:L3"/>
    <mergeCell ref="M3:O3"/>
    <mergeCell ref="P3:R3"/>
    <mergeCell ref="S3:U3"/>
    <mergeCell ref="AO3:AQ3"/>
    <mergeCell ref="AR3:AT3"/>
    <mergeCell ref="AU3:AW3"/>
    <mergeCell ref="A11:F11"/>
    <mergeCell ref="AI3:AK3"/>
    <mergeCell ref="AL3:AN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923E-32C5-4691-9E1B-52C3F226F829}">
  <sheetPr codeName="Hoja18"/>
  <dimension ref="A1:BV147"/>
  <sheetViews>
    <sheetView showGridLines="0" topLeftCell="A148" workbookViewId="0">
      <selection activeCell="A148" sqref="A148"/>
    </sheetView>
  </sheetViews>
  <sheetFormatPr baseColWidth="10" defaultColWidth="11.42578125" defaultRowHeight="15" x14ac:dyDescent="0.25"/>
  <cols>
    <col min="1" max="1" width="20.140625" customWidth="1"/>
    <col min="2" max="2" width="42.85546875" bestFit="1" customWidth="1"/>
    <col min="3" max="4" width="13.140625" bestFit="1" customWidth="1"/>
    <col min="5" max="5" width="18.7109375" customWidth="1"/>
    <col min="6" max="6" width="14.7109375" customWidth="1"/>
    <col min="7" max="29" width="11.5703125" bestFit="1" customWidth="1"/>
    <col min="30" max="30" width="13.140625" bestFit="1" customWidth="1"/>
    <col min="31" max="34" width="11.5703125" bestFit="1" customWidth="1"/>
    <col min="35" max="36" width="13.140625" bestFit="1" customWidth="1"/>
    <col min="37" max="46" width="11.5703125" bestFit="1" customWidth="1"/>
  </cols>
  <sheetData>
    <row r="1" spans="1:49" x14ac:dyDescent="0.25">
      <c r="A1" t="s">
        <v>10</v>
      </c>
    </row>
    <row r="2" spans="1:49" ht="15.75" thickBot="1" x14ac:dyDescent="0.3">
      <c r="A2" t="s">
        <v>10</v>
      </c>
      <c r="B2" s="30" t="s">
        <v>11</v>
      </c>
      <c r="C2" s="31">
        <v>2023</v>
      </c>
      <c r="D2" s="31">
        <v>2022</v>
      </c>
      <c r="E2" s="31">
        <v>2021</v>
      </c>
      <c r="F2" s="31">
        <v>2023</v>
      </c>
      <c r="G2" s="31">
        <v>2022</v>
      </c>
      <c r="H2" s="31">
        <v>2021</v>
      </c>
      <c r="I2" s="32">
        <v>2020</v>
      </c>
      <c r="J2" s="31">
        <v>2023</v>
      </c>
      <c r="K2" s="31">
        <v>2022</v>
      </c>
      <c r="L2" s="31">
        <v>2021</v>
      </c>
      <c r="M2" s="31">
        <v>2023</v>
      </c>
      <c r="N2" s="31">
        <v>2022</v>
      </c>
      <c r="O2" s="31">
        <v>2021</v>
      </c>
      <c r="P2" s="31">
        <v>2023</v>
      </c>
      <c r="Q2" s="31">
        <v>2022</v>
      </c>
      <c r="R2" s="31">
        <v>2021</v>
      </c>
      <c r="S2" s="31">
        <v>2023</v>
      </c>
      <c r="T2" s="31">
        <v>2022</v>
      </c>
      <c r="U2" s="31">
        <v>2021</v>
      </c>
      <c r="V2" s="31">
        <v>2023</v>
      </c>
      <c r="W2" s="31">
        <v>2022</v>
      </c>
      <c r="X2" s="31">
        <v>2021</v>
      </c>
      <c r="Y2" s="32">
        <v>2020</v>
      </c>
      <c r="Z2" s="31">
        <v>2023</v>
      </c>
      <c r="AA2" s="31">
        <v>2022</v>
      </c>
      <c r="AB2" s="31">
        <v>2021</v>
      </c>
      <c r="AC2" s="31">
        <v>2023</v>
      </c>
      <c r="AD2" s="31">
        <v>2022</v>
      </c>
      <c r="AE2" s="31">
        <v>2021</v>
      </c>
      <c r="AF2" s="31">
        <v>2023</v>
      </c>
      <c r="AG2" s="31">
        <v>2022</v>
      </c>
      <c r="AH2" s="31">
        <v>2021</v>
      </c>
      <c r="AI2" s="31">
        <v>2023</v>
      </c>
      <c r="AJ2" s="31">
        <v>2022</v>
      </c>
      <c r="AK2" s="31">
        <v>2021</v>
      </c>
      <c r="AL2" s="31">
        <v>2023</v>
      </c>
      <c r="AM2" s="31">
        <v>2022</v>
      </c>
      <c r="AN2" s="31">
        <v>2021</v>
      </c>
      <c r="AO2" s="31">
        <v>2023</v>
      </c>
      <c r="AP2" s="31">
        <v>2022</v>
      </c>
      <c r="AQ2" s="31">
        <v>2021</v>
      </c>
      <c r="AR2" s="31">
        <v>2023</v>
      </c>
      <c r="AS2" s="31">
        <v>2022</v>
      </c>
      <c r="AT2" s="31">
        <v>2021</v>
      </c>
      <c r="AU2" s="31">
        <v>2023</v>
      </c>
      <c r="AV2" s="31">
        <v>2022</v>
      </c>
      <c r="AW2" s="31">
        <v>2021</v>
      </c>
    </row>
    <row r="3" spans="1:49" ht="15.75" thickBot="1" x14ac:dyDescent="0.3">
      <c r="A3" s="33" t="s">
        <v>12</v>
      </c>
      <c r="B3" s="34" t="s">
        <v>13</v>
      </c>
      <c r="C3" s="80" t="s">
        <v>0</v>
      </c>
      <c r="D3" s="81"/>
      <c r="E3" s="82"/>
      <c r="F3" s="80" t="s">
        <v>1</v>
      </c>
      <c r="G3" s="81"/>
      <c r="H3" s="81"/>
      <c r="I3" s="82"/>
      <c r="J3" s="80" t="s">
        <v>2</v>
      </c>
      <c r="K3" s="81"/>
      <c r="L3" s="82"/>
      <c r="M3" s="80" t="s">
        <v>14</v>
      </c>
      <c r="N3" s="81"/>
      <c r="O3" s="82"/>
      <c r="P3" s="80" t="s">
        <v>3</v>
      </c>
      <c r="Q3" s="81"/>
      <c r="R3" s="82"/>
      <c r="S3" s="80" t="s">
        <v>15</v>
      </c>
      <c r="T3" s="81"/>
      <c r="U3" s="82"/>
      <c r="V3" s="80" t="s">
        <v>4</v>
      </c>
      <c r="W3" s="81"/>
      <c r="X3" s="81"/>
      <c r="Y3" s="82"/>
      <c r="Z3" s="80" t="s">
        <v>16</v>
      </c>
      <c r="AA3" s="81"/>
      <c r="AB3" s="82"/>
      <c r="AC3" s="83" t="s">
        <v>17</v>
      </c>
      <c r="AD3" s="84"/>
      <c r="AE3" s="85"/>
      <c r="AF3" s="83" t="s">
        <v>7</v>
      </c>
      <c r="AG3" s="84"/>
      <c r="AH3" s="85"/>
      <c r="AI3" s="83" t="s">
        <v>18</v>
      </c>
      <c r="AJ3" s="84"/>
      <c r="AK3" s="85"/>
      <c r="AL3" s="83" t="s">
        <v>6</v>
      </c>
      <c r="AM3" s="84"/>
      <c r="AN3" s="85"/>
      <c r="AO3" s="83" t="s">
        <v>8</v>
      </c>
      <c r="AP3" s="84"/>
      <c r="AQ3" s="85"/>
      <c r="AR3" s="86" t="s">
        <v>9</v>
      </c>
      <c r="AS3" s="87"/>
      <c r="AT3" s="88"/>
      <c r="AU3" s="86" t="s">
        <v>19</v>
      </c>
      <c r="AV3" s="87"/>
      <c r="AW3" s="88"/>
    </row>
    <row r="4" spans="1:49" x14ac:dyDescent="0.25">
      <c r="A4" s="35">
        <v>2</v>
      </c>
      <c r="B4" s="36" t="s">
        <v>20</v>
      </c>
      <c r="C4" s="37">
        <v>4056957.71</v>
      </c>
      <c r="D4" s="29">
        <v>3499782.01</v>
      </c>
      <c r="E4" s="38">
        <v>2923671.89</v>
      </c>
      <c r="F4" s="37">
        <v>-3492703.89</v>
      </c>
      <c r="G4" s="29">
        <v>-2942795.85</v>
      </c>
      <c r="H4" s="29">
        <v>-2422784.1800000002</v>
      </c>
      <c r="I4" s="38">
        <v>-2038500.55</v>
      </c>
      <c r="J4" s="37">
        <v>2117975.73</v>
      </c>
      <c r="K4" s="29">
        <v>1056658.5</v>
      </c>
      <c r="L4" s="39">
        <v>1135967.69</v>
      </c>
      <c r="M4" s="37">
        <v>187.9416344224106</v>
      </c>
      <c r="N4" s="29">
        <v>108.69164391184466</v>
      </c>
      <c r="O4" s="39">
        <v>139.87491886444204</v>
      </c>
      <c r="P4" s="37">
        <v>2397583.73</v>
      </c>
      <c r="Q4" s="29">
        <v>1527687.81</v>
      </c>
      <c r="R4" s="39">
        <v>1219663.79</v>
      </c>
      <c r="S4" s="37">
        <v>247.12376713961856</v>
      </c>
      <c r="T4" s="29">
        <v>186.88609051830758</v>
      </c>
      <c r="U4" s="38">
        <v>181.22908677734557</v>
      </c>
      <c r="V4" s="37">
        <v>564464.15</v>
      </c>
      <c r="W4" s="29">
        <v>452582.69</v>
      </c>
      <c r="X4" s="29">
        <v>369134.25</v>
      </c>
      <c r="Y4" s="38">
        <v>267435.34999999998</v>
      </c>
      <c r="Z4" s="37">
        <v>56.893306999030351</v>
      </c>
      <c r="AA4" s="29">
        <v>55.132547971705492</v>
      </c>
      <c r="AB4" s="38">
        <v>51.367502831409723</v>
      </c>
      <c r="AC4" s="40">
        <v>2729286.23</v>
      </c>
      <c r="AD4" s="29">
        <v>1524057</v>
      </c>
      <c r="AE4" s="38">
        <v>1527334.32</v>
      </c>
      <c r="AF4" s="41">
        <v>-2.2888257181776055</v>
      </c>
      <c r="AG4" s="42">
        <v>-23.061898634757426</v>
      </c>
      <c r="AH4" s="43">
        <v>10.013334918506189</v>
      </c>
      <c r="AI4" s="40">
        <v>2720767.27</v>
      </c>
      <c r="AJ4" s="29">
        <v>1963236.34</v>
      </c>
      <c r="AK4" s="38">
        <v>1461401.97</v>
      </c>
      <c r="AL4" s="44">
        <v>1.0031310873568395</v>
      </c>
      <c r="AM4" s="45">
        <v>0.77629828306866</v>
      </c>
      <c r="AN4" s="46">
        <v>1.0451158212137897</v>
      </c>
      <c r="AO4" s="44">
        <v>0.79566602548846455</v>
      </c>
      <c r="AP4" s="45">
        <v>0.54576939524255141</v>
      </c>
      <c r="AQ4" s="46">
        <v>0.7925266927072776</v>
      </c>
      <c r="AR4" s="40">
        <v>8518.9599999999627</v>
      </c>
      <c r="AS4" s="29">
        <v>-439179.34000000008</v>
      </c>
      <c r="AT4" s="38">
        <v>65932.350000000093</v>
      </c>
      <c r="AU4" s="47">
        <v>0.25486931510254718</v>
      </c>
      <c r="AV4" s="48">
        <v>0.25088873837276876</v>
      </c>
      <c r="AW4" s="49">
        <v>0.26404291505041877</v>
      </c>
    </row>
    <row r="5" spans="1:49" x14ac:dyDescent="0.25">
      <c r="A5" s="35">
        <v>3</v>
      </c>
      <c r="B5" s="36" t="s">
        <v>21</v>
      </c>
      <c r="C5" s="37">
        <v>2919057.99</v>
      </c>
      <c r="D5" s="29">
        <v>2891211.93</v>
      </c>
      <c r="E5" s="38">
        <v>2541371</v>
      </c>
      <c r="F5" s="37">
        <v>-2553198.02</v>
      </c>
      <c r="G5" s="29">
        <v>-2579924.29</v>
      </c>
      <c r="H5" s="29">
        <v>-2279262.9900000002</v>
      </c>
      <c r="I5" s="38">
        <v>-2018246.29</v>
      </c>
      <c r="J5" s="37">
        <v>213934.87</v>
      </c>
      <c r="K5" s="29">
        <v>198088.09</v>
      </c>
      <c r="L5" s="39">
        <v>160131.57999999999</v>
      </c>
      <c r="M5" s="37">
        <v>26.384043572906197</v>
      </c>
      <c r="N5" s="29">
        <v>24.664989674416567</v>
      </c>
      <c r="O5" s="39">
        <v>22.683570718324869</v>
      </c>
      <c r="P5" s="37">
        <v>607017.32999999996</v>
      </c>
      <c r="Q5" s="29">
        <v>555377.77</v>
      </c>
      <c r="R5" s="39">
        <v>472119.96</v>
      </c>
      <c r="S5" s="37">
        <v>85.589224607028314</v>
      </c>
      <c r="T5" s="29">
        <v>77.496846700102196</v>
      </c>
      <c r="U5" s="38">
        <v>74.569361388173988</v>
      </c>
      <c r="V5" s="37">
        <v>382252.69</v>
      </c>
      <c r="W5" s="29">
        <v>421890.62</v>
      </c>
      <c r="X5" s="29">
        <v>279765.62</v>
      </c>
      <c r="Y5" s="38">
        <v>268138.39</v>
      </c>
      <c r="Z5" s="37">
        <v>56.39678428001455</v>
      </c>
      <c r="AA5" s="29">
        <v>51.983229261334408</v>
      </c>
      <c r="AB5" s="38">
        <v>45.897619004094395</v>
      </c>
      <c r="AC5" s="40">
        <v>891181.52</v>
      </c>
      <c r="AD5" s="29">
        <v>776375.11</v>
      </c>
      <c r="AE5" s="38">
        <v>681120.26</v>
      </c>
      <c r="AF5" s="41">
        <v>-2.8083967541075623</v>
      </c>
      <c r="AG5" s="42">
        <v>-0.848627764351221</v>
      </c>
      <c r="AH5" s="43">
        <v>-5.9881716657547202</v>
      </c>
      <c r="AI5" s="40">
        <v>607017.32999999996</v>
      </c>
      <c r="AJ5" s="29">
        <v>555377.77</v>
      </c>
      <c r="AK5" s="38">
        <v>472119.96</v>
      </c>
      <c r="AL5" s="44">
        <v>1.4681319230210448</v>
      </c>
      <c r="AM5" s="45">
        <v>1.3979225527878079</v>
      </c>
      <c r="AN5" s="46">
        <v>1.4426847363115085</v>
      </c>
      <c r="AO5" s="44">
        <v>0.83840906156666084</v>
      </c>
      <c r="AP5" s="45">
        <v>0.63827633936446537</v>
      </c>
      <c r="AQ5" s="46">
        <v>0.85011156910205621</v>
      </c>
      <c r="AR5" s="40">
        <v>284164.19000000006</v>
      </c>
      <c r="AS5" s="29">
        <v>220997.33999999997</v>
      </c>
      <c r="AT5" s="38">
        <v>209000.3</v>
      </c>
      <c r="AU5" s="47">
        <v>0.2403095356012874</v>
      </c>
      <c r="AV5" s="48">
        <v>0.27955501282820738</v>
      </c>
      <c r="AW5" s="49">
        <v>0.24164732301895916</v>
      </c>
    </row>
    <row r="6" spans="1:49" x14ac:dyDescent="0.25">
      <c r="A6" s="35">
        <v>4</v>
      </c>
      <c r="B6" s="36" t="s">
        <v>22</v>
      </c>
      <c r="C6" s="37">
        <v>1966765.64</v>
      </c>
      <c r="D6" s="29">
        <v>1988744.87</v>
      </c>
      <c r="E6" s="38">
        <v>1575325.78</v>
      </c>
      <c r="F6" s="37">
        <v>-1275003.24</v>
      </c>
      <c r="G6" s="29">
        <v>-1409750.59</v>
      </c>
      <c r="H6" s="29">
        <v>-1079223.97</v>
      </c>
      <c r="I6" s="38">
        <v>-944710.67</v>
      </c>
      <c r="J6" s="37">
        <v>253776.93</v>
      </c>
      <c r="K6" s="29">
        <v>287148.03000000003</v>
      </c>
      <c r="L6" s="39">
        <v>211605.93</v>
      </c>
      <c r="M6" s="37">
        <v>46.451744397975148</v>
      </c>
      <c r="N6" s="29">
        <v>51.979161510043269</v>
      </c>
      <c r="O6" s="39">
        <v>48.357067323560209</v>
      </c>
      <c r="P6" s="37">
        <v>548784.56999999995</v>
      </c>
      <c r="Q6" s="29">
        <v>625361.09</v>
      </c>
      <c r="R6" s="39">
        <v>613028.93999999994</v>
      </c>
      <c r="S6" s="37">
        <v>154.95054365508904</v>
      </c>
      <c r="T6" s="29">
        <v>159.69490915410788</v>
      </c>
      <c r="U6" s="38">
        <v>204.4899154713919</v>
      </c>
      <c r="V6" s="37">
        <v>189376.24</v>
      </c>
      <c r="W6" s="29">
        <v>235576.25</v>
      </c>
      <c r="X6" s="29">
        <v>183379.02</v>
      </c>
      <c r="Y6" s="38">
        <v>0</v>
      </c>
      <c r="Z6" s="37">
        <v>56.982094481265712</v>
      </c>
      <c r="AA6" s="29">
        <v>60.596801439384741</v>
      </c>
      <c r="AB6" s="38">
        <v>32.617875051538221</v>
      </c>
      <c r="AC6" s="40">
        <v>643690.28</v>
      </c>
      <c r="AD6" s="29">
        <v>662224.54</v>
      </c>
      <c r="AE6" s="38">
        <v>665935.65</v>
      </c>
      <c r="AF6" s="41">
        <v>-51.516704775848183</v>
      </c>
      <c r="AG6" s="42">
        <v>-47.118946204679872</v>
      </c>
      <c r="AH6" s="43">
        <v>-123.51497309629346</v>
      </c>
      <c r="AI6" s="40">
        <v>619996.38</v>
      </c>
      <c r="AJ6" s="29">
        <v>683786.11</v>
      </c>
      <c r="AK6" s="38">
        <v>675761.27</v>
      </c>
      <c r="AL6" s="44">
        <v>1.038216190875179</v>
      </c>
      <c r="AM6" s="45">
        <v>0.96846737644319802</v>
      </c>
      <c r="AN6" s="46">
        <v>0.98545992433096974</v>
      </c>
      <c r="AO6" s="44">
        <v>0.73276885906979006</v>
      </c>
      <c r="AP6" s="45">
        <v>0.62394992200119426</v>
      </c>
      <c r="AQ6" s="46">
        <v>0.7140933513398896</v>
      </c>
      <c r="AR6" s="40">
        <v>23693.900000000023</v>
      </c>
      <c r="AS6" s="29">
        <v>-21561.569999999949</v>
      </c>
      <c r="AT6" s="38">
        <v>-9825.6199999999953</v>
      </c>
      <c r="AU6" s="47">
        <v>0.24001317996075255</v>
      </c>
      <c r="AV6" s="48">
        <v>0.24871604332224317</v>
      </c>
      <c r="AW6" s="50">
        <v>0.39992306385032311</v>
      </c>
    </row>
    <row r="7" spans="1:49" x14ac:dyDescent="0.25">
      <c r="A7" s="35">
        <v>5</v>
      </c>
      <c r="B7" s="36" t="s">
        <v>23</v>
      </c>
      <c r="C7" s="37">
        <v>1313780.7</v>
      </c>
      <c r="D7" s="29">
        <v>1048957.4399999999</v>
      </c>
      <c r="E7" s="38">
        <v>933341.6</v>
      </c>
      <c r="F7" s="37">
        <v>-1070591.26</v>
      </c>
      <c r="G7" s="29">
        <v>-743602.62</v>
      </c>
      <c r="H7" s="29">
        <v>-656515.06000000006</v>
      </c>
      <c r="I7" s="38">
        <v>-546120.16</v>
      </c>
      <c r="J7" s="37">
        <v>363498.88</v>
      </c>
      <c r="K7" s="29">
        <v>276815.13</v>
      </c>
      <c r="L7" s="39">
        <v>263918.84999999998</v>
      </c>
      <c r="M7" s="37">
        <v>99.605357880504727</v>
      </c>
      <c r="N7" s="29">
        <v>95.002373785537003</v>
      </c>
      <c r="O7" s="39">
        <v>101.79636908930235</v>
      </c>
      <c r="P7" s="37">
        <v>470988.31</v>
      </c>
      <c r="Q7" s="29">
        <v>459901.28</v>
      </c>
      <c r="R7" s="39">
        <v>343215.59</v>
      </c>
      <c r="S7" s="37">
        <v>158.37584140188105</v>
      </c>
      <c r="T7" s="29">
        <v>222.65179861792311</v>
      </c>
      <c r="U7" s="38">
        <v>188.20225144568656</v>
      </c>
      <c r="V7" s="37">
        <v>193904.35</v>
      </c>
      <c r="W7" s="29">
        <v>230189.77</v>
      </c>
      <c r="X7" s="29">
        <v>141838.12</v>
      </c>
      <c r="Y7" s="38">
        <v>146235.68</v>
      </c>
      <c r="Z7" s="37">
        <v>84.155218955980601</v>
      </c>
      <c r="AA7" s="29">
        <v>95.656273978341574</v>
      </c>
      <c r="AB7" s="38">
        <v>86.232771396799748</v>
      </c>
      <c r="AC7" s="40">
        <v>598927.48</v>
      </c>
      <c r="AD7" s="29">
        <v>547210.55000000005</v>
      </c>
      <c r="AE7" s="38">
        <v>421184.64</v>
      </c>
      <c r="AF7" s="41">
        <v>25.384735434604266</v>
      </c>
      <c r="AG7" s="42">
        <v>-31.993150854044529</v>
      </c>
      <c r="AH7" s="43">
        <v>-0.17311095958444866</v>
      </c>
      <c r="AI7" s="40">
        <v>494396.21</v>
      </c>
      <c r="AJ7" s="29">
        <v>476297.58</v>
      </c>
      <c r="AK7" s="38">
        <v>364691.63</v>
      </c>
      <c r="AL7" s="44">
        <v>1.2114321831067434</v>
      </c>
      <c r="AM7" s="45">
        <v>1.1488837503646356</v>
      </c>
      <c r="AN7" s="46">
        <v>1.154906242295717</v>
      </c>
      <c r="AO7" s="44">
        <v>0.81922782134596051</v>
      </c>
      <c r="AP7" s="45">
        <v>0.66559393394356536</v>
      </c>
      <c r="AQ7" s="46">
        <v>0.76598006924370599</v>
      </c>
      <c r="AR7" s="40">
        <v>104531.26999999996</v>
      </c>
      <c r="AS7" s="29">
        <v>70912.97000000003</v>
      </c>
      <c r="AT7" s="38">
        <v>56493.010000000009</v>
      </c>
      <c r="AU7" s="51">
        <v>0.204119934505652</v>
      </c>
      <c r="AV7" s="48">
        <v>0.27924590414573464</v>
      </c>
      <c r="AW7" s="49">
        <v>0.23275636698434973</v>
      </c>
    </row>
    <row r="8" spans="1:49" x14ac:dyDescent="0.25">
      <c r="A8" s="35">
        <v>9</v>
      </c>
      <c r="B8" s="36" t="s">
        <v>24</v>
      </c>
      <c r="C8" s="37">
        <v>1029577.78</v>
      </c>
      <c r="D8" s="29">
        <v>771216.58</v>
      </c>
      <c r="E8" s="38">
        <v>572131.63</v>
      </c>
      <c r="F8" s="37">
        <v>-763113.95</v>
      </c>
      <c r="G8" s="29">
        <v>-557585.86</v>
      </c>
      <c r="H8" s="29">
        <v>-407744.15</v>
      </c>
      <c r="I8" s="38">
        <v>-267770.65000000002</v>
      </c>
      <c r="J8" s="37">
        <v>478983.9</v>
      </c>
      <c r="K8" s="29">
        <v>287806.81</v>
      </c>
      <c r="L8" s="39">
        <v>183829.76000000001</v>
      </c>
      <c r="M8" s="37">
        <v>167.48050254153696</v>
      </c>
      <c r="N8" s="29">
        <v>134.34676365489966</v>
      </c>
      <c r="O8" s="39">
        <v>115.67043339309872</v>
      </c>
      <c r="P8" s="37">
        <v>714299</v>
      </c>
      <c r="Q8" s="29">
        <v>480709.56</v>
      </c>
      <c r="R8" s="39">
        <v>362517.66</v>
      </c>
      <c r="S8" s="37">
        <v>336.9714837476107</v>
      </c>
      <c r="T8" s="29">
        <v>310.36554908332863</v>
      </c>
      <c r="U8" s="38">
        <v>320.06923361132215</v>
      </c>
      <c r="V8" s="37">
        <v>367227.76</v>
      </c>
      <c r="W8" s="29">
        <v>184079.18</v>
      </c>
      <c r="X8" s="29">
        <v>172665.11</v>
      </c>
      <c r="Y8" s="38">
        <v>112274.31</v>
      </c>
      <c r="Z8" s="37">
        <v>150.27676758732932</v>
      </c>
      <c r="AA8" s="29">
        <v>133.04045566759081</v>
      </c>
      <c r="AB8" s="38">
        <v>151.85187830081591</v>
      </c>
      <c r="AC8" s="40">
        <v>860020.46</v>
      </c>
      <c r="AD8" s="29">
        <v>545910.31000000006</v>
      </c>
      <c r="AE8" s="38">
        <v>419632.36</v>
      </c>
      <c r="AF8" s="41">
        <v>-19.214213618744452</v>
      </c>
      <c r="AG8" s="42">
        <v>-42.978329760838164</v>
      </c>
      <c r="AH8" s="43">
        <v>-52.546921917407531</v>
      </c>
      <c r="AI8" s="40">
        <v>775225.79</v>
      </c>
      <c r="AJ8" s="29">
        <v>501595.8</v>
      </c>
      <c r="AK8" s="38">
        <v>403667.68</v>
      </c>
      <c r="AL8" s="44">
        <v>1.1093806102606569</v>
      </c>
      <c r="AM8" s="45">
        <v>1.0883470515502722</v>
      </c>
      <c r="AN8" s="46">
        <v>1.0395490666976359</v>
      </c>
      <c r="AO8" s="44">
        <v>0.63567634920917682</v>
      </c>
      <c r="AP8" s="45">
        <v>0.72135996752763898</v>
      </c>
      <c r="AQ8" s="46">
        <v>0.61180833204184193</v>
      </c>
      <c r="AR8" s="40">
        <v>84794.669999999925</v>
      </c>
      <c r="AS8" s="29">
        <v>44314.510000000068</v>
      </c>
      <c r="AT8" s="38">
        <v>15964.679999999993</v>
      </c>
      <c r="AU8" s="52">
        <v>0.27831487901841828</v>
      </c>
      <c r="AV8" s="48">
        <v>0.23071944366757305</v>
      </c>
      <c r="AW8" s="49">
        <v>0.2506984536612204</v>
      </c>
    </row>
    <row r="9" spans="1:49" x14ac:dyDescent="0.25">
      <c r="A9" s="35">
        <v>15</v>
      </c>
      <c r="B9" s="36" t="s">
        <v>25</v>
      </c>
      <c r="C9" s="37">
        <v>799538.29</v>
      </c>
      <c r="D9" s="29">
        <v>855074.38</v>
      </c>
      <c r="E9" s="38">
        <v>785274.27</v>
      </c>
      <c r="F9" s="37">
        <v>-459477.46</v>
      </c>
      <c r="G9" s="29">
        <v>-506019.99</v>
      </c>
      <c r="H9" s="29">
        <v>-471335.32</v>
      </c>
      <c r="I9" s="38">
        <v>-468748.58</v>
      </c>
      <c r="J9" s="37">
        <v>289857.93</v>
      </c>
      <c r="K9" s="29">
        <v>220237.56</v>
      </c>
      <c r="L9" s="39">
        <v>195572.19</v>
      </c>
      <c r="M9" s="37">
        <v>130.51139151822233</v>
      </c>
      <c r="N9" s="29">
        <v>92.723537804980182</v>
      </c>
      <c r="O9" s="39">
        <v>89.65783177895284</v>
      </c>
      <c r="P9" s="37">
        <v>449781.12</v>
      </c>
      <c r="Q9" s="29">
        <v>334490.44</v>
      </c>
      <c r="R9" s="39">
        <v>356778.97</v>
      </c>
      <c r="S9" s="37">
        <v>352.40293005885422</v>
      </c>
      <c r="T9" s="29">
        <v>237.96798699592875</v>
      </c>
      <c r="U9" s="38">
        <v>272.50329807662195</v>
      </c>
      <c r="V9" s="37">
        <v>249243.96</v>
      </c>
      <c r="W9" s="29">
        <v>315463.53999999998</v>
      </c>
      <c r="X9" s="29">
        <v>237187.95</v>
      </c>
      <c r="Y9" s="38">
        <v>220067.96</v>
      </c>
      <c r="Z9" s="37">
        <v>210.55954109459324</v>
      </c>
      <c r="AA9" s="29">
        <v>203.56418424738487</v>
      </c>
      <c r="AB9" s="38">
        <v>175.10365574817311</v>
      </c>
      <c r="AC9" s="40">
        <v>642011.52</v>
      </c>
      <c r="AD9" s="29">
        <v>649053.64</v>
      </c>
      <c r="AE9" s="38">
        <v>518295.96</v>
      </c>
      <c r="AF9" s="41">
        <v>-11.331997446038656</v>
      </c>
      <c r="AG9" s="53">
        <v>58.319735056436286</v>
      </c>
      <c r="AH9" s="43">
        <v>-7.7418105494959946</v>
      </c>
      <c r="AI9" s="40">
        <v>521057.05</v>
      </c>
      <c r="AJ9" s="29">
        <v>368174.19</v>
      </c>
      <c r="AK9" s="38">
        <v>390743.23</v>
      </c>
      <c r="AL9" s="44">
        <v>1.2321328729742742</v>
      </c>
      <c r="AM9" s="45">
        <v>1.7628982629119114</v>
      </c>
      <c r="AN9" s="46">
        <v>1.3264361867510797</v>
      </c>
      <c r="AO9" s="44">
        <v>0.75378993528635696</v>
      </c>
      <c r="AP9" s="45">
        <v>0.90606595752950536</v>
      </c>
      <c r="AQ9" s="46">
        <v>0.71941875998721727</v>
      </c>
      <c r="AR9" s="40">
        <v>120954.47000000003</v>
      </c>
      <c r="AS9" s="29">
        <v>280879.45</v>
      </c>
      <c r="AT9" s="38">
        <v>127552.73000000004</v>
      </c>
      <c r="AU9" s="47">
        <v>0.23957600208027122</v>
      </c>
      <c r="AV9" s="48">
        <v>0.26516599898351728</v>
      </c>
      <c r="AW9" s="49">
        <v>0.2551909693060862</v>
      </c>
    </row>
    <row r="11" spans="1:49" x14ac:dyDescent="0.25">
      <c r="A11" s="89">
        <v>2023</v>
      </c>
      <c r="B11" s="89"/>
      <c r="C11" s="89"/>
      <c r="D11" s="89"/>
      <c r="E11" s="89"/>
      <c r="F11" s="89"/>
    </row>
    <row r="12" spans="1:49" x14ac:dyDescent="0.25">
      <c r="A12" s="55"/>
      <c r="B12" s="56" t="s">
        <v>166</v>
      </c>
      <c r="C12" s="56" t="s">
        <v>148</v>
      </c>
      <c r="D12" s="56" t="s">
        <v>149</v>
      </c>
      <c r="E12" s="56" t="s">
        <v>150</v>
      </c>
      <c r="F12" s="56" t="s">
        <v>167</v>
      </c>
    </row>
    <row r="13" spans="1:49" x14ac:dyDescent="0.25">
      <c r="A13" t="str">
        <f>+B4</f>
        <v>Audifarma sa</v>
      </c>
      <c r="B13" s="54">
        <v>4056838.66</v>
      </c>
      <c r="C13" s="54">
        <v>2117975.73</v>
      </c>
      <c r="D13" s="54">
        <v>2397583.73</v>
      </c>
      <c r="E13" s="54">
        <v>564464.15</v>
      </c>
      <c r="F13" s="57">
        <v>0.25486931510254718</v>
      </c>
    </row>
    <row r="14" spans="1:49" x14ac:dyDescent="0.25">
      <c r="A14" t="str">
        <f t="shared" ref="A14:A17" si="0">+B5</f>
        <v>Cooperativa Nacional de Droguistas Detallistas</v>
      </c>
      <c r="B14" s="54">
        <v>3133241.14</v>
      </c>
      <c r="C14" s="54">
        <v>213934.87</v>
      </c>
      <c r="D14" s="54">
        <v>607017.32999999996</v>
      </c>
      <c r="E14" s="54">
        <v>382252.69</v>
      </c>
      <c r="F14" s="57">
        <v>0.2403095356012874</v>
      </c>
    </row>
    <row r="15" spans="1:49" x14ac:dyDescent="0.25">
      <c r="A15" t="str">
        <f t="shared" si="0"/>
        <v>Unilever andina colombia ltda</v>
      </c>
      <c r="B15" s="54">
        <v>1921378</v>
      </c>
      <c r="C15" s="54">
        <v>253776.93</v>
      </c>
      <c r="D15" s="54">
        <v>548784.56999999995</v>
      </c>
      <c r="E15" s="54">
        <v>189376.24</v>
      </c>
      <c r="F15" s="57">
        <v>0.24001317996075255</v>
      </c>
    </row>
    <row r="16" spans="1:49" x14ac:dyDescent="0.25">
      <c r="A16" t="str">
        <f t="shared" si="0"/>
        <v>novartis de colombia sa</v>
      </c>
      <c r="B16" s="54">
        <v>1054247.93</v>
      </c>
      <c r="C16" s="54">
        <v>363498.88</v>
      </c>
      <c r="D16" s="54">
        <v>470988.31</v>
      </c>
      <c r="E16" s="54">
        <v>193904.35</v>
      </c>
      <c r="F16" s="57">
        <v>0.204119934505652</v>
      </c>
    </row>
    <row r="17" spans="1:6" x14ac:dyDescent="0.25">
      <c r="A17" t="str">
        <f t="shared" si="0"/>
        <v>Boehringer ingelheim sa</v>
      </c>
      <c r="B17" s="54">
        <v>1158235.17</v>
      </c>
      <c r="C17" s="54">
        <v>478983.9</v>
      </c>
      <c r="D17" s="54">
        <v>714299</v>
      </c>
      <c r="E17" s="54">
        <v>367227.76</v>
      </c>
      <c r="F17" s="57">
        <v>0.27831487901841828</v>
      </c>
    </row>
    <row r="18" spans="1:6" x14ac:dyDescent="0.25">
      <c r="A18" t="str">
        <f>+B9</f>
        <v>Laboratorios franco colombiano lagrancol sas</v>
      </c>
      <c r="B18" s="54">
        <v>812925.82</v>
      </c>
      <c r="C18" s="54">
        <v>289857.93</v>
      </c>
      <c r="D18" s="54">
        <v>449781.12</v>
      </c>
      <c r="E18" s="54">
        <v>249243.96</v>
      </c>
      <c r="F18" s="57">
        <v>0.23957600208027122</v>
      </c>
    </row>
    <row r="19" spans="1:6" ht="15.75" thickBot="1" x14ac:dyDescent="0.3"/>
    <row r="20" spans="1:6" x14ac:dyDescent="0.25">
      <c r="A20" s="28"/>
      <c r="B20" s="28" t="s">
        <v>166</v>
      </c>
      <c r="C20" s="28" t="s">
        <v>148</v>
      </c>
      <c r="D20" s="28" t="s">
        <v>149</v>
      </c>
      <c r="E20" s="28" t="s">
        <v>150</v>
      </c>
      <c r="F20" s="28"/>
    </row>
    <row r="21" spans="1:6" x14ac:dyDescent="0.25">
      <c r="A21" t="s">
        <v>166</v>
      </c>
      <c r="B21">
        <v>1</v>
      </c>
    </row>
    <row r="22" spans="1:6" x14ac:dyDescent="0.25">
      <c r="A22" t="s">
        <v>148</v>
      </c>
      <c r="B22">
        <v>0.70419798181142168</v>
      </c>
      <c r="C22">
        <v>1</v>
      </c>
    </row>
    <row r="23" spans="1:6" x14ac:dyDescent="0.25">
      <c r="A23" t="s">
        <v>149</v>
      </c>
      <c r="B23">
        <v>0.78419886373364367</v>
      </c>
      <c r="C23">
        <v>0.99100243918601882</v>
      </c>
      <c r="D23">
        <v>1</v>
      </c>
    </row>
    <row r="24" spans="1:6" ht="15.75" thickBot="1" x14ac:dyDescent="0.3">
      <c r="A24" s="27" t="s">
        <v>150</v>
      </c>
      <c r="B24" s="27">
        <v>0.79366741154112463</v>
      </c>
      <c r="C24" s="27">
        <v>0.82161589571937743</v>
      </c>
      <c r="D24" s="27">
        <v>0.86548969620230687</v>
      </c>
      <c r="E24" s="27">
        <v>1</v>
      </c>
    </row>
    <row r="25" spans="1:6" ht="15.75" thickBot="1" x14ac:dyDescent="0.3">
      <c r="A25" s="27"/>
      <c r="B25" s="27"/>
      <c r="C25" s="27"/>
      <c r="D25" s="27"/>
      <c r="E25" s="27"/>
      <c r="F25" s="27"/>
    </row>
    <row r="27" spans="1:6" x14ac:dyDescent="0.25">
      <c r="A27" s="89">
        <v>2022</v>
      </c>
      <c r="B27" s="89"/>
      <c r="C27" s="89"/>
      <c r="D27" s="89"/>
      <c r="E27" s="89"/>
      <c r="F27" s="89"/>
    </row>
    <row r="28" spans="1:6" x14ac:dyDescent="0.25">
      <c r="A28" s="55"/>
      <c r="B28" s="56" t="s">
        <v>168</v>
      </c>
      <c r="C28" s="56" t="s">
        <v>151</v>
      </c>
      <c r="D28" s="56" t="s">
        <v>152</v>
      </c>
      <c r="E28" s="56" t="s">
        <v>153</v>
      </c>
      <c r="F28" s="56" t="s">
        <v>27</v>
      </c>
    </row>
    <row r="29" spans="1:6" x14ac:dyDescent="0.25">
      <c r="A29" t="s">
        <v>20</v>
      </c>
      <c r="B29" s="54">
        <v>4056957.71</v>
      </c>
      <c r="C29" s="54">
        <v>1056658.5</v>
      </c>
      <c r="D29" s="54">
        <v>1527687.81</v>
      </c>
      <c r="E29" s="54">
        <v>452582.69</v>
      </c>
      <c r="F29" s="57">
        <v>0.25088873837276876</v>
      </c>
    </row>
    <row r="30" spans="1:6" x14ac:dyDescent="0.25">
      <c r="A30" t="s">
        <v>21</v>
      </c>
      <c r="B30" s="54">
        <v>2919057.99</v>
      </c>
      <c r="C30" s="54">
        <v>198088.09</v>
      </c>
      <c r="D30" s="54">
        <v>555377.77</v>
      </c>
      <c r="E30" s="54">
        <v>421890.62</v>
      </c>
      <c r="F30" s="57">
        <v>0.27955501282820738</v>
      </c>
    </row>
    <row r="31" spans="1:6" x14ac:dyDescent="0.25">
      <c r="A31" t="s">
        <v>22</v>
      </c>
      <c r="B31" s="54">
        <v>1966765.64</v>
      </c>
      <c r="C31" s="54">
        <v>287148.03000000003</v>
      </c>
      <c r="D31" s="54">
        <v>625361.09</v>
      </c>
      <c r="E31" s="54">
        <v>235576.25</v>
      </c>
      <c r="F31" s="57">
        <v>0.24871604332224317</v>
      </c>
    </row>
    <row r="32" spans="1:6" x14ac:dyDescent="0.25">
      <c r="A32" t="s">
        <v>23</v>
      </c>
      <c r="B32" s="54">
        <v>1313780.7</v>
      </c>
      <c r="C32" s="54">
        <v>276815.13</v>
      </c>
      <c r="D32" s="54">
        <v>459901.28</v>
      </c>
      <c r="E32" s="54">
        <v>230189.77</v>
      </c>
      <c r="F32" s="57">
        <v>0.27924590414573464</v>
      </c>
    </row>
    <row r="33" spans="1:49" x14ac:dyDescent="0.25">
      <c r="A33" t="s">
        <v>24</v>
      </c>
      <c r="B33" s="54">
        <v>1029577.78</v>
      </c>
      <c r="C33" s="54">
        <v>287806.81</v>
      </c>
      <c r="D33" s="54">
        <v>480709.56</v>
      </c>
      <c r="E33" s="54">
        <v>184079.18</v>
      </c>
      <c r="F33" s="57">
        <v>0.23071944366757305</v>
      </c>
    </row>
    <row r="34" spans="1:49" ht="15.75" thickBot="1" x14ac:dyDescent="0.3">
      <c r="A34" t="s">
        <v>25</v>
      </c>
      <c r="B34" s="54">
        <v>799538.29</v>
      </c>
      <c r="C34" s="54">
        <f>+K9</f>
        <v>220237.56</v>
      </c>
      <c r="D34" s="54">
        <f>+Q9</f>
        <v>334490.44</v>
      </c>
      <c r="E34" s="54">
        <f>+W9</f>
        <v>315463.53999999998</v>
      </c>
    </row>
    <row r="35" spans="1:49" x14ac:dyDescent="0.25">
      <c r="A35" s="28"/>
      <c r="B35" s="28" t="s">
        <v>168</v>
      </c>
      <c r="C35" s="28" t="s">
        <v>151</v>
      </c>
      <c r="D35" s="28" t="s">
        <v>152</v>
      </c>
      <c r="E35" s="28" t="s">
        <v>153</v>
      </c>
      <c r="F35" s="28" t="s">
        <v>27</v>
      </c>
    </row>
    <row r="36" spans="1:49" x14ac:dyDescent="0.25">
      <c r="A36" t="s">
        <v>168</v>
      </c>
      <c r="B36">
        <v>1</v>
      </c>
    </row>
    <row r="37" spans="1:49" x14ac:dyDescent="0.25">
      <c r="A37" t="s">
        <v>151</v>
      </c>
      <c r="B37">
        <v>0.76041513846221753</v>
      </c>
      <c r="C37">
        <v>1</v>
      </c>
    </row>
    <row r="38" spans="1:49" x14ac:dyDescent="0.25">
      <c r="A38" t="s">
        <v>152</v>
      </c>
      <c r="B38">
        <v>0.87454398917733078</v>
      </c>
      <c r="C38">
        <v>0.9751253287546281</v>
      </c>
      <c r="D38">
        <v>1</v>
      </c>
    </row>
    <row r="39" spans="1:49" x14ac:dyDescent="0.25">
      <c r="A39" t="s">
        <v>153</v>
      </c>
      <c r="B39">
        <v>0.82141725358769513</v>
      </c>
      <c r="C39">
        <v>0.56285727897162907</v>
      </c>
      <c r="D39">
        <v>0.63358797404059841</v>
      </c>
      <c r="E39">
        <v>1</v>
      </c>
    </row>
    <row r="40" spans="1:49" ht="15.75" thickBot="1" x14ac:dyDescent="0.3">
      <c r="A40" s="27" t="s">
        <v>27</v>
      </c>
      <c r="B40" s="27">
        <v>0.16740854637316868</v>
      </c>
      <c r="C40" s="27">
        <v>-0.24810312801602144</v>
      </c>
      <c r="D40" s="27">
        <v>-0.19370735707811848</v>
      </c>
      <c r="E40" s="27">
        <v>0.36680387666847852</v>
      </c>
      <c r="F40" s="27">
        <v>1</v>
      </c>
    </row>
    <row r="44" spans="1:49" x14ac:dyDescent="0.25">
      <c r="A44" t="s">
        <v>28</v>
      </c>
    </row>
    <row r="45" spans="1:49" ht="15.75" thickBot="1" x14ac:dyDescent="0.3">
      <c r="B45" s="58" t="s">
        <v>11</v>
      </c>
      <c r="C45" s="59">
        <v>2023</v>
      </c>
      <c r="D45" s="59">
        <v>2022</v>
      </c>
      <c r="E45" s="59">
        <v>2021</v>
      </c>
      <c r="F45" s="59">
        <v>2023</v>
      </c>
      <c r="G45" s="59">
        <v>2022</v>
      </c>
      <c r="H45" s="59">
        <v>2021</v>
      </c>
      <c r="I45" s="59">
        <v>2020</v>
      </c>
      <c r="J45" s="59">
        <v>2023</v>
      </c>
      <c r="K45" s="59">
        <v>2022</v>
      </c>
      <c r="L45" s="59">
        <v>2021</v>
      </c>
      <c r="M45" s="59">
        <v>2023</v>
      </c>
      <c r="N45" s="59">
        <v>2022</v>
      </c>
      <c r="O45" s="59">
        <v>2021</v>
      </c>
      <c r="P45" s="59">
        <v>2023</v>
      </c>
      <c r="Q45" s="59">
        <v>2022</v>
      </c>
      <c r="R45" s="59">
        <v>2021</v>
      </c>
      <c r="S45" s="59">
        <v>2023</v>
      </c>
      <c r="T45" s="59">
        <v>2022</v>
      </c>
      <c r="U45" s="59">
        <v>2021</v>
      </c>
      <c r="V45" s="59">
        <v>2023</v>
      </c>
      <c r="W45" s="59">
        <v>2022</v>
      </c>
      <c r="X45" s="59">
        <v>2021</v>
      </c>
      <c r="Y45" s="59">
        <v>2020</v>
      </c>
      <c r="Z45" s="59">
        <v>2023</v>
      </c>
      <c r="AA45" s="59">
        <v>2022</v>
      </c>
      <c r="AB45" s="59">
        <v>2021</v>
      </c>
      <c r="AC45" s="59">
        <v>2023</v>
      </c>
      <c r="AD45" s="59">
        <v>2022</v>
      </c>
      <c r="AE45" s="59">
        <v>2021</v>
      </c>
      <c r="AF45" s="59">
        <v>2023</v>
      </c>
      <c r="AG45" s="59">
        <v>2022</v>
      </c>
      <c r="AH45" s="59">
        <v>2021</v>
      </c>
      <c r="AI45" s="59">
        <v>2023</v>
      </c>
      <c r="AJ45" s="59">
        <v>2022</v>
      </c>
      <c r="AK45" s="59">
        <v>2021</v>
      </c>
      <c r="AL45" s="59">
        <v>2023</v>
      </c>
      <c r="AM45" s="59">
        <v>2022</v>
      </c>
      <c r="AN45" s="59">
        <v>2021</v>
      </c>
      <c r="AO45" s="59">
        <v>2023</v>
      </c>
      <c r="AP45" s="59">
        <v>2022</v>
      </c>
      <c r="AQ45" s="59">
        <v>2021</v>
      </c>
      <c r="AR45" s="59">
        <v>2023</v>
      </c>
      <c r="AS45" s="59">
        <v>2022</v>
      </c>
      <c r="AT45" s="59">
        <v>2021</v>
      </c>
      <c r="AU45" s="59">
        <v>2023</v>
      </c>
      <c r="AV45" s="59">
        <v>2022</v>
      </c>
      <c r="AW45" s="59">
        <v>2021</v>
      </c>
    </row>
    <row r="46" spans="1:49" ht="15.75" thickBot="1" x14ac:dyDescent="0.3">
      <c r="A46" s="61" t="s">
        <v>12</v>
      </c>
      <c r="B46" s="60" t="s">
        <v>13</v>
      </c>
      <c r="C46" s="91" t="s">
        <v>0</v>
      </c>
      <c r="D46" s="92"/>
      <c r="E46" s="93"/>
      <c r="F46" s="91" t="s">
        <v>1</v>
      </c>
      <c r="G46" s="92"/>
      <c r="H46" s="92"/>
      <c r="I46" s="93"/>
      <c r="J46" s="91" t="s">
        <v>2</v>
      </c>
      <c r="K46" s="92"/>
      <c r="L46" s="93"/>
      <c r="M46" s="91" t="s">
        <v>14</v>
      </c>
      <c r="N46" s="92"/>
      <c r="O46" s="93"/>
      <c r="P46" s="91" t="s">
        <v>3</v>
      </c>
      <c r="Q46" s="92"/>
      <c r="R46" s="93"/>
      <c r="S46" s="91" t="s">
        <v>15</v>
      </c>
      <c r="T46" s="92"/>
      <c r="U46" s="93"/>
      <c r="V46" s="91" t="s">
        <v>4</v>
      </c>
      <c r="W46" s="92"/>
      <c r="X46" s="92"/>
      <c r="Y46" s="93"/>
      <c r="Z46" s="91" t="s">
        <v>16</v>
      </c>
      <c r="AA46" s="92"/>
      <c r="AB46" s="93"/>
      <c r="AC46" s="94" t="s">
        <v>17</v>
      </c>
      <c r="AD46" s="95"/>
      <c r="AE46" s="96"/>
      <c r="AF46" s="94" t="s">
        <v>7</v>
      </c>
      <c r="AG46" s="95"/>
      <c r="AH46" s="96"/>
      <c r="AI46" s="94" t="s">
        <v>18</v>
      </c>
      <c r="AJ46" s="95"/>
      <c r="AK46" s="96"/>
      <c r="AL46" s="94" t="s">
        <v>6</v>
      </c>
      <c r="AM46" s="95"/>
      <c r="AN46" s="96"/>
      <c r="AO46" s="94" t="s">
        <v>8</v>
      </c>
      <c r="AP46" s="95"/>
      <c r="AQ46" s="96"/>
      <c r="AR46" s="97" t="s">
        <v>9</v>
      </c>
      <c r="AS46" s="98"/>
      <c r="AT46" s="99"/>
      <c r="AU46" s="97" t="s">
        <v>19</v>
      </c>
      <c r="AV46" s="98"/>
      <c r="AW46" s="99"/>
    </row>
    <row r="47" spans="1:49" x14ac:dyDescent="0.25">
      <c r="A47" s="62">
        <v>1</v>
      </c>
      <c r="B47" s="63" t="s">
        <v>29</v>
      </c>
      <c r="C47" s="37">
        <v>5127429.7300000004</v>
      </c>
      <c r="D47" s="29">
        <v>4250390.76</v>
      </c>
      <c r="E47" s="38">
        <v>3281668.35</v>
      </c>
      <c r="F47" s="37">
        <v>-4259432.58</v>
      </c>
      <c r="G47" s="29">
        <v>-3582796.19</v>
      </c>
      <c r="H47" s="29">
        <v>-2782312.6</v>
      </c>
      <c r="I47" s="38">
        <v>-2159880.23</v>
      </c>
      <c r="J47" s="37">
        <v>1258583.46</v>
      </c>
      <c r="K47" s="29">
        <v>1062131.78</v>
      </c>
      <c r="L47" s="39">
        <v>728379.58</v>
      </c>
      <c r="M47" s="37">
        <v>88.365920053281727</v>
      </c>
      <c r="N47" s="29">
        <v>89.960538310599944</v>
      </c>
      <c r="O47" s="39">
        <v>79.903457885986555</v>
      </c>
      <c r="P47" s="37">
        <v>1740855.27</v>
      </c>
      <c r="Q47" s="29">
        <v>1521514.71</v>
      </c>
      <c r="R47" s="39">
        <v>1067969.2</v>
      </c>
      <c r="S47" s="37">
        <v>147.13412771050363</v>
      </c>
      <c r="T47" s="29">
        <v>152.8820693537692</v>
      </c>
      <c r="U47" s="38">
        <v>138.1832192399948</v>
      </c>
      <c r="V47" s="37">
        <v>1083283.74</v>
      </c>
      <c r="W47" s="29">
        <v>893911.08</v>
      </c>
      <c r="X47" s="29">
        <v>695004.21</v>
      </c>
      <c r="Y47" s="38">
        <v>625743.6</v>
      </c>
      <c r="Z47" s="37">
        <v>90.763755569451462</v>
      </c>
      <c r="AA47" s="29">
        <v>89.866414427772881</v>
      </c>
      <c r="AB47" s="38">
        <v>96.206123062179259</v>
      </c>
      <c r="AC47" s="40">
        <v>2536987.59</v>
      </c>
      <c r="AD47" s="29">
        <v>2106852.14</v>
      </c>
      <c r="AE47" s="38">
        <v>1625668.27</v>
      </c>
      <c r="AF47" s="41">
        <v>31.995547912229569</v>
      </c>
      <c r="AG47" s="42">
        <v>26.944883384603628</v>
      </c>
      <c r="AH47" s="43">
        <v>37.926361708171015</v>
      </c>
      <c r="AI47" s="40">
        <v>2091254.48</v>
      </c>
      <c r="AJ47" s="29">
        <v>1851090.3</v>
      </c>
      <c r="AK47" s="38">
        <v>1421242.74</v>
      </c>
      <c r="AL47" s="44">
        <v>1.2131414967727887</v>
      </c>
      <c r="AM47" s="45">
        <v>1.1381682136198326</v>
      </c>
      <c r="AN47" s="46">
        <v>1.143835760244587</v>
      </c>
      <c r="AO47" s="44">
        <v>0.69513484078704757</v>
      </c>
      <c r="AP47" s="45">
        <v>0.65525763924104619</v>
      </c>
      <c r="AQ47" s="46">
        <v>0.65482414355200158</v>
      </c>
      <c r="AR47" s="40">
        <v>445733.10999999987</v>
      </c>
      <c r="AS47" s="29">
        <v>255761.84000000008</v>
      </c>
      <c r="AT47" s="38">
        <v>204425.53000000003</v>
      </c>
      <c r="AU47" s="47">
        <v>0.25181572808078695</v>
      </c>
      <c r="AV47" s="48">
        <v>0.24989196824748616</v>
      </c>
      <c r="AW47" s="49">
        <v>0.23616322883029409</v>
      </c>
    </row>
    <row r="48" spans="1:49" x14ac:dyDescent="0.25">
      <c r="A48" s="62">
        <v>6</v>
      </c>
      <c r="B48" s="63" t="s">
        <v>30</v>
      </c>
      <c r="C48" s="37">
        <v>1212508.1200000001</v>
      </c>
      <c r="D48" s="29">
        <v>1090538.1599999999</v>
      </c>
      <c r="E48" s="38">
        <v>1080067.0900000001</v>
      </c>
      <c r="F48" s="37">
        <v>-951216.13</v>
      </c>
      <c r="G48" s="29">
        <v>-862305.95</v>
      </c>
      <c r="H48" s="29">
        <v>-837639.85</v>
      </c>
      <c r="I48" s="38">
        <v>-703674.46</v>
      </c>
      <c r="J48" s="37">
        <v>361344.65</v>
      </c>
      <c r="K48" s="29">
        <v>283497.43</v>
      </c>
      <c r="L48" s="39">
        <v>272544.40000000002</v>
      </c>
      <c r="M48" s="37">
        <v>107.28511574833824</v>
      </c>
      <c r="N48" s="29">
        <v>93.585973002540328</v>
      </c>
      <c r="O48" s="39">
        <v>90.842490164198963</v>
      </c>
      <c r="P48" s="37">
        <v>443937.05</v>
      </c>
      <c r="Q48" s="29">
        <v>248381.18</v>
      </c>
      <c r="R48" s="39">
        <v>216162.46</v>
      </c>
      <c r="S48" s="37">
        <v>168.01369631946841</v>
      </c>
      <c r="T48" s="29">
        <v>103.695474674621</v>
      </c>
      <c r="U48" s="38">
        <v>92.902081485258847</v>
      </c>
      <c r="V48" s="37">
        <v>317945.76</v>
      </c>
      <c r="W48" s="29">
        <v>225272</v>
      </c>
      <c r="X48" s="29">
        <v>198323.47</v>
      </c>
      <c r="Y48" s="38">
        <v>121845.62</v>
      </c>
      <c r="Z48" s="37">
        <v>107.83347815649424</v>
      </c>
      <c r="AA48" s="29">
        <v>89.705430137831456</v>
      </c>
      <c r="AB48" s="38">
        <v>74.780900723616838</v>
      </c>
      <c r="AC48" s="40">
        <v>794870.08</v>
      </c>
      <c r="AD48" s="29">
        <v>568385.85</v>
      </c>
      <c r="AE48" s="38">
        <v>523558.87</v>
      </c>
      <c r="AF48" s="41">
        <v>47.104897585364085</v>
      </c>
      <c r="AG48" s="42">
        <v>79.595928465750788</v>
      </c>
      <c r="AH48" s="43">
        <v>72.72130940255694</v>
      </c>
      <c r="AI48" s="40">
        <v>483958.35</v>
      </c>
      <c r="AJ48" s="29">
        <v>279985.55</v>
      </c>
      <c r="AK48" s="38">
        <v>248164.03</v>
      </c>
      <c r="AL48" s="44">
        <v>1.6424348913496378</v>
      </c>
      <c r="AM48" s="45">
        <v>2.0300542295843482</v>
      </c>
      <c r="AN48" s="46">
        <v>2.1097290771752859</v>
      </c>
      <c r="AO48" s="44">
        <v>0.98546562942864813</v>
      </c>
      <c r="AP48" s="45">
        <v>1.2254698501404804</v>
      </c>
      <c r="AQ48" s="46">
        <v>1.3105662412074788</v>
      </c>
      <c r="AR48" s="40">
        <v>310911.73</v>
      </c>
      <c r="AS48" s="29">
        <v>288400.3</v>
      </c>
      <c r="AT48" s="38">
        <v>275394.83999999997</v>
      </c>
      <c r="AU48" s="47">
        <v>0.27272968195650271</v>
      </c>
      <c r="AV48" s="48">
        <v>0.25956889813559197</v>
      </c>
      <c r="AW48" s="49">
        <v>0.2771052411506677</v>
      </c>
    </row>
    <row r="49" spans="1:49" x14ac:dyDescent="0.25">
      <c r="A49" s="62">
        <v>10</v>
      </c>
      <c r="B49" s="63" t="s">
        <v>31</v>
      </c>
      <c r="C49" s="37">
        <v>1073520.56</v>
      </c>
      <c r="D49" s="29">
        <v>878534.59</v>
      </c>
      <c r="E49" s="38">
        <v>684031.65</v>
      </c>
      <c r="F49" s="37">
        <v>-787791.97</v>
      </c>
      <c r="G49" s="29">
        <v>-648152.59</v>
      </c>
      <c r="H49" s="29">
        <v>-505170.58</v>
      </c>
      <c r="I49" s="38">
        <v>-403869.44</v>
      </c>
      <c r="J49" s="37">
        <v>362429.2</v>
      </c>
      <c r="K49" s="29">
        <v>263872.12</v>
      </c>
      <c r="L49" s="39">
        <v>192997.71</v>
      </c>
      <c r="M49" s="37">
        <v>121.53890373557448</v>
      </c>
      <c r="N49" s="29">
        <v>108.12774395143623</v>
      </c>
      <c r="O49" s="39">
        <v>101.5730421245859</v>
      </c>
      <c r="P49" s="37">
        <v>309222.81</v>
      </c>
      <c r="Q49" s="29">
        <v>231155.64</v>
      </c>
      <c r="R49" s="39">
        <v>116906.5</v>
      </c>
      <c r="S49" s="37">
        <v>141.30660864695028</v>
      </c>
      <c r="T49" s="29">
        <v>128.38956703081291</v>
      </c>
      <c r="U49" s="38">
        <v>83.311146108310581</v>
      </c>
      <c r="V49" s="37">
        <v>144537.76999999999</v>
      </c>
      <c r="W49" s="29">
        <v>152550.39000000001</v>
      </c>
      <c r="X49" s="29">
        <v>93584.84</v>
      </c>
      <c r="Y49" s="38">
        <v>74700.59</v>
      </c>
      <c r="Z49" s="37">
        <v>74.481801442250671</v>
      </c>
      <c r="AA49" s="29">
        <v>76.829014715797314</v>
      </c>
      <c r="AB49" s="38">
        <v>66.644760920426791</v>
      </c>
      <c r="AC49" s="40">
        <v>555380.80000000005</v>
      </c>
      <c r="AD49" s="29">
        <v>484612.28</v>
      </c>
      <c r="AE49" s="38">
        <v>335719.38</v>
      </c>
      <c r="AF49" s="41">
        <v>54.714096530874883</v>
      </c>
      <c r="AG49" s="42">
        <v>56.567191636420631</v>
      </c>
      <c r="AH49" s="43">
        <v>84.906656936702106</v>
      </c>
      <c r="AI49" s="40">
        <v>339128.94</v>
      </c>
      <c r="AJ49" s="29">
        <v>256030.6</v>
      </c>
      <c r="AK49" s="38">
        <v>139344.4</v>
      </c>
      <c r="AL49" s="44">
        <v>1.6376685516724112</v>
      </c>
      <c r="AM49" s="45">
        <v>1.8927904711389967</v>
      </c>
      <c r="AN49" s="46">
        <v>2.4092778755371582</v>
      </c>
      <c r="AO49" s="44">
        <v>1.2114655564340808</v>
      </c>
      <c r="AP49" s="45">
        <v>1.2969617303556684</v>
      </c>
      <c r="AQ49" s="46">
        <v>1.7376696874793678</v>
      </c>
      <c r="AR49" s="40">
        <v>216251.86000000004</v>
      </c>
      <c r="AS49" s="29">
        <v>228581.68000000002</v>
      </c>
      <c r="AT49" s="38">
        <v>196374.98</v>
      </c>
      <c r="AU49" s="47">
        <v>0.22923100547915976</v>
      </c>
      <c r="AV49" s="48">
        <v>0.26896832285280514</v>
      </c>
      <c r="AW49" s="50">
        <v>0.2501292572818824</v>
      </c>
    </row>
    <row r="50" spans="1:49" x14ac:dyDescent="0.25">
      <c r="A50" s="62">
        <v>11</v>
      </c>
      <c r="B50" s="63" t="s">
        <v>32</v>
      </c>
      <c r="C50" s="37">
        <v>970794.95</v>
      </c>
      <c r="D50" s="29">
        <v>933823.37</v>
      </c>
      <c r="E50" s="38">
        <v>893069.79</v>
      </c>
      <c r="F50" s="37">
        <v>-731902.81</v>
      </c>
      <c r="G50" s="29">
        <v>-642808.03</v>
      </c>
      <c r="H50" s="29">
        <v>-595124.28</v>
      </c>
      <c r="I50" s="38">
        <v>-578644.31000000006</v>
      </c>
      <c r="J50" s="37">
        <v>300636.07</v>
      </c>
      <c r="K50" s="29">
        <v>285966.06</v>
      </c>
      <c r="L50" s="39">
        <v>221394.56</v>
      </c>
      <c r="M50" s="37">
        <v>111.48490749771619</v>
      </c>
      <c r="N50" s="29">
        <v>110.24331250137807</v>
      </c>
      <c r="O50" s="39">
        <v>89.245031566905865</v>
      </c>
      <c r="P50" s="37">
        <v>428659.28</v>
      </c>
      <c r="Q50" s="29">
        <v>310167.09000000003</v>
      </c>
      <c r="R50" s="39">
        <v>337906.38</v>
      </c>
      <c r="S50" s="37">
        <v>210.84403378639851</v>
      </c>
      <c r="T50" s="29">
        <v>173.70684121665374</v>
      </c>
      <c r="U50" s="38">
        <v>204.40486279605329</v>
      </c>
      <c r="V50" s="37">
        <v>286494</v>
      </c>
      <c r="W50" s="29">
        <v>247662.64</v>
      </c>
      <c r="X50" s="29">
        <v>285545.51</v>
      </c>
      <c r="Y50" s="38">
        <v>315805.28000000003</v>
      </c>
      <c r="Z50" s="37">
        <v>139.88133708176767</v>
      </c>
      <c r="AA50" s="29">
        <v>155.06092897761107</v>
      </c>
      <c r="AB50" s="38">
        <v>184.43693777834011</v>
      </c>
      <c r="AC50" s="40">
        <v>698077.72</v>
      </c>
      <c r="AD50" s="29">
        <v>590729.64</v>
      </c>
      <c r="AE50" s="38">
        <v>595534.05000000005</v>
      </c>
      <c r="AF50" s="41">
        <v>40.52221079308535</v>
      </c>
      <c r="AG50" s="42">
        <v>91.597400262335384</v>
      </c>
      <c r="AH50" s="43">
        <v>69.277106549192695</v>
      </c>
      <c r="AI50" s="40">
        <v>456022.44</v>
      </c>
      <c r="AJ50" s="29">
        <v>346011.96</v>
      </c>
      <c r="AK50" s="38">
        <v>379166.69</v>
      </c>
      <c r="AL50" s="44">
        <v>1.5307968616632111</v>
      </c>
      <c r="AM50" s="45">
        <v>1.7072520845811225</v>
      </c>
      <c r="AN50" s="46">
        <v>1.5706391560925355</v>
      </c>
      <c r="AO50" s="44">
        <v>0.90255146216050242</v>
      </c>
      <c r="AP50" s="45">
        <v>0.99148884911377044</v>
      </c>
      <c r="AQ50" s="46">
        <v>0.81755214309569235</v>
      </c>
      <c r="AR50" s="40">
        <v>242055.27999999997</v>
      </c>
      <c r="AS50" s="29">
        <v>244717.68</v>
      </c>
      <c r="AT50" s="38">
        <v>216367.36000000004</v>
      </c>
      <c r="AU50" s="51">
        <v>0.25139602011334178</v>
      </c>
      <c r="AV50" s="48">
        <v>0.23184410428241903</v>
      </c>
      <c r="AW50" s="49">
        <v>0.23942641262529449</v>
      </c>
    </row>
    <row r="51" spans="1:49" x14ac:dyDescent="0.25">
      <c r="A51" s="62">
        <v>13</v>
      </c>
      <c r="B51" s="63" t="s">
        <v>33</v>
      </c>
      <c r="C51" s="37">
        <v>858573.45</v>
      </c>
      <c r="D51" s="29">
        <v>821660.23</v>
      </c>
      <c r="E51" s="38">
        <v>767544.61</v>
      </c>
      <c r="F51" s="37">
        <v>-571002.9</v>
      </c>
      <c r="G51" s="29">
        <v>-570437.37</v>
      </c>
      <c r="H51" s="29">
        <v>-552612.81999999995</v>
      </c>
      <c r="I51" s="38">
        <v>-471389.31</v>
      </c>
      <c r="J51" s="37">
        <v>139361.49</v>
      </c>
      <c r="K51" s="29">
        <v>101088.48</v>
      </c>
      <c r="L51" s="39">
        <v>97503.58</v>
      </c>
      <c r="M51" s="37">
        <v>58.434297496620701</v>
      </c>
      <c r="N51" s="29">
        <v>44.290634341642651</v>
      </c>
      <c r="O51" s="39">
        <v>45.731920129046308</v>
      </c>
      <c r="P51" s="37">
        <v>170912.21</v>
      </c>
      <c r="Q51" s="29">
        <v>126741.3</v>
      </c>
      <c r="R51" s="39">
        <v>112546.57</v>
      </c>
      <c r="S51" s="37">
        <v>107.75496166481815</v>
      </c>
      <c r="T51" s="29">
        <v>79.985762503603155</v>
      </c>
      <c r="U51" s="38">
        <v>73.318540094672443</v>
      </c>
      <c r="V51" s="37">
        <v>134632.09</v>
      </c>
      <c r="W51" s="29">
        <v>112385.73</v>
      </c>
      <c r="X51" s="29">
        <v>121038.01</v>
      </c>
      <c r="Y51" s="38">
        <v>99366.84</v>
      </c>
      <c r="Z51" s="37">
        <v>77.90719982220358</v>
      </c>
      <c r="AA51" s="29">
        <v>74.825281317124393</v>
      </c>
      <c r="AB51" s="38">
        <v>77.485918901360094</v>
      </c>
      <c r="AC51" s="40">
        <v>299171.58</v>
      </c>
      <c r="AD51" s="29">
        <v>242549.82</v>
      </c>
      <c r="AE51" s="38">
        <v>240328.01</v>
      </c>
      <c r="AF51" s="41">
        <v>28.586535654006127</v>
      </c>
      <c r="AG51" s="42">
        <v>39.130153155163896</v>
      </c>
      <c r="AH51" s="43">
        <v>49.899298935733952</v>
      </c>
      <c r="AI51" s="40">
        <v>257237.07</v>
      </c>
      <c r="AJ51" s="29">
        <v>191478.52</v>
      </c>
      <c r="AK51" s="38">
        <v>159309.82999999999</v>
      </c>
      <c r="AL51" s="44">
        <v>1.1630189225837473</v>
      </c>
      <c r="AM51" s="45">
        <v>1.2667207789155672</v>
      </c>
      <c r="AN51" s="46">
        <v>1.5085573187793875</v>
      </c>
      <c r="AO51" s="44">
        <v>0.63964144048134286</v>
      </c>
      <c r="AP51" s="45">
        <v>0.67978429120926998</v>
      </c>
      <c r="AQ51" s="46">
        <v>0.74879246308906378</v>
      </c>
      <c r="AR51" s="40">
        <v>41934.510000000009</v>
      </c>
      <c r="AS51" s="29">
        <v>51071.300000000017</v>
      </c>
      <c r="AT51" s="38">
        <v>81018.180000000022</v>
      </c>
      <c r="AU51" s="52">
        <v>0.26488403248482445</v>
      </c>
      <c r="AV51" s="48">
        <v>0.24095543579025827</v>
      </c>
      <c r="AW51" s="49">
        <v>0.25316933752952309</v>
      </c>
    </row>
    <row r="52" spans="1:49" x14ac:dyDescent="0.25">
      <c r="A52" s="62">
        <v>16</v>
      </c>
      <c r="B52" s="63" t="s">
        <v>34</v>
      </c>
      <c r="C52" s="37">
        <v>724844</v>
      </c>
      <c r="D52" s="29">
        <v>610112.18999999994</v>
      </c>
      <c r="E52" s="38">
        <v>504325.02</v>
      </c>
      <c r="F52" s="37">
        <v>-508449.11</v>
      </c>
      <c r="G52" s="29">
        <v>-414078.71</v>
      </c>
      <c r="H52" s="29">
        <v>-337342.39</v>
      </c>
      <c r="I52" s="38">
        <v>-296529.78000000003</v>
      </c>
      <c r="J52" s="37">
        <v>231680.655</v>
      </c>
      <c r="K52" s="29">
        <v>158557.76000000001</v>
      </c>
      <c r="L52" s="39">
        <v>128598.5</v>
      </c>
      <c r="M52" s="37">
        <v>115.06618775902126</v>
      </c>
      <c r="N52" s="29">
        <v>93.557864497019807</v>
      </c>
      <c r="O52" s="39">
        <v>91.796873373444754</v>
      </c>
      <c r="P52" s="37">
        <v>227044.88500000001</v>
      </c>
      <c r="Q52" s="29">
        <v>183910.53</v>
      </c>
      <c r="R52" s="39">
        <v>119490.9</v>
      </c>
      <c r="S52" s="37">
        <v>160.75582982139551</v>
      </c>
      <c r="T52" s="29">
        <v>159.89180124715901</v>
      </c>
      <c r="U52" s="38">
        <v>127.51650926526014</v>
      </c>
      <c r="V52" s="37">
        <v>134883.84700000001</v>
      </c>
      <c r="W52" s="29">
        <v>117244.76</v>
      </c>
      <c r="X52" s="29">
        <v>79582.990000000005</v>
      </c>
      <c r="Y52" s="38">
        <v>63799.88</v>
      </c>
      <c r="Z52" s="37">
        <v>98.388684386775466</v>
      </c>
      <c r="AA52" s="29">
        <v>94.298642931373621</v>
      </c>
      <c r="AB52" s="38">
        <v>81.4325595017052</v>
      </c>
      <c r="AC52" s="40">
        <v>426327.22700000001</v>
      </c>
      <c r="AD52" s="29">
        <v>347582.38</v>
      </c>
      <c r="AE52" s="38">
        <v>266742.84000000003</v>
      </c>
      <c r="AF52" s="41">
        <v>52.699042324401233</v>
      </c>
      <c r="AG52" s="53">
        <v>27.964706181234419</v>
      </c>
      <c r="AH52" s="43">
        <v>45.712923609889799</v>
      </c>
      <c r="AI52" s="40">
        <v>245483.19</v>
      </c>
      <c r="AJ52" s="29">
        <v>199733.05</v>
      </c>
      <c r="AK52" s="38">
        <v>133214.79999999999</v>
      </c>
      <c r="AL52" s="44">
        <v>1.7366860313327361</v>
      </c>
      <c r="AM52" s="45">
        <v>1.7402346782367766</v>
      </c>
      <c r="AN52" s="46">
        <v>2.0023513903860537</v>
      </c>
      <c r="AO52" s="44">
        <v>1.1872233695512919</v>
      </c>
      <c r="AP52" s="45">
        <v>1.1532273702324178</v>
      </c>
      <c r="AQ52" s="46">
        <v>1.4049478736596839</v>
      </c>
      <c r="AR52" s="40">
        <v>180844.03700000001</v>
      </c>
      <c r="AS52" s="29">
        <v>147849.33000000002</v>
      </c>
      <c r="AT52" s="38">
        <v>133528.04000000004</v>
      </c>
      <c r="AU52" s="47">
        <v>0.24485583571171429</v>
      </c>
      <c r="AV52" s="48">
        <v>0.26373588562560024</v>
      </c>
      <c r="AW52" s="49">
        <v>0.25717838981558511</v>
      </c>
    </row>
    <row r="53" spans="1:49" x14ac:dyDescent="0.25">
      <c r="A53" s="62">
        <v>17</v>
      </c>
      <c r="B53" s="63" t="s">
        <v>35</v>
      </c>
      <c r="C53" s="37">
        <v>602947.06000000006</v>
      </c>
      <c r="D53" s="29">
        <v>493133.14</v>
      </c>
      <c r="E53" s="38">
        <v>379941.63</v>
      </c>
      <c r="F53" s="37">
        <v>-452352.52</v>
      </c>
      <c r="G53" s="29">
        <v>-372289.22</v>
      </c>
      <c r="H53" s="29">
        <v>-290645.92</v>
      </c>
      <c r="I53" s="38">
        <v>-216741.35</v>
      </c>
      <c r="J53" s="37">
        <v>214648.77</v>
      </c>
      <c r="K53" s="29">
        <v>175282.4</v>
      </c>
      <c r="L53" s="39">
        <v>132126.35999999999</v>
      </c>
      <c r="M53" s="37">
        <v>128.15977110826279</v>
      </c>
      <c r="N53" s="29">
        <v>127.96070448641922</v>
      </c>
      <c r="O53" s="39">
        <v>125.1915711368612</v>
      </c>
      <c r="P53" s="37">
        <v>195149.55</v>
      </c>
      <c r="Q53" s="29">
        <v>145492.85</v>
      </c>
      <c r="R53" s="39">
        <v>105380.23</v>
      </c>
      <c r="S53" s="37">
        <v>155.30771885608152</v>
      </c>
      <c r="T53" s="29">
        <v>140.69014944886132</v>
      </c>
      <c r="U53" s="38">
        <v>130.52611507500262</v>
      </c>
      <c r="V53" s="37">
        <v>88749.51</v>
      </c>
      <c r="W53" s="29">
        <v>74415.56</v>
      </c>
      <c r="X53" s="29">
        <v>79598.100000000006</v>
      </c>
      <c r="Y53" s="38">
        <v>106204.28</v>
      </c>
      <c r="Z53" s="37">
        <v>71.230235326191462</v>
      </c>
      <c r="AA53" s="29">
        <v>83.635508595908803</v>
      </c>
      <c r="AB53" s="38">
        <v>131.82998619575142</v>
      </c>
      <c r="AC53" s="40">
        <v>342834.86</v>
      </c>
      <c r="AD53" s="29">
        <v>283237.23</v>
      </c>
      <c r="AE53" s="38">
        <v>230447.17</v>
      </c>
      <c r="AF53" s="41">
        <v>44.082287578372728</v>
      </c>
      <c r="AG53" s="53">
        <v>70.906063633466687</v>
      </c>
      <c r="AH53" s="43">
        <v>126.49544225760997</v>
      </c>
      <c r="AI53" s="40">
        <v>213954.67</v>
      </c>
      <c r="AJ53" s="29">
        <v>160647.49</v>
      </c>
      <c r="AK53" s="38">
        <v>115549.22</v>
      </c>
      <c r="AL53" s="44">
        <v>1.602371474294064</v>
      </c>
      <c r="AM53" s="45">
        <v>1.7630977614402814</v>
      </c>
      <c r="AN53" s="46">
        <v>1.9943637005944308</v>
      </c>
      <c r="AO53" s="44">
        <v>1.1875662727997476</v>
      </c>
      <c r="AP53" s="45">
        <v>1.2998750867504996</v>
      </c>
      <c r="AQ53" s="46">
        <v>1.3054962205716318</v>
      </c>
      <c r="AR53" s="40">
        <v>128880.18999999997</v>
      </c>
      <c r="AS53" s="29">
        <v>122589.73999999999</v>
      </c>
      <c r="AT53" s="38">
        <v>114897.95000000001</v>
      </c>
      <c r="AU53" s="47">
        <v>0.24842045924863695</v>
      </c>
      <c r="AV53" s="48">
        <v>0.22365037593068654</v>
      </c>
      <c r="AW53" s="49">
        <v>0.20178191625549199</v>
      </c>
    </row>
    <row r="54" spans="1:49" x14ac:dyDescent="0.25">
      <c r="A54" s="62">
        <v>20</v>
      </c>
      <c r="B54" s="63" t="s">
        <v>36</v>
      </c>
      <c r="C54" s="37">
        <v>296426.99</v>
      </c>
      <c r="D54" s="29">
        <v>283996.40999999997</v>
      </c>
      <c r="E54" s="38">
        <v>266147.71000000002</v>
      </c>
      <c r="F54" s="37">
        <v>-191273.15</v>
      </c>
      <c r="G54" s="29">
        <v>-185718.48</v>
      </c>
      <c r="H54" s="29">
        <v>-166241.63</v>
      </c>
      <c r="I54" s="38">
        <v>-113880.79</v>
      </c>
      <c r="J54" s="37">
        <v>116271.92</v>
      </c>
      <c r="K54" s="29">
        <v>104355.64</v>
      </c>
      <c r="L54" s="39">
        <v>101802.82</v>
      </c>
      <c r="M54" s="37">
        <v>141.20809714392067</v>
      </c>
      <c r="N54" s="29">
        <v>132.28346935794013</v>
      </c>
      <c r="O54" s="39">
        <v>137.70178672587488</v>
      </c>
      <c r="P54" s="37">
        <v>107936.37</v>
      </c>
      <c r="Q54" s="29">
        <v>116454.02</v>
      </c>
      <c r="R54" s="39">
        <v>98139.12</v>
      </c>
      <c r="S54" s="37">
        <v>203.14975311485171</v>
      </c>
      <c r="T54" s="29">
        <v>225.73654059628313</v>
      </c>
      <c r="U54" s="38">
        <v>212.52247827454528</v>
      </c>
      <c r="V54" s="37">
        <v>65664.86</v>
      </c>
      <c r="W54" s="29">
        <v>90978.51</v>
      </c>
      <c r="X54" s="29">
        <v>78494.86</v>
      </c>
      <c r="Y54" s="38">
        <v>76296.460000000006</v>
      </c>
      <c r="Z54" s="37">
        <v>149.58319684710241</v>
      </c>
      <c r="AA54" s="29">
        <v>173.3446815890585</v>
      </c>
      <c r="AB54" s="38">
        <v>198.93043620000142</v>
      </c>
      <c r="AC54" s="40">
        <v>195767.18</v>
      </c>
      <c r="AD54" s="29">
        <v>203805.85</v>
      </c>
      <c r="AE54" s="38">
        <v>190944.79</v>
      </c>
      <c r="AF54" s="41">
        <v>87.641540876171348</v>
      </c>
      <c r="AG54" s="53">
        <v>79.891610350715496</v>
      </c>
      <c r="AH54" s="43">
        <v>124.10974465133103</v>
      </c>
      <c r="AI54" s="40">
        <v>223448.3</v>
      </c>
      <c r="AJ54" s="29">
        <v>142485.78</v>
      </c>
      <c r="AK54" s="38">
        <v>153615.6</v>
      </c>
      <c r="AL54" s="44">
        <v>0.87611845782670983</v>
      </c>
      <c r="AM54" s="45">
        <v>1.4303592260224143</v>
      </c>
      <c r="AN54" s="46">
        <v>1.2430039006455074</v>
      </c>
      <c r="AO54" s="44">
        <v>0.58224797413987939</v>
      </c>
      <c r="AP54" s="45">
        <v>0.79184982529484704</v>
      </c>
      <c r="AQ54" s="46">
        <v>0.73202155249857437</v>
      </c>
      <c r="AR54" s="40">
        <v>-27681.119999999995</v>
      </c>
      <c r="AS54" s="29">
        <v>61320.070000000007</v>
      </c>
      <c r="AT54" s="38">
        <v>37329.19</v>
      </c>
      <c r="AU54" s="47">
        <v>0.2219675014530515</v>
      </c>
      <c r="AV54" s="48">
        <v>0.25283851888450765</v>
      </c>
      <c r="AW54" s="49">
        <v>0.22727650734827362</v>
      </c>
    </row>
    <row r="55" spans="1:49" x14ac:dyDescent="0.25">
      <c r="B55" s="2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64"/>
      <c r="AM55" s="64"/>
      <c r="AN55" s="64"/>
      <c r="AO55" s="64"/>
      <c r="AP55" s="64"/>
      <c r="AQ55" s="64"/>
      <c r="AR55" s="54"/>
      <c r="AS55" s="54"/>
      <c r="AT55" s="54"/>
      <c r="AU55" s="65"/>
      <c r="AV55" s="65"/>
      <c r="AW55" s="65"/>
    </row>
    <row r="56" spans="1:49" x14ac:dyDescent="0.25">
      <c r="A56" s="90">
        <v>2023</v>
      </c>
      <c r="B56" s="90"/>
      <c r="C56" s="90"/>
      <c r="D56" s="90"/>
      <c r="E56" s="90"/>
      <c r="F56" s="90"/>
    </row>
    <row r="57" spans="1:49" x14ac:dyDescent="0.25">
      <c r="A57" s="55"/>
      <c r="B57" s="56" t="s">
        <v>166</v>
      </c>
      <c r="C57" s="56" t="s">
        <v>148</v>
      </c>
      <c r="D57" s="56" t="s">
        <v>149</v>
      </c>
      <c r="E57" s="56" t="s">
        <v>150</v>
      </c>
      <c r="F57" s="56" t="s">
        <v>27</v>
      </c>
    </row>
    <row r="58" spans="1:49" x14ac:dyDescent="0.25">
      <c r="A58" t="s">
        <v>29</v>
      </c>
      <c r="B58">
        <v>5484606.6299999999</v>
      </c>
      <c r="C58">
        <v>1258583.46</v>
      </c>
      <c r="D58">
        <v>1740855.27</v>
      </c>
      <c r="E58">
        <v>1083283.74</v>
      </c>
      <c r="F58" s="57">
        <v>0.25181572808078695</v>
      </c>
    </row>
    <row r="59" spans="1:49" x14ac:dyDescent="0.25">
      <c r="A59" t="s">
        <v>30</v>
      </c>
      <c r="B59">
        <v>4056838.66</v>
      </c>
      <c r="C59">
        <v>361344.65</v>
      </c>
      <c r="D59">
        <v>443937.05</v>
      </c>
      <c r="E59">
        <v>317945.76</v>
      </c>
      <c r="F59" s="57">
        <v>0.27272968195650271</v>
      </c>
    </row>
    <row r="60" spans="1:49" x14ac:dyDescent="0.25">
      <c r="A60" t="s">
        <v>31</v>
      </c>
      <c r="B60">
        <v>1268669.0900000001</v>
      </c>
      <c r="C60">
        <v>362429.2</v>
      </c>
      <c r="D60">
        <v>309222.81</v>
      </c>
      <c r="E60">
        <v>144537.76999999999</v>
      </c>
      <c r="F60" s="57">
        <v>0.22923100547915976</v>
      </c>
    </row>
    <row r="61" spans="1:49" x14ac:dyDescent="0.25">
      <c r="A61" t="s">
        <v>32</v>
      </c>
      <c r="B61">
        <v>957914.52</v>
      </c>
      <c r="C61">
        <v>300636.07</v>
      </c>
      <c r="D61">
        <v>428659.28</v>
      </c>
      <c r="E61">
        <v>286494</v>
      </c>
      <c r="F61" s="57">
        <v>0.25139602011334178</v>
      </c>
    </row>
    <row r="62" spans="1:49" x14ac:dyDescent="0.25">
      <c r="A62" t="s">
        <v>33</v>
      </c>
      <c r="B62">
        <v>946428.54</v>
      </c>
      <c r="C62">
        <v>139361.49</v>
      </c>
      <c r="D62">
        <v>170912.21</v>
      </c>
      <c r="E62">
        <v>134632.09</v>
      </c>
      <c r="F62" s="57">
        <v>0.26488403248482445</v>
      </c>
    </row>
    <row r="63" spans="1:49" x14ac:dyDescent="0.25">
      <c r="A63" t="s">
        <v>34</v>
      </c>
      <c r="B63">
        <v>859880.39</v>
      </c>
      <c r="C63">
        <v>231680.655</v>
      </c>
      <c r="D63">
        <v>227044.88500000001</v>
      </c>
      <c r="E63">
        <v>134883.84700000001</v>
      </c>
      <c r="F63" s="57">
        <v>0.24485583571171429</v>
      </c>
    </row>
    <row r="64" spans="1:49" x14ac:dyDescent="0.25">
      <c r="A64" t="s">
        <v>35</v>
      </c>
      <c r="B64">
        <v>570134.92000000004</v>
      </c>
      <c r="C64">
        <v>214648.77</v>
      </c>
      <c r="D64">
        <v>195149.55</v>
      </c>
      <c r="E64">
        <v>88749.51</v>
      </c>
      <c r="F64" s="57">
        <v>0.24842045924863695</v>
      </c>
    </row>
    <row r="65" spans="1:6" x14ac:dyDescent="0.25">
      <c r="A65" t="s">
        <v>36</v>
      </c>
      <c r="B65">
        <v>340192.15</v>
      </c>
      <c r="C65">
        <v>116271.92</v>
      </c>
      <c r="D65">
        <v>107936.37</v>
      </c>
      <c r="E65">
        <v>65664.86</v>
      </c>
      <c r="F65" s="57">
        <v>0.2219675014530515</v>
      </c>
    </row>
    <row r="66" spans="1:6" x14ac:dyDescent="0.25">
      <c r="B66">
        <f>SUM(B58:B65)</f>
        <v>14484664.899999999</v>
      </c>
      <c r="C66">
        <f>SUM(C58:C65)</f>
        <v>2984956.2149999999</v>
      </c>
      <c r="D66">
        <f>SUM(D58:D65)</f>
        <v>3623717.4249999998</v>
      </c>
      <c r="E66">
        <f>SUM(E58:E65)</f>
        <v>2256191.5769999996</v>
      </c>
      <c r="F66" s="66">
        <f>+AVERAGE(F58:F65)</f>
        <v>0.24816253306600233</v>
      </c>
    </row>
    <row r="67" spans="1:6" ht="15.75" thickBot="1" x14ac:dyDescent="0.3"/>
    <row r="68" spans="1:6" x14ac:dyDescent="0.25">
      <c r="A68" s="28"/>
      <c r="B68" s="28" t="s">
        <v>166</v>
      </c>
      <c r="C68" s="28" t="s">
        <v>148</v>
      </c>
      <c r="D68" s="28" t="s">
        <v>149</v>
      </c>
      <c r="E68" s="28" t="s">
        <v>150</v>
      </c>
      <c r="F68" s="28"/>
    </row>
    <row r="69" spans="1:6" x14ac:dyDescent="0.25">
      <c r="A69" t="s">
        <v>166</v>
      </c>
      <c r="B69">
        <v>1</v>
      </c>
    </row>
    <row r="70" spans="1:6" x14ac:dyDescent="0.25">
      <c r="A70" t="s">
        <v>148</v>
      </c>
      <c r="B70">
        <v>0.98020533353480266</v>
      </c>
      <c r="C70">
        <v>1</v>
      </c>
    </row>
    <row r="71" spans="1:6" x14ac:dyDescent="0.25">
      <c r="A71" t="s">
        <v>149</v>
      </c>
      <c r="B71">
        <v>0.97661087698729232</v>
      </c>
      <c r="C71">
        <v>0.99686293111641089</v>
      </c>
      <c r="D71">
        <v>1</v>
      </c>
    </row>
    <row r="72" spans="1:6" ht="15.75" thickBot="1" x14ac:dyDescent="0.3">
      <c r="A72" s="27" t="s">
        <v>150</v>
      </c>
      <c r="B72" s="27">
        <v>0.97945731285794635</v>
      </c>
      <c r="C72" s="27">
        <v>0.9946185673344432</v>
      </c>
      <c r="D72" s="27">
        <v>0.99925673521677982</v>
      </c>
      <c r="E72" s="27">
        <v>1</v>
      </c>
    </row>
    <row r="73" spans="1:6" ht="15.75" thickBot="1" x14ac:dyDescent="0.3">
      <c r="A73" s="27"/>
      <c r="B73" s="27"/>
      <c r="C73" s="27"/>
      <c r="D73" s="27"/>
      <c r="E73" s="27"/>
      <c r="F73" s="27"/>
    </row>
    <row r="75" spans="1:6" x14ac:dyDescent="0.25">
      <c r="A75" s="90">
        <v>2022</v>
      </c>
      <c r="B75" s="90"/>
      <c r="C75" s="90"/>
      <c r="D75" s="90"/>
      <c r="E75" s="90"/>
      <c r="F75" s="90"/>
    </row>
    <row r="76" spans="1:6" x14ac:dyDescent="0.25">
      <c r="A76" s="55"/>
      <c r="B76" s="56" t="s">
        <v>168</v>
      </c>
      <c r="C76" s="56" t="s">
        <v>151</v>
      </c>
      <c r="D76" s="56" t="s">
        <v>159</v>
      </c>
      <c r="E76" s="56" t="s">
        <v>153</v>
      </c>
      <c r="F76" s="56" t="s">
        <v>27</v>
      </c>
    </row>
    <row r="77" spans="1:6" x14ac:dyDescent="0.25">
      <c r="A77" t="s">
        <v>29</v>
      </c>
      <c r="B77">
        <v>5127429.7300000004</v>
      </c>
      <c r="C77">
        <v>1062131.78</v>
      </c>
      <c r="D77">
        <v>1521514.71</v>
      </c>
      <c r="E77">
        <v>893911.08</v>
      </c>
      <c r="F77" s="57">
        <v>0.24989196824748616</v>
      </c>
    </row>
    <row r="78" spans="1:6" x14ac:dyDescent="0.25">
      <c r="A78" t="s">
        <v>30</v>
      </c>
      <c r="B78">
        <v>1212508.1200000001</v>
      </c>
      <c r="C78">
        <v>283497.43</v>
      </c>
      <c r="D78">
        <v>248381.18</v>
      </c>
      <c r="E78">
        <v>225272</v>
      </c>
      <c r="F78" s="57">
        <v>0.25956889813559197</v>
      </c>
    </row>
    <row r="79" spans="1:6" x14ac:dyDescent="0.25">
      <c r="A79" t="s">
        <v>31</v>
      </c>
      <c r="B79">
        <v>1073520.56</v>
      </c>
      <c r="C79">
        <v>263872.12</v>
      </c>
      <c r="D79">
        <v>231155.64</v>
      </c>
      <c r="E79">
        <v>152550.39000000001</v>
      </c>
      <c r="F79" s="57">
        <v>0.26896832285280514</v>
      </c>
    </row>
    <row r="80" spans="1:6" x14ac:dyDescent="0.25">
      <c r="A80" t="s">
        <v>33</v>
      </c>
      <c r="B80">
        <v>858573.45</v>
      </c>
      <c r="C80">
        <v>101088.48</v>
      </c>
      <c r="D80">
        <v>126741.3</v>
      </c>
      <c r="E80">
        <v>112385.73</v>
      </c>
      <c r="F80" s="57">
        <v>0.24095543579025827</v>
      </c>
    </row>
    <row r="81" spans="1:6" x14ac:dyDescent="0.25">
      <c r="A81" t="s">
        <v>25</v>
      </c>
      <c r="B81">
        <v>799538.29</v>
      </c>
      <c r="C81">
        <v>220237.56</v>
      </c>
      <c r="D81">
        <v>334490.44</v>
      </c>
      <c r="E81">
        <v>315463.53999999998</v>
      </c>
      <c r="F81" s="57">
        <v>0.26516599898351728</v>
      </c>
    </row>
    <row r="82" spans="1:6" x14ac:dyDescent="0.25">
      <c r="A82" t="s">
        <v>34</v>
      </c>
      <c r="B82">
        <v>724844</v>
      </c>
      <c r="C82">
        <v>158557.76000000001</v>
      </c>
      <c r="D82">
        <v>183910.53</v>
      </c>
      <c r="E82">
        <v>117244.76</v>
      </c>
      <c r="F82" s="57">
        <v>0.26373588562560024</v>
      </c>
    </row>
    <row r="83" spans="1:6" x14ac:dyDescent="0.25">
      <c r="A83" t="s">
        <v>35</v>
      </c>
      <c r="B83">
        <v>602947.06000000006</v>
      </c>
      <c r="C83">
        <v>175282.4</v>
      </c>
      <c r="D83">
        <v>145492.85</v>
      </c>
      <c r="E83">
        <v>74415.56</v>
      </c>
      <c r="F83" s="57">
        <v>0.22365037593068654</v>
      </c>
    </row>
    <row r="84" spans="1:6" x14ac:dyDescent="0.25">
      <c r="A84" t="s">
        <v>37</v>
      </c>
      <c r="B84">
        <v>462856.57</v>
      </c>
      <c r="C84">
        <v>101376.11</v>
      </c>
      <c r="D84">
        <v>124765.53</v>
      </c>
      <c r="E84">
        <v>86719.69</v>
      </c>
      <c r="F84" s="57">
        <v>0.24920713003865502</v>
      </c>
    </row>
    <row r="85" spans="1:6" x14ac:dyDescent="0.25">
      <c r="A85" t="s">
        <v>36</v>
      </c>
      <c r="B85">
        <v>296426.99</v>
      </c>
      <c r="C85">
        <v>104355.64</v>
      </c>
      <c r="D85">
        <v>116454.02</v>
      </c>
      <c r="E85">
        <v>90978.51</v>
      </c>
      <c r="F85" s="57">
        <v>0.25283851888450765</v>
      </c>
    </row>
    <row r="86" spans="1:6" x14ac:dyDescent="0.25">
      <c r="B86">
        <f>SUM(B77:B85)</f>
        <v>11158644.770000001</v>
      </c>
      <c r="C86">
        <f t="shared" ref="C86:E86" si="1">SUM(C77:C85)</f>
        <v>2470399.2800000003</v>
      </c>
      <c r="D86">
        <f t="shared" si="1"/>
        <v>3032906.1999999993</v>
      </c>
      <c r="E86">
        <f t="shared" si="1"/>
        <v>2068941.2600000002</v>
      </c>
      <c r="F86" s="66">
        <f>+AVERAGE(F77:F85)</f>
        <v>0.25266472605434537</v>
      </c>
    </row>
    <row r="87" spans="1:6" ht="15.75" thickBot="1" x14ac:dyDescent="0.3">
      <c r="F87" s="66"/>
    </row>
    <row r="88" spans="1:6" x14ac:dyDescent="0.25">
      <c r="A88" s="28"/>
      <c r="B88" s="28" t="s">
        <v>168</v>
      </c>
      <c r="C88" s="28" t="s">
        <v>151</v>
      </c>
      <c r="D88" s="28" t="s">
        <v>159</v>
      </c>
      <c r="E88" s="28" t="s">
        <v>153</v>
      </c>
      <c r="F88" s="28"/>
    </row>
    <row r="89" spans="1:6" x14ac:dyDescent="0.25">
      <c r="A89" t="s">
        <v>168</v>
      </c>
      <c r="B89">
        <v>1</v>
      </c>
    </row>
    <row r="90" spans="1:6" x14ac:dyDescent="0.25">
      <c r="A90" t="s">
        <v>151</v>
      </c>
      <c r="B90">
        <v>0.99117940778505165</v>
      </c>
      <c r="C90">
        <v>1</v>
      </c>
    </row>
    <row r="91" spans="1:6" x14ac:dyDescent="0.25">
      <c r="A91" t="s">
        <v>159</v>
      </c>
      <c r="B91">
        <v>0.98750191387835229</v>
      </c>
      <c r="C91">
        <v>0.99000263722060822</v>
      </c>
      <c r="D91">
        <v>1</v>
      </c>
    </row>
    <row r="92" spans="1:6" ht="15.75" thickBot="1" x14ac:dyDescent="0.3">
      <c r="A92" s="27" t="s">
        <v>153</v>
      </c>
      <c r="B92" s="27">
        <v>0.9679362497490569</v>
      </c>
      <c r="C92" s="27">
        <v>0.9736935650284908</v>
      </c>
      <c r="D92" s="27">
        <v>0.98749251749777589</v>
      </c>
      <c r="E92" s="27">
        <v>1</v>
      </c>
    </row>
    <row r="93" spans="1:6" ht="15.75" thickBot="1" x14ac:dyDescent="0.3">
      <c r="A93" s="27"/>
      <c r="B93" s="27"/>
      <c r="C93" s="27"/>
      <c r="D93" s="27"/>
      <c r="E93" s="27"/>
      <c r="F93" s="27"/>
    </row>
    <row r="97" spans="1:49" x14ac:dyDescent="0.25">
      <c r="A97" t="s">
        <v>38</v>
      </c>
    </row>
    <row r="98" spans="1:49" ht="15.75" thickBot="1" x14ac:dyDescent="0.3">
      <c r="B98" s="67" t="s">
        <v>11</v>
      </c>
      <c r="C98" s="68">
        <v>2023</v>
      </c>
      <c r="D98" s="68">
        <v>2022</v>
      </c>
      <c r="E98" s="68">
        <v>2021</v>
      </c>
      <c r="F98" s="68">
        <v>2023</v>
      </c>
      <c r="G98" s="68">
        <v>2022</v>
      </c>
      <c r="H98" s="68">
        <v>2021</v>
      </c>
      <c r="I98" s="68">
        <v>2020</v>
      </c>
      <c r="J98" s="68">
        <v>2023</v>
      </c>
      <c r="K98" s="68">
        <v>2022</v>
      </c>
      <c r="L98" s="68">
        <v>2021</v>
      </c>
      <c r="M98" s="68">
        <v>2023</v>
      </c>
      <c r="N98" s="68">
        <v>2022</v>
      </c>
      <c r="O98" s="68">
        <v>2021</v>
      </c>
      <c r="P98" s="68">
        <v>2023</v>
      </c>
      <c r="Q98" s="68">
        <v>2022</v>
      </c>
      <c r="R98" s="68">
        <v>2021</v>
      </c>
      <c r="S98" s="68">
        <v>2023</v>
      </c>
      <c r="T98" s="68">
        <v>2022</v>
      </c>
      <c r="U98" s="68">
        <v>2021</v>
      </c>
      <c r="V98" s="68">
        <v>2023</v>
      </c>
      <c r="W98" s="68">
        <v>2022</v>
      </c>
      <c r="X98" s="68">
        <v>2021</v>
      </c>
      <c r="Y98" s="68">
        <v>2020</v>
      </c>
      <c r="Z98" s="68">
        <v>2023</v>
      </c>
      <c r="AA98" s="68">
        <v>2022</v>
      </c>
      <c r="AB98" s="68">
        <v>2021</v>
      </c>
      <c r="AC98" s="68">
        <v>2023</v>
      </c>
      <c r="AD98" s="68">
        <v>2022</v>
      </c>
      <c r="AE98" s="68">
        <v>2021</v>
      </c>
      <c r="AF98" s="68">
        <v>2023</v>
      </c>
      <c r="AG98" s="68">
        <v>2022</v>
      </c>
      <c r="AH98" s="68">
        <v>2021</v>
      </c>
      <c r="AI98" s="68">
        <v>2023</v>
      </c>
      <c r="AJ98" s="68">
        <v>2022</v>
      </c>
      <c r="AK98" s="68">
        <v>2021</v>
      </c>
      <c r="AL98" s="68">
        <v>2023</v>
      </c>
      <c r="AM98" s="68">
        <v>2022</v>
      </c>
      <c r="AN98" s="68">
        <v>2021</v>
      </c>
      <c r="AO98" s="68">
        <v>2023</v>
      </c>
      <c r="AP98" s="68">
        <v>2022</v>
      </c>
      <c r="AQ98" s="68">
        <v>2021</v>
      </c>
      <c r="AR98" s="68">
        <v>2023</v>
      </c>
      <c r="AS98" s="68">
        <v>2022</v>
      </c>
      <c r="AT98" s="68">
        <v>2021</v>
      </c>
      <c r="AU98" s="68">
        <v>2023</v>
      </c>
      <c r="AV98" s="68">
        <v>2022</v>
      </c>
      <c r="AW98" s="68">
        <v>2021</v>
      </c>
    </row>
    <row r="99" spans="1:49" x14ac:dyDescent="0.25">
      <c r="A99" s="68" t="s">
        <v>12</v>
      </c>
      <c r="B99" s="69" t="s">
        <v>13</v>
      </c>
      <c r="C99" s="100" t="s">
        <v>0</v>
      </c>
      <c r="D99" s="101"/>
      <c r="E99" s="102"/>
      <c r="F99" s="100" t="s">
        <v>1</v>
      </c>
      <c r="G99" s="101"/>
      <c r="H99" s="101"/>
      <c r="I99" s="102"/>
      <c r="J99" s="100" t="s">
        <v>2</v>
      </c>
      <c r="K99" s="101"/>
      <c r="L99" s="102"/>
      <c r="M99" s="100" t="s">
        <v>14</v>
      </c>
      <c r="N99" s="101"/>
      <c r="O99" s="102"/>
      <c r="P99" s="100" t="s">
        <v>3</v>
      </c>
      <c r="Q99" s="101"/>
      <c r="R99" s="102"/>
      <c r="S99" s="100" t="s">
        <v>15</v>
      </c>
      <c r="T99" s="101"/>
      <c r="U99" s="102"/>
      <c r="V99" s="100" t="s">
        <v>4</v>
      </c>
      <c r="W99" s="101"/>
      <c r="X99" s="101"/>
      <c r="Y99" s="102"/>
      <c r="Z99" s="100" t="s">
        <v>16</v>
      </c>
      <c r="AA99" s="101"/>
      <c r="AB99" s="102"/>
      <c r="AC99" s="103" t="s">
        <v>17</v>
      </c>
      <c r="AD99" s="104"/>
      <c r="AE99" s="105"/>
      <c r="AF99" s="103" t="s">
        <v>7</v>
      </c>
      <c r="AG99" s="104"/>
      <c r="AH99" s="105"/>
      <c r="AI99" s="103" t="s">
        <v>18</v>
      </c>
      <c r="AJ99" s="104"/>
      <c r="AK99" s="105"/>
      <c r="AL99" s="103" t="s">
        <v>6</v>
      </c>
      <c r="AM99" s="104"/>
      <c r="AN99" s="105"/>
      <c r="AO99" s="103" t="s">
        <v>8</v>
      </c>
      <c r="AP99" s="104"/>
      <c r="AQ99" s="105"/>
      <c r="AR99" s="103" t="s">
        <v>9</v>
      </c>
      <c r="AS99" s="104"/>
      <c r="AT99" s="105"/>
      <c r="AU99" s="103" t="s">
        <v>19</v>
      </c>
      <c r="AV99" s="104"/>
      <c r="AW99" s="105"/>
    </row>
    <row r="100" spans="1:49" x14ac:dyDescent="0.25">
      <c r="A100" s="70">
        <v>7</v>
      </c>
      <c r="B100" s="70" t="s">
        <v>39</v>
      </c>
      <c r="C100" s="45">
        <v>1419451.38</v>
      </c>
      <c r="D100" s="45">
        <v>1134816.1299999999</v>
      </c>
      <c r="E100" s="45">
        <v>1083832.75</v>
      </c>
      <c r="F100" s="45">
        <v>-664379.59</v>
      </c>
      <c r="G100" s="45">
        <v>-578815.24</v>
      </c>
      <c r="H100" s="45">
        <v>-593656.75</v>
      </c>
      <c r="I100" s="45">
        <v>-452089.79</v>
      </c>
      <c r="J100" s="45">
        <v>570095.71</v>
      </c>
      <c r="K100" s="45">
        <v>665165.32999999996</v>
      </c>
      <c r="L100" s="45">
        <v>565627.32999999996</v>
      </c>
      <c r="M100" s="45">
        <v>144.5871683185091</v>
      </c>
      <c r="N100" s="45">
        <v>211.01173350435195</v>
      </c>
      <c r="O100" s="45">
        <v>187.87570203982114</v>
      </c>
      <c r="P100" s="45">
        <v>323086.28999999998</v>
      </c>
      <c r="Q100" s="45">
        <v>388900.51</v>
      </c>
      <c r="R100" s="45">
        <v>341161.05</v>
      </c>
      <c r="S100" s="45">
        <v>175.06718470987346</v>
      </c>
      <c r="T100" s="45">
        <v>241.88061046906782</v>
      </c>
      <c r="U100" s="45">
        <v>206.88382301725701</v>
      </c>
      <c r="V100" s="45">
        <v>277939.73</v>
      </c>
      <c r="W100" s="45">
        <v>372981.61</v>
      </c>
      <c r="X100" s="45">
        <v>230693.42</v>
      </c>
      <c r="Y100" s="45">
        <v>148292.79</v>
      </c>
      <c r="Z100" s="45">
        <v>188.4915193863861</v>
      </c>
      <c r="AA100" s="45">
        <v>185.3545437789094</v>
      </c>
      <c r="AB100" s="45">
        <v>130.46663831180354</v>
      </c>
      <c r="AC100" s="45">
        <v>903976.01</v>
      </c>
      <c r="AD100" s="45">
        <v>1166376.23</v>
      </c>
      <c r="AE100" s="45">
        <v>897038.62</v>
      </c>
      <c r="AF100" s="45">
        <v>158.01150299502171</v>
      </c>
      <c r="AG100" s="45">
        <v>154.48566681419354</v>
      </c>
      <c r="AH100" s="45">
        <v>111.45851733436766</v>
      </c>
      <c r="AI100" s="45">
        <v>1214232.44</v>
      </c>
      <c r="AJ100" s="45">
        <v>1448220.75</v>
      </c>
      <c r="AK100" s="45">
        <v>580459.97</v>
      </c>
      <c r="AL100" s="45">
        <v>0.74448349444526463</v>
      </c>
      <c r="AM100" s="45">
        <v>0.80538566375326415</v>
      </c>
      <c r="AN100" s="45">
        <v>1.5453927339726803</v>
      </c>
      <c r="AO100" s="45">
        <v>0.51558190950655214</v>
      </c>
      <c r="AP100" s="45">
        <v>0.54784094206632516</v>
      </c>
      <c r="AQ100" s="45">
        <v>1.1479606423161273</v>
      </c>
      <c r="AR100" s="45">
        <v>-310256.42999999993</v>
      </c>
      <c r="AS100" s="45">
        <v>-281844.52</v>
      </c>
      <c r="AT100" s="45">
        <v>316578.65000000002</v>
      </c>
      <c r="AU100" s="71">
        <v>0.22647992173805512</v>
      </c>
      <c r="AV100" s="71">
        <v>0.28207535195485683</v>
      </c>
      <c r="AW100" s="71">
        <v>0.25989581289675562</v>
      </c>
    </row>
    <row r="101" spans="1:49" x14ac:dyDescent="0.25">
      <c r="A101" s="70">
        <v>8</v>
      </c>
      <c r="B101" s="70" t="s">
        <v>40</v>
      </c>
      <c r="C101" s="45">
        <v>1045039.05</v>
      </c>
      <c r="D101" s="45">
        <v>942071.23</v>
      </c>
      <c r="E101" s="45">
        <v>868578.17</v>
      </c>
      <c r="F101" s="45">
        <v>-697497.55</v>
      </c>
      <c r="G101" s="45">
        <v>-576793.18999999994</v>
      </c>
      <c r="H101" s="45">
        <v>-545490.64</v>
      </c>
      <c r="I101" s="45">
        <v>-458799.51</v>
      </c>
      <c r="J101" s="45">
        <v>456591.05</v>
      </c>
      <c r="K101" s="45">
        <v>366058.46</v>
      </c>
      <c r="L101" s="45">
        <v>262701.13</v>
      </c>
      <c r="M101" s="45">
        <v>157.28864677353445</v>
      </c>
      <c r="N101" s="45">
        <v>139.8843754097023</v>
      </c>
      <c r="O101" s="45">
        <v>108.88186010937854</v>
      </c>
      <c r="P101" s="45">
        <v>227925.53</v>
      </c>
      <c r="Q101" s="45">
        <v>185483.78</v>
      </c>
      <c r="R101" s="45">
        <v>157704.97</v>
      </c>
      <c r="S101" s="45">
        <v>117.63939643945702</v>
      </c>
      <c r="T101" s="45">
        <v>115.76794240583875</v>
      </c>
      <c r="U101" s="45">
        <v>104.07839298580815</v>
      </c>
      <c r="V101" s="45">
        <v>159725.48000000001</v>
      </c>
      <c r="W101" s="45">
        <v>157702.56</v>
      </c>
      <c r="X101" s="45">
        <v>120045.6</v>
      </c>
      <c r="Y101" s="45">
        <v>133795.66</v>
      </c>
      <c r="Z101" s="45">
        <v>89.676626230525713</v>
      </c>
      <c r="AA101" s="45">
        <v>89.09451862992627</v>
      </c>
      <c r="AB101" s="45">
        <v>90.992482202479025</v>
      </c>
      <c r="AC101" s="45">
        <v>686976.94</v>
      </c>
      <c r="AD101" s="45">
        <v>670389.98</v>
      </c>
      <c r="AE101" s="45">
        <v>499365.41</v>
      </c>
      <c r="AF101" s="45">
        <v>129.32587656460316</v>
      </c>
      <c r="AG101" s="45">
        <v>113.21095163378983</v>
      </c>
      <c r="AH101" s="45">
        <v>95.79594932604941</v>
      </c>
      <c r="AI101" s="45">
        <v>340802.89</v>
      </c>
      <c r="AJ101" s="45">
        <v>224645.41</v>
      </c>
      <c r="AK101" s="45">
        <v>178737.68</v>
      </c>
      <c r="AL101" s="45">
        <v>2.0157603123612007</v>
      </c>
      <c r="AM101" s="45">
        <v>2.984214010871622</v>
      </c>
      <c r="AN101" s="45">
        <v>2.7938452037645334</v>
      </c>
      <c r="AO101" s="45">
        <v>1.5470862350961869</v>
      </c>
      <c r="AP101" s="45">
        <v>2.282207413007014</v>
      </c>
      <c r="AQ101" s="45">
        <v>2.1222151367299831</v>
      </c>
      <c r="AR101" s="45">
        <v>346174.04999999993</v>
      </c>
      <c r="AS101" s="45">
        <v>445744.56999999995</v>
      </c>
      <c r="AT101" s="45">
        <v>320627.73</v>
      </c>
      <c r="AU101" s="71">
        <v>0.23653357721238044</v>
      </c>
      <c r="AV101" s="71">
        <v>0.26603596153106662</v>
      </c>
      <c r="AW101" s="71">
        <v>0.22969505353475039</v>
      </c>
    </row>
    <row r="102" spans="1:49" x14ac:dyDescent="0.25">
      <c r="A102" s="70">
        <v>12</v>
      </c>
      <c r="B102" s="70" t="s">
        <v>41</v>
      </c>
      <c r="C102" s="45">
        <v>888299.59</v>
      </c>
      <c r="D102" s="45">
        <v>923874.36</v>
      </c>
      <c r="E102" s="45">
        <v>1064512.01</v>
      </c>
      <c r="F102" s="45">
        <v>-563054.49</v>
      </c>
      <c r="G102" s="45">
        <v>-604768.01</v>
      </c>
      <c r="H102" s="45">
        <v>-676718.62</v>
      </c>
      <c r="I102" s="45">
        <v>-592457.52</v>
      </c>
      <c r="J102" s="45">
        <v>241786.49</v>
      </c>
      <c r="K102" s="45">
        <v>285883.32</v>
      </c>
      <c r="L102" s="45">
        <v>301482.11</v>
      </c>
      <c r="M102" s="45">
        <v>97.988491022493875</v>
      </c>
      <c r="N102" s="45">
        <v>111.39825895806872</v>
      </c>
      <c r="O102" s="45">
        <v>101.95616261764862</v>
      </c>
      <c r="P102" s="45">
        <v>177889.96</v>
      </c>
      <c r="Q102" s="45">
        <v>173099.44</v>
      </c>
      <c r="R102" s="45">
        <v>235944.63</v>
      </c>
      <c r="S102" s="45">
        <v>113.73745656481667</v>
      </c>
      <c r="T102" s="45">
        <v>103.04083114449125</v>
      </c>
      <c r="U102" s="45">
        <v>125.51755528760241</v>
      </c>
      <c r="V102" s="45">
        <v>160526.37</v>
      </c>
      <c r="W102" s="45">
        <v>184767.29</v>
      </c>
      <c r="X102" s="45">
        <v>188997.15</v>
      </c>
      <c r="Y102" s="45">
        <v>143586.34</v>
      </c>
      <c r="Z102" s="45">
        <v>106.44230403164866</v>
      </c>
      <c r="AA102" s="45">
        <v>104.99929944645619</v>
      </c>
      <c r="AB102" s="45">
        <v>94.336832080691323</v>
      </c>
      <c r="AC102" s="45">
        <v>464846.64</v>
      </c>
      <c r="AD102" s="45">
        <v>521183.78</v>
      </c>
      <c r="AE102" s="45">
        <v>541252.52</v>
      </c>
      <c r="AF102" s="45">
        <v>90.693338489325882</v>
      </c>
      <c r="AG102" s="45">
        <v>113.35672726003367</v>
      </c>
      <c r="AH102" s="45">
        <v>70.775439410737548</v>
      </c>
      <c r="AI102" s="45">
        <v>237609.78</v>
      </c>
      <c r="AJ102" s="45">
        <v>201780.07</v>
      </c>
      <c r="AK102" s="45">
        <v>260636.94</v>
      </c>
      <c r="AL102" s="45">
        <v>1.9563447262145524</v>
      </c>
      <c r="AM102" s="45">
        <v>2.5829299196892936</v>
      </c>
      <c r="AN102" s="45">
        <v>2.0766531405717088</v>
      </c>
      <c r="AO102" s="45">
        <v>1.2807564991643021</v>
      </c>
      <c r="AP102" s="45">
        <v>1.667243400203003</v>
      </c>
      <c r="AQ102" s="45">
        <v>1.3515174403137176</v>
      </c>
      <c r="AR102" s="45">
        <v>227236.86000000002</v>
      </c>
      <c r="AS102" s="45">
        <v>319403.71000000002</v>
      </c>
      <c r="AT102" s="45">
        <v>280615.58</v>
      </c>
      <c r="AU102" s="71">
        <v>0.24433298829555464</v>
      </c>
      <c r="AV102" s="71">
        <v>0.25777272032118198</v>
      </c>
      <c r="AW102" s="71">
        <v>0.26045451767034949</v>
      </c>
    </row>
    <row r="103" spans="1:49" x14ac:dyDescent="0.25">
      <c r="A103" s="70">
        <v>14</v>
      </c>
      <c r="B103" s="70" t="s">
        <v>42</v>
      </c>
      <c r="C103" s="45">
        <v>810603.79</v>
      </c>
      <c r="D103" s="45">
        <v>732111.01</v>
      </c>
      <c r="E103" s="45">
        <v>680473.54</v>
      </c>
      <c r="F103" s="45">
        <v>-590053.57999999996</v>
      </c>
      <c r="G103" s="45">
        <v>-526562.11</v>
      </c>
      <c r="H103" s="45">
        <v>-490692.7</v>
      </c>
      <c r="I103" s="45">
        <v>-431667.39</v>
      </c>
      <c r="J103" s="45">
        <v>271609.99</v>
      </c>
      <c r="K103" s="45">
        <v>225374.46</v>
      </c>
      <c r="L103" s="45">
        <v>295292.53000000003</v>
      </c>
      <c r="M103" s="45">
        <v>120.62563438051529</v>
      </c>
      <c r="N103" s="45">
        <v>110.8230917057237</v>
      </c>
      <c r="O103" s="45">
        <v>156.22254878565889</v>
      </c>
      <c r="P103" s="45">
        <v>167312.43</v>
      </c>
      <c r="Q103" s="45">
        <v>152795.17000000001</v>
      </c>
      <c r="R103" s="45">
        <v>203732.45</v>
      </c>
      <c r="S103" s="45">
        <v>102.07967012080496</v>
      </c>
      <c r="T103" s="45">
        <v>104.46300665271949</v>
      </c>
      <c r="U103" s="45">
        <v>149.46968234905472</v>
      </c>
      <c r="V103" s="45">
        <v>169496.01</v>
      </c>
      <c r="W103" s="45">
        <v>181715.46</v>
      </c>
      <c r="X103" s="45">
        <v>123937.76</v>
      </c>
      <c r="Y103" s="45">
        <v>98263.38</v>
      </c>
      <c r="Z103" s="45">
        <v>113.23155346312571</v>
      </c>
      <c r="AA103" s="45">
        <v>108.16872834447447</v>
      </c>
      <c r="AB103" s="45">
        <v>86.725793176935923</v>
      </c>
      <c r="AC103" s="45">
        <v>478861.49</v>
      </c>
      <c r="AD103" s="45">
        <v>464705.85</v>
      </c>
      <c r="AE103" s="45">
        <v>464568.89</v>
      </c>
      <c r="AF103" s="45">
        <v>131.77751772283602</v>
      </c>
      <c r="AG103" s="45">
        <v>114.52881339747867</v>
      </c>
      <c r="AH103" s="45">
        <v>93.478659613540088</v>
      </c>
      <c r="AI103" s="45">
        <v>195542.01</v>
      </c>
      <c r="AJ103" s="45">
        <v>182727.99</v>
      </c>
      <c r="AK103" s="45">
        <v>248167.55</v>
      </c>
      <c r="AL103" s="45">
        <v>2.448893156002641</v>
      </c>
      <c r="AM103" s="45">
        <v>2.5431563604459284</v>
      </c>
      <c r="AN103" s="45">
        <v>1.8719969230465467</v>
      </c>
      <c r="AO103" s="45">
        <v>1.5820921550310338</v>
      </c>
      <c r="AP103" s="45">
        <v>1.548697547649925</v>
      </c>
      <c r="AQ103" s="45">
        <v>1.372585295700425</v>
      </c>
      <c r="AR103" s="45">
        <v>283319.48</v>
      </c>
      <c r="AS103" s="45">
        <v>281977.86</v>
      </c>
      <c r="AT103" s="45">
        <v>216401.34000000003</v>
      </c>
      <c r="AU103" s="71">
        <v>0.23421838696275774</v>
      </c>
      <c r="AV103" s="71">
        <v>0.27670744320799523</v>
      </c>
      <c r="AW103" s="71">
        <v>0.25873461704643491</v>
      </c>
    </row>
    <row r="104" spans="1:49" x14ac:dyDescent="0.25">
      <c r="A104" s="70">
        <v>18</v>
      </c>
      <c r="B104" s="70" t="s">
        <v>43</v>
      </c>
      <c r="C104" s="45">
        <v>484960.48</v>
      </c>
      <c r="D104" s="45">
        <v>436069.3</v>
      </c>
      <c r="E104" s="45">
        <v>321080.17</v>
      </c>
      <c r="F104" s="45">
        <v>-273772.39</v>
      </c>
      <c r="G104" s="45">
        <v>-227703.55</v>
      </c>
      <c r="H104" s="45">
        <v>-161433.74</v>
      </c>
      <c r="I104" s="45">
        <v>-143683.54999999999</v>
      </c>
      <c r="J104" s="45">
        <v>136381.32999999999</v>
      </c>
      <c r="K104" s="45">
        <v>122929.26</v>
      </c>
      <c r="L104" s="45">
        <v>86786.22</v>
      </c>
      <c r="M104" s="45">
        <v>101.23975215464979</v>
      </c>
      <c r="N104" s="45">
        <v>101.48509330971018</v>
      </c>
      <c r="O104" s="45">
        <v>97.30603792815981</v>
      </c>
      <c r="P104" s="45">
        <v>55122.01</v>
      </c>
      <c r="Q104" s="45">
        <v>52300.56</v>
      </c>
      <c r="R104" s="45">
        <v>41989.98</v>
      </c>
      <c r="S104" s="45">
        <v>72.483290225139214</v>
      </c>
      <c r="T104" s="45">
        <v>82.687343258372564</v>
      </c>
      <c r="U104" s="45">
        <v>93.638373242173557</v>
      </c>
      <c r="V104" s="45">
        <v>177947.18</v>
      </c>
      <c r="W104" s="45">
        <v>136872.04999999999</v>
      </c>
      <c r="X104" s="45">
        <v>106626.94</v>
      </c>
      <c r="Y104" s="45">
        <v>110797.2</v>
      </c>
      <c r="Z104" s="45">
        <v>226.00271271239851</v>
      </c>
      <c r="AA104" s="45">
        <v>225.26660552115169</v>
      </c>
      <c r="AB104" s="45">
        <v>256.53312009948701</v>
      </c>
      <c r="AC104" s="45">
        <v>327433.34999999998</v>
      </c>
      <c r="AD104" s="45">
        <v>271954.06</v>
      </c>
      <c r="AE104" s="45">
        <v>202651.93</v>
      </c>
      <c r="AF104" s="45">
        <v>254.75917464190906</v>
      </c>
      <c r="AG104" s="45">
        <v>244.06435557248932</v>
      </c>
      <c r="AH104" s="45">
        <v>260.20078478547327</v>
      </c>
      <c r="AI104" s="45">
        <v>83175.8</v>
      </c>
      <c r="AJ104" s="45">
        <v>92879.72</v>
      </c>
      <c r="AK104" s="45">
        <v>65090.83</v>
      </c>
      <c r="AL104" s="45">
        <v>3.9366420280899006</v>
      </c>
      <c r="AM104" s="45">
        <v>2.9280241154904427</v>
      </c>
      <c r="AN104" s="45">
        <v>3.11337142267198</v>
      </c>
      <c r="AO104" s="45">
        <v>1.7972315264776531</v>
      </c>
      <c r="AP104" s="45">
        <v>1.4543757237855583</v>
      </c>
      <c r="AQ104" s="45">
        <v>1.4752460523241138</v>
      </c>
      <c r="AR104" s="45">
        <v>244257.55</v>
      </c>
      <c r="AS104" s="45">
        <v>179074.34</v>
      </c>
      <c r="AT104" s="45">
        <v>137561.09999999998</v>
      </c>
      <c r="AU104" s="71">
        <v>0.25499004199005071</v>
      </c>
      <c r="AV104" s="71">
        <v>0.24485892876546286</v>
      </c>
      <c r="AW104" s="71">
        <v>0.24081131714269577</v>
      </c>
    </row>
    <row r="105" spans="1:49" x14ac:dyDescent="0.25">
      <c r="A105" s="70">
        <v>19</v>
      </c>
      <c r="B105" s="70" t="s">
        <v>37</v>
      </c>
      <c r="C105" s="45">
        <v>462856.57</v>
      </c>
      <c r="D105" s="45">
        <v>383909.02</v>
      </c>
      <c r="E105" s="45">
        <v>282558.83</v>
      </c>
      <c r="F105" s="45">
        <v>-296818.37</v>
      </c>
      <c r="G105" s="45">
        <v>-287294.26</v>
      </c>
      <c r="H105" s="45">
        <v>-179485.09</v>
      </c>
      <c r="I105" s="45">
        <v>-151532.66</v>
      </c>
      <c r="J105" s="45">
        <v>132050.41</v>
      </c>
      <c r="K105" s="45">
        <v>101376.11</v>
      </c>
      <c r="L105" s="45">
        <v>79184.39</v>
      </c>
      <c r="M105" s="45">
        <v>102.70600155897105</v>
      </c>
      <c r="N105" s="45">
        <v>95.062626035720655</v>
      </c>
      <c r="O105" s="45">
        <v>100.88653184188227</v>
      </c>
      <c r="P105" s="45">
        <v>83303.45</v>
      </c>
      <c r="Q105" s="45">
        <v>124765.53</v>
      </c>
      <c r="R105" s="45">
        <v>56778.58</v>
      </c>
      <c r="S105" s="45">
        <v>101.03566703098598</v>
      </c>
      <c r="T105" s="45">
        <v>156.34002155142255</v>
      </c>
      <c r="U105" s="45">
        <v>113.88293478862229</v>
      </c>
      <c r="V105" s="45">
        <v>98591.74</v>
      </c>
      <c r="W105" s="45">
        <v>86719.69</v>
      </c>
      <c r="X105" s="45">
        <v>54777.19</v>
      </c>
      <c r="Y105" s="45">
        <v>58355.64</v>
      </c>
      <c r="Z105" s="45">
        <v>114.21104659216151</v>
      </c>
      <c r="AA105" s="45">
        <v>109.12838539237009</v>
      </c>
      <c r="AB105" s="45">
        <v>123.03817182009122</v>
      </c>
      <c r="AC105" s="45">
        <v>263907.58</v>
      </c>
      <c r="AD105" s="45">
        <v>261002.21</v>
      </c>
      <c r="AE105" s="45">
        <v>215732.55</v>
      </c>
      <c r="AF105" s="45">
        <v>115.8813811201466</v>
      </c>
      <c r="AG105" s="45">
        <v>47.850989876668194</v>
      </c>
      <c r="AH105" s="45">
        <v>110.0417688733512</v>
      </c>
      <c r="AI105" s="45">
        <v>107105.19</v>
      </c>
      <c r="AJ105" s="45">
        <v>143135.66</v>
      </c>
      <c r="AK105" s="45">
        <v>74179.55</v>
      </c>
      <c r="AL105" s="45">
        <v>2.4640036584595015</v>
      </c>
      <c r="AM105" s="45">
        <v>1.8234604151055018</v>
      </c>
      <c r="AN105" s="45">
        <v>2.9082482975429209</v>
      </c>
      <c r="AO105" s="45">
        <v>1.5434904695094609</v>
      </c>
      <c r="AP105" s="45">
        <v>1.2176037753275457</v>
      </c>
      <c r="AQ105" s="45">
        <v>2.1698077165472154</v>
      </c>
      <c r="AR105" s="45">
        <v>156802.39000000001</v>
      </c>
      <c r="AS105" s="45">
        <v>117866.54999999999</v>
      </c>
      <c r="AT105" s="45">
        <v>141553</v>
      </c>
      <c r="AU105" s="71">
        <v>0.25753400143171784</v>
      </c>
      <c r="AV105" s="71">
        <v>0.24920713003865502</v>
      </c>
      <c r="AW105" s="71">
        <v>0.23300234819517926</v>
      </c>
    </row>
    <row r="107" spans="1:49" x14ac:dyDescent="0.25">
      <c r="A107" s="106">
        <v>2023</v>
      </c>
      <c r="B107" s="106"/>
      <c r="C107" s="106"/>
      <c r="D107" s="106"/>
      <c r="E107" s="106"/>
      <c r="F107" s="106"/>
    </row>
    <row r="108" spans="1:49" x14ac:dyDescent="0.25">
      <c r="A108" s="55"/>
      <c r="B108" s="56" t="s">
        <v>166</v>
      </c>
      <c r="C108" s="56" t="s">
        <v>148</v>
      </c>
      <c r="D108" s="56" t="s">
        <v>149</v>
      </c>
      <c r="E108" s="56" t="s">
        <v>150</v>
      </c>
      <c r="F108" s="56" t="s">
        <v>27</v>
      </c>
    </row>
    <row r="109" spans="1:49" x14ac:dyDescent="0.25">
      <c r="A109" t="s">
        <v>39</v>
      </c>
      <c r="B109" s="72">
        <v>1063252.8400000001</v>
      </c>
      <c r="C109" s="72">
        <v>570095.71</v>
      </c>
      <c r="D109" s="72">
        <v>323086.28999999998</v>
      </c>
      <c r="E109" s="72">
        <v>277939.73</v>
      </c>
      <c r="F109" s="57">
        <v>0.22647992173805512</v>
      </c>
    </row>
    <row r="110" spans="1:49" x14ac:dyDescent="0.25">
      <c r="A110" t="s">
        <v>40</v>
      </c>
      <c r="B110" s="72">
        <v>1048005.17</v>
      </c>
      <c r="C110" s="72">
        <v>456591.05</v>
      </c>
      <c r="D110" s="72">
        <v>227925.53</v>
      </c>
      <c r="E110" s="72">
        <v>159725.48000000001</v>
      </c>
      <c r="F110" s="57">
        <v>0.23653357721238044</v>
      </c>
    </row>
    <row r="111" spans="1:49" x14ac:dyDescent="0.25">
      <c r="A111" t="s">
        <v>41</v>
      </c>
      <c r="B111" s="72">
        <v>936471.39</v>
      </c>
      <c r="C111" s="72">
        <v>241786.49</v>
      </c>
      <c r="D111" s="72">
        <v>177889.96</v>
      </c>
      <c r="E111" s="72">
        <v>160526.37</v>
      </c>
      <c r="F111" s="57">
        <v>0.24433298829555464</v>
      </c>
    </row>
    <row r="112" spans="1:49" x14ac:dyDescent="0.25">
      <c r="A112" t="s">
        <v>42</v>
      </c>
      <c r="B112" s="72">
        <v>765619.73</v>
      </c>
      <c r="C112" s="72">
        <v>271609.99</v>
      </c>
      <c r="D112" s="72">
        <v>167312.43</v>
      </c>
      <c r="E112" s="72">
        <v>169496.01</v>
      </c>
      <c r="F112" s="57">
        <v>0.23421838696275774</v>
      </c>
    </row>
    <row r="113" spans="1:74" x14ac:dyDescent="0.25">
      <c r="A113" t="s">
        <v>43</v>
      </c>
      <c r="B113" s="72">
        <v>504906.09</v>
      </c>
      <c r="C113" s="72">
        <v>136381.32999999999</v>
      </c>
      <c r="D113" s="72">
        <v>55122.01</v>
      </c>
      <c r="E113" s="72">
        <v>177947.18</v>
      </c>
      <c r="F113" s="57">
        <v>0.25499004199005071</v>
      </c>
    </row>
    <row r="114" spans="1:74" x14ac:dyDescent="0.25">
      <c r="A114" t="s">
        <v>37</v>
      </c>
      <c r="B114" s="72">
        <v>591499.87</v>
      </c>
      <c r="C114" s="72">
        <v>132050.41</v>
      </c>
      <c r="D114" s="72">
        <v>83303.45</v>
      </c>
      <c r="E114" s="72">
        <v>98591.74</v>
      </c>
      <c r="F114" s="57">
        <v>0.25753400143171784</v>
      </c>
    </row>
    <row r="115" spans="1:74" x14ac:dyDescent="0.25">
      <c r="F115" s="57">
        <f>+AVERAGE(F109:F114)</f>
        <v>0.24234815293841938</v>
      </c>
    </row>
    <row r="116" spans="1:74" ht="15.75" thickBot="1" x14ac:dyDescent="0.3"/>
    <row r="117" spans="1:74" x14ac:dyDescent="0.25">
      <c r="A117" s="28"/>
      <c r="B117" s="28" t="s">
        <v>166</v>
      </c>
      <c r="C117" s="28" t="s">
        <v>148</v>
      </c>
      <c r="D117" s="28" t="s">
        <v>149</v>
      </c>
      <c r="E117" s="28" t="s">
        <v>150</v>
      </c>
    </row>
    <row r="118" spans="1:74" x14ac:dyDescent="0.25">
      <c r="A118" t="s">
        <v>166</v>
      </c>
      <c r="B118">
        <v>1</v>
      </c>
    </row>
    <row r="119" spans="1:74" x14ac:dyDescent="0.25">
      <c r="A119" t="s">
        <v>148</v>
      </c>
      <c r="B119">
        <v>0.89004667910121849</v>
      </c>
      <c r="C119">
        <v>1</v>
      </c>
    </row>
    <row r="120" spans="1:74" x14ac:dyDescent="0.25">
      <c r="A120" t="s">
        <v>149</v>
      </c>
      <c r="B120">
        <v>0.93355212112816843</v>
      </c>
      <c r="C120">
        <v>0.96617717633145628</v>
      </c>
      <c r="D120">
        <v>1</v>
      </c>
    </row>
    <row r="121" spans="1:74" ht="15.75" thickBot="1" x14ac:dyDescent="0.3">
      <c r="A121" s="27" t="s">
        <v>150</v>
      </c>
      <c r="B121" s="27">
        <v>0.53402348204467787</v>
      </c>
      <c r="C121" s="27">
        <v>0.7532869132595339</v>
      </c>
      <c r="D121" s="27">
        <v>0.74327445796321001</v>
      </c>
      <c r="E121" s="27">
        <v>1</v>
      </c>
      <c r="F121" s="27"/>
    </row>
    <row r="123" spans="1:74" ht="15.75" thickBot="1" x14ac:dyDescent="0.3">
      <c r="A123">
        <v>2022</v>
      </c>
      <c r="B123" s="67" t="s">
        <v>11</v>
      </c>
      <c r="C123" s="68">
        <v>2023</v>
      </c>
      <c r="D123" s="68">
        <v>2022</v>
      </c>
      <c r="E123" s="68">
        <v>2021</v>
      </c>
      <c r="F123" s="68">
        <v>2023</v>
      </c>
      <c r="G123" s="68">
        <v>2022</v>
      </c>
      <c r="H123" s="68">
        <v>2021</v>
      </c>
      <c r="I123" s="68">
        <v>2020</v>
      </c>
      <c r="J123" s="68">
        <v>2023</v>
      </c>
      <c r="K123" s="68">
        <v>2022</v>
      </c>
      <c r="L123" s="68">
        <v>2021</v>
      </c>
      <c r="M123" s="68">
        <v>2023</v>
      </c>
      <c r="N123" s="68">
        <v>2022</v>
      </c>
      <c r="O123" s="68">
        <v>2021</v>
      </c>
      <c r="P123" s="68">
        <v>2023</v>
      </c>
      <c r="Q123" s="68">
        <v>2022</v>
      </c>
      <c r="R123" s="68">
        <v>2021</v>
      </c>
      <c r="S123" s="68">
        <v>2023</v>
      </c>
      <c r="T123" s="68">
        <v>2022</v>
      </c>
      <c r="U123" s="68">
        <v>2021</v>
      </c>
      <c r="V123" s="68">
        <v>2023</v>
      </c>
      <c r="W123" s="68">
        <v>2022</v>
      </c>
      <c r="X123" s="68">
        <v>2021</v>
      </c>
      <c r="Y123" s="68">
        <v>2020</v>
      </c>
      <c r="Z123" s="68">
        <v>2023</v>
      </c>
      <c r="AA123" s="68">
        <v>2022</v>
      </c>
      <c r="AB123" s="68">
        <v>2021</v>
      </c>
      <c r="AC123" s="68">
        <v>2023</v>
      </c>
      <c r="AD123" s="68">
        <v>2022</v>
      </c>
      <c r="AE123" s="68">
        <v>2021</v>
      </c>
      <c r="AF123" s="68">
        <v>2023</v>
      </c>
      <c r="AG123" s="68">
        <v>2022</v>
      </c>
      <c r="AH123" s="68">
        <v>2021</v>
      </c>
      <c r="AI123" s="68">
        <v>2023</v>
      </c>
      <c r="AJ123" s="68">
        <v>2022</v>
      </c>
      <c r="AK123" s="68">
        <v>2021</v>
      </c>
      <c r="AL123" s="68">
        <v>2023</v>
      </c>
      <c r="AM123" s="68">
        <v>2022</v>
      </c>
      <c r="AN123" s="68">
        <v>2021</v>
      </c>
      <c r="AO123" s="68">
        <v>2023</v>
      </c>
      <c r="AP123" s="68">
        <v>2022</v>
      </c>
      <c r="AQ123" s="68">
        <v>2021</v>
      </c>
      <c r="AR123" s="68">
        <v>2023</v>
      </c>
      <c r="AS123" s="68">
        <v>2022</v>
      </c>
      <c r="AT123" s="68">
        <v>2021</v>
      </c>
      <c r="AU123" s="68">
        <v>2023</v>
      </c>
      <c r="AV123" s="68">
        <v>2022</v>
      </c>
      <c r="AW123" s="68">
        <v>2021</v>
      </c>
    </row>
    <row r="124" spans="1:74" x14ac:dyDescent="0.25">
      <c r="A124" s="68" t="s">
        <v>12</v>
      </c>
      <c r="B124" s="69" t="s">
        <v>13</v>
      </c>
      <c r="C124" s="100" t="s">
        <v>0</v>
      </c>
      <c r="D124" s="101"/>
      <c r="E124" s="102"/>
      <c r="F124" s="100" t="s">
        <v>1</v>
      </c>
      <c r="G124" s="101"/>
      <c r="H124" s="101"/>
      <c r="I124" s="102"/>
      <c r="J124" s="100" t="s">
        <v>2</v>
      </c>
      <c r="K124" s="101"/>
      <c r="L124" s="102"/>
      <c r="M124" s="100" t="s">
        <v>14</v>
      </c>
      <c r="N124" s="101"/>
      <c r="O124" s="102"/>
      <c r="P124" s="100" t="s">
        <v>3</v>
      </c>
      <c r="Q124" s="101"/>
      <c r="R124" s="102"/>
      <c r="S124" s="100" t="s">
        <v>15</v>
      </c>
      <c r="T124" s="101"/>
      <c r="U124" s="102"/>
      <c r="V124" s="100" t="s">
        <v>4</v>
      </c>
      <c r="W124" s="101"/>
      <c r="X124" s="101"/>
      <c r="Y124" s="102"/>
      <c r="Z124" s="100" t="s">
        <v>16</v>
      </c>
      <c r="AA124" s="101"/>
      <c r="AB124" s="102"/>
      <c r="AC124" s="103" t="s">
        <v>17</v>
      </c>
      <c r="AD124" s="104"/>
      <c r="AE124" s="105"/>
      <c r="AF124" s="103" t="s">
        <v>7</v>
      </c>
      <c r="AG124" s="104"/>
      <c r="AH124" s="105"/>
      <c r="AI124" s="103" t="s">
        <v>18</v>
      </c>
      <c r="AJ124" s="104"/>
      <c r="AK124" s="105"/>
      <c r="AL124" s="103" t="s">
        <v>6</v>
      </c>
      <c r="AM124" s="104"/>
      <c r="AN124" s="105"/>
      <c r="AO124" s="103" t="s">
        <v>8</v>
      </c>
      <c r="AP124" s="104"/>
      <c r="AQ124" s="105"/>
      <c r="AR124" s="103" t="s">
        <v>9</v>
      </c>
      <c r="AS124" s="104"/>
      <c r="AT124" s="105"/>
      <c r="AU124" s="103" t="s">
        <v>19</v>
      </c>
      <c r="AV124" s="104"/>
      <c r="AW124" s="105"/>
    </row>
    <row r="125" spans="1:74" x14ac:dyDescent="0.25">
      <c r="A125" s="68">
        <v>7</v>
      </c>
      <c r="B125" s="69" t="s">
        <v>39</v>
      </c>
      <c r="C125" s="37">
        <v>1419451.38</v>
      </c>
      <c r="D125" s="29">
        <v>1134816.1299999999</v>
      </c>
      <c r="E125" s="38">
        <v>1083832.75</v>
      </c>
      <c r="F125" s="37">
        <v>-664379.59</v>
      </c>
      <c r="G125" s="29">
        <v>-578815.24</v>
      </c>
      <c r="H125" s="29">
        <v>-593656.75</v>
      </c>
      <c r="I125" s="38">
        <v>-452089.79</v>
      </c>
      <c r="J125" s="37">
        <v>570095.71</v>
      </c>
      <c r="K125" s="29">
        <v>665165.32999999996</v>
      </c>
      <c r="L125" s="39">
        <v>565627.32999999996</v>
      </c>
      <c r="M125" s="37">
        <v>144.5871683185091</v>
      </c>
      <c r="N125" s="29">
        <v>211.01173350435195</v>
      </c>
      <c r="O125" s="39">
        <v>187.87570203982114</v>
      </c>
      <c r="P125" s="37">
        <v>323086.28999999998</v>
      </c>
      <c r="Q125" s="29">
        <v>388900.51</v>
      </c>
      <c r="R125" s="39">
        <v>341161.05</v>
      </c>
      <c r="S125" s="37">
        <v>175.06718470987346</v>
      </c>
      <c r="T125" s="29">
        <v>241.88061046906782</v>
      </c>
      <c r="U125" s="38">
        <v>206.88382301725701</v>
      </c>
      <c r="V125" s="37">
        <v>277939.73</v>
      </c>
      <c r="W125" s="29">
        <v>372981.61</v>
      </c>
      <c r="X125" s="29">
        <v>230693.42</v>
      </c>
      <c r="Y125" s="38">
        <v>148292.79</v>
      </c>
      <c r="Z125" s="37">
        <v>188.4915193863861</v>
      </c>
      <c r="AA125" s="29">
        <v>185.3545437789094</v>
      </c>
      <c r="AB125" s="38">
        <v>130.46663831180354</v>
      </c>
      <c r="AC125" s="40">
        <v>903976.01</v>
      </c>
      <c r="AD125" s="29">
        <v>1166376.23</v>
      </c>
      <c r="AE125" s="38">
        <v>897038.62</v>
      </c>
      <c r="AF125" s="73">
        <v>158.01150299502171</v>
      </c>
      <c r="AG125" s="74">
        <v>154.48566681419354</v>
      </c>
      <c r="AH125" s="75">
        <v>111.45851733436766</v>
      </c>
      <c r="AI125" s="40">
        <v>1214232.44</v>
      </c>
      <c r="AJ125" s="29">
        <v>1448220.75</v>
      </c>
      <c r="AK125" s="38">
        <v>580459.97</v>
      </c>
      <c r="AL125" s="44">
        <v>0.74448349444526463</v>
      </c>
      <c r="AM125" s="45">
        <v>0.80538566375326415</v>
      </c>
      <c r="AN125" s="46">
        <v>1.5453927339726803</v>
      </c>
      <c r="AO125" s="44">
        <v>0.51558190950655214</v>
      </c>
      <c r="AP125" s="45">
        <v>0.54784094206632516</v>
      </c>
      <c r="AQ125" s="46">
        <v>1.1479606423161273</v>
      </c>
      <c r="AR125" s="40">
        <v>-310256.42999999993</v>
      </c>
      <c r="AS125" s="29">
        <v>-281844.52</v>
      </c>
      <c r="AT125" s="38">
        <v>316578.65000000002</v>
      </c>
      <c r="AU125" s="47">
        <v>0.22647992173805512</v>
      </c>
      <c r="AV125" s="76">
        <v>0.28207535195485683</v>
      </c>
      <c r="AW125" s="49">
        <v>0.25989581289675562</v>
      </c>
      <c r="BA125" s="29">
        <v>158.01150299502171</v>
      </c>
      <c r="BB125" s="29">
        <v>154.48566681419354</v>
      </c>
      <c r="BC125" s="29">
        <v>111.45851733436766</v>
      </c>
      <c r="BD125" s="77">
        <v>0.22647992173805512</v>
      </c>
      <c r="BE125" s="77">
        <v>0.28207535195485683</v>
      </c>
      <c r="BF125" s="77">
        <v>0.25989581289675562</v>
      </c>
      <c r="BH125" s="29">
        <v>1419451.38</v>
      </c>
      <c r="BI125" s="29">
        <v>1134816.1299999999</v>
      </c>
      <c r="BJ125" s="29">
        <v>1083832.75</v>
      </c>
      <c r="BK125" s="29">
        <v>570095.71</v>
      </c>
      <c r="BL125" s="29">
        <v>665165.32999999996</v>
      </c>
      <c r="BM125" s="29">
        <v>565627.32999999996</v>
      </c>
      <c r="BN125" s="29">
        <v>323086.28999999998</v>
      </c>
      <c r="BO125" s="29">
        <v>388900.51</v>
      </c>
      <c r="BP125" s="29">
        <v>341161.05</v>
      </c>
      <c r="BQ125" s="29">
        <v>277939.73</v>
      </c>
      <c r="BR125" s="29">
        <v>372981.61</v>
      </c>
      <c r="BS125" s="29">
        <v>230693.42</v>
      </c>
      <c r="BT125" s="77">
        <v>0.22647992173805512</v>
      </c>
      <c r="BU125" s="77">
        <v>0.28207535195485683</v>
      </c>
      <c r="BV125" s="77">
        <v>0.25989581289675562</v>
      </c>
    </row>
    <row r="126" spans="1:74" x14ac:dyDescent="0.25">
      <c r="A126" s="68">
        <v>8</v>
      </c>
      <c r="B126" s="69" t="s">
        <v>40</v>
      </c>
      <c r="C126" s="37">
        <v>1045039.05</v>
      </c>
      <c r="D126" s="29">
        <v>942071.23</v>
      </c>
      <c r="E126" s="38">
        <v>868578.17</v>
      </c>
      <c r="F126" s="37">
        <v>-697497.55</v>
      </c>
      <c r="G126" s="29">
        <v>-576793.18999999994</v>
      </c>
      <c r="H126" s="29">
        <v>-545490.64</v>
      </c>
      <c r="I126" s="38">
        <v>-458799.51</v>
      </c>
      <c r="J126" s="37">
        <v>456591.05</v>
      </c>
      <c r="K126" s="29">
        <v>366058.46</v>
      </c>
      <c r="L126" s="39">
        <v>262701.13</v>
      </c>
      <c r="M126" s="37">
        <v>157.28864677353445</v>
      </c>
      <c r="N126" s="29">
        <v>139.8843754097023</v>
      </c>
      <c r="O126" s="39">
        <v>108.88186010937854</v>
      </c>
      <c r="P126" s="37">
        <v>227925.53</v>
      </c>
      <c r="Q126" s="29">
        <v>185483.78</v>
      </c>
      <c r="R126" s="39">
        <v>157704.97</v>
      </c>
      <c r="S126" s="37">
        <v>117.63939643945702</v>
      </c>
      <c r="T126" s="29">
        <v>115.76794240583875</v>
      </c>
      <c r="U126" s="38">
        <v>104.07839298580815</v>
      </c>
      <c r="V126" s="37">
        <v>159725.48000000001</v>
      </c>
      <c r="W126" s="29">
        <v>157702.56</v>
      </c>
      <c r="X126" s="29">
        <v>120045.6</v>
      </c>
      <c r="Y126" s="38">
        <v>133795.66</v>
      </c>
      <c r="Z126" s="37">
        <v>89.676626230525713</v>
      </c>
      <c r="AA126" s="29">
        <v>89.09451862992627</v>
      </c>
      <c r="AB126" s="38">
        <v>90.992482202479025</v>
      </c>
      <c r="AC126" s="40">
        <v>686976.94</v>
      </c>
      <c r="AD126" s="29">
        <v>670389.98</v>
      </c>
      <c r="AE126" s="38">
        <v>499365.41</v>
      </c>
      <c r="AF126" s="73">
        <v>129.32587656460316</v>
      </c>
      <c r="AG126" s="74">
        <v>113.21095163378983</v>
      </c>
      <c r="AH126" s="75">
        <v>95.79594932604941</v>
      </c>
      <c r="AI126" s="40">
        <v>340802.89</v>
      </c>
      <c r="AJ126" s="29">
        <v>224645.41</v>
      </c>
      <c r="AK126" s="38">
        <v>178737.68</v>
      </c>
      <c r="AL126" s="44">
        <v>2.0157603123612007</v>
      </c>
      <c r="AM126" s="45">
        <v>2.984214010871622</v>
      </c>
      <c r="AN126" s="46">
        <v>2.7938452037645334</v>
      </c>
      <c r="AO126" s="44">
        <v>1.5470862350961869</v>
      </c>
      <c r="AP126" s="45">
        <v>2.282207413007014</v>
      </c>
      <c r="AQ126" s="46">
        <v>2.1222151367299831</v>
      </c>
      <c r="AR126" s="40">
        <v>346174.04999999993</v>
      </c>
      <c r="AS126" s="29">
        <v>445744.56999999995</v>
      </c>
      <c r="AT126" s="38">
        <v>320627.73</v>
      </c>
      <c r="AU126" s="47">
        <v>0.23653357721238044</v>
      </c>
      <c r="AV126" s="48">
        <v>0.26603596153106662</v>
      </c>
      <c r="AW126" s="49">
        <v>0.22969505353475039</v>
      </c>
      <c r="BA126" s="29">
        <v>129.32587656460316</v>
      </c>
      <c r="BB126" s="29">
        <v>113.21095163378983</v>
      </c>
      <c r="BC126" s="29">
        <v>95.79594932604941</v>
      </c>
      <c r="BD126" s="77">
        <v>0.23653357721238044</v>
      </c>
      <c r="BE126" s="77">
        <v>0.26603596153106662</v>
      </c>
      <c r="BF126" s="77">
        <v>0.22969505353475039</v>
      </c>
      <c r="BH126" s="29">
        <v>1045039.05</v>
      </c>
      <c r="BI126" s="29">
        <v>942071.23</v>
      </c>
      <c r="BJ126" s="29">
        <v>868578.17</v>
      </c>
      <c r="BK126" s="29">
        <v>456591.05</v>
      </c>
      <c r="BL126" s="29">
        <v>366058.46</v>
      </c>
      <c r="BM126" s="29">
        <v>262701.13</v>
      </c>
      <c r="BN126" s="29">
        <v>227925.53</v>
      </c>
      <c r="BO126" s="29">
        <v>185483.78</v>
      </c>
      <c r="BP126" s="29">
        <v>157704.97</v>
      </c>
      <c r="BQ126" s="29">
        <v>159725.48000000001</v>
      </c>
      <c r="BR126" s="29">
        <v>157702.56</v>
      </c>
      <c r="BS126" s="29">
        <v>120045.6</v>
      </c>
      <c r="BT126" s="77">
        <v>0.23653357721238044</v>
      </c>
      <c r="BU126" s="77">
        <v>0.26603596153106662</v>
      </c>
      <c r="BV126" s="77">
        <v>0.22969505353475039</v>
      </c>
    </row>
    <row r="127" spans="1:74" x14ac:dyDescent="0.25">
      <c r="A127" s="68">
        <v>11</v>
      </c>
      <c r="B127" s="69" t="s">
        <v>32</v>
      </c>
      <c r="C127" s="37">
        <v>970794.95</v>
      </c>
      <c r="D127" s="29">
        <v>933823.37</v>
      </c>
      <c r="E127" s="38">
        <v>893069.79</v>
      </c>
      <c r="F127" s="37">
        <v>-731902.81</v>
      </c>
      <c r="G127" s="29">
        <v>-642808.03</v>
      </c>
      <c r="H127" s="29">
        <v>-595124.28</v>
      </c>
      <c r="I127" s="38">
        <v>-578644.31000000006</v>
      </c>
      <c r="J127" s="37">
        <v>300636.07</v>
      </c>
      <c r="K127" s="29">
        <v>285966.06</v>
      </c>
      <c r="L127" s="39">
        <v>221394.56</v>
      </c>
      <c r="M127" s="37">
        <v>111.48490749771619</v>
      </c>
      <c r="N127" s="29">
        <v>110.24331250137807</v>
      </c>
      <c r="O127" s="39">
        <v>89.245031566905865</v>
      </c>
      <c r="P127" s="37">
        <v>428659.28</v>
      </c>
      <c r="Q127" s="29">
        <v>310167.09000000003</v>
      </c>
      <c r="R127" s="39">
        <v>337906.38</v>
      </c>
      <c r="S127" s="37">
        <v>210.84403378639851</v>
      </c>
      <c r="T127" s="29">
        <v>173.70684121665374</v>
      </c>
      <c r="U127" s="38">
        <v>204.40486279605329</v>
      </c>
      <c r="V127" s="37">
        <v>286494</v>
      </c>
      <c r="W127" s="29">
        <v>247662.64</v>
      </c>
      <c r="X127" s="29">
        <v>285545.51</v>
      </c>
      <c r="Y127" s="38">
        <v>315805.28000000003</v>
      </c>
      <c r="Z127" s="37">
        <v>139.88133708176767</v>
      </c>
      <c r="AA127" s="29">
        <v>155.06092897761107</v>
      </c>
      <c r="AB127" s="38">
        <v>184.43693777834011</v>
      </c>
      <c r="AC127" s="40">
        <v>698077.72</v>
      </c>
      <c r="AD127" s="29">
        <v>590729.64</v>
      </c>
      <c r="AE127" s="38">
        <v>595534.05000000005</v>
      </c>
      <c r="AF127" s="78">
        <v>40.52221079308535</v>
      </c>
      <c r="AG127" s="74">
        <v>91.597400262335384</v>
      </c>
      <c r="AH127" s="79">
        <v>69.277106549192695</v>
      </c>
      <c r="AI127" s="40">
        <v>456022.44</v>
      </c>
      <c r="AJ127" s="29">
        <v>346011.96</v>
      </c>
      <c r="AK127" s="38">
        <v>379166.69</v>
      </c>
      <c r="AL127" s="44">
        <v>1.5307968616632111</v>
      </c>
      <c r="AM127" s="45">
        <v>1.7072520845811225</v>
      </c>
      <c r="AN127" s="46">
        <v>1.5706391560925355</v>
      </c>
      <c r="AO127" s="44">
        <v>0.90255146216050242</v>
      </c>
      <c r="AP127" s="45">
        <v>0.99148884911377044</v>
      </c>
      <c r="AQ127" s="46">
        <v>0.81755214309569235</v>
      </c>
      <c r="AR127" s="40">
        <v>242055.27999999997</v>
      </c>
      <c r="AS127" s="29">
        <v>244717.68</v>
      </c>
      <c r="AT127" s="38">
        <v>216367.36000000004</v>
      </c>
      <c r="AU127" s="47">
        <v>0.25139602011334178</v>
      </c>
      <c r="AV127" s="48">
        <v>0.23184410428241903</v>
      </c>
      <c r="AW127" s="49">
        <v>0.23942641262529449</v>
      </c>
      <c r="BA127" s="29">
        <v>40.52221079308535</v>
      </c>
      <c r="BB127" s="29">
        <v>91.597400262335384</v>
      </c>
      <c r="BC127" s="29">
        <v>69.277106549192695</v>
      </c>
      <c r="BD127" s="77">
        <v>0.25139602011334178</v>
      </c>
      <c r="BE127" s="77">
        <v>0.23184410428241903</v>
      </c>
      <c r="BF127" s="77">
        <v>0.23942641262529449</v>
      </c>
      <c r="BH127" s="29">
        <v>970794.95</v>
      </c>
      <c r="BI127" s="29">
        <v>933823.37</v>
      </c>
      <c r="BJ127" s="29">
        <v>893069.79</v>
      </c>
      <c r="BK127" s="29">
        <v>300636.07</v>
      </c>
      <c r="BL127" s="29">
        <v>285966.06</v>
      </c>
      <c r="BM127" s="29">
        <v>221394.56</v>
      </c>
      <c r="BN127" s="29">
        <v>428659.28</v>
      </c>
      <c r="BO127" s="29">
        <v>310167.09000000003</v>
      </c>
      <c r="BP127" s="29">
        <v>337906.38</v>
      </c>
      <c r="BQ127" s="29">
        <v>286494</v>
      </c>
      <c r="BR127" s="29">
        <v>247662.64</v>
      </c>
      <c r="BS127" s="29">
        <v>285545.51</v>
      </c>
      <c r="BT127" s="77">
        <v>0.25139602011334178</v>
      </c>
      <c r="BU127" s="77">
        <v>0.23184410428241903</v>
      </c>
      <c r="BV127" s="77">
        <v>0.23942641262529449</v>
      </c>
    </row>
    <row r="128" spans="1:74" x14ac:dyDescent="0.25">
      <c r="A128" s="68">
        <v>12</v>
      </c>
      <c r="B128" s="69" t="s">
        <v>41</v>
      </c>
      <c r="C128" s="37">
        <v>888299.59</v>
      </c>
      <c r="D128" s="29">
        <v>923874.36</v>
      </c>
      <c r="E128" s="38">
        <v>1064512.01</v>
      </c>
      <c r="F128" s="37">
        <v>-563054.49</v>
      </c>
      <c r="G128" s="29">
        <v>-604768.01</v>
      </c>
      <c r="H128" s="29">
        <v>-676718.62</v>
      </c>
      <c r="I128" s="38">
        <v>-592457.52</v>
      </c>
      <c r="J128" s="37">
        <v>241786.49</v>
      </c>
      <c r="K128" s="29">
        <v>285883.32</v>
      </c>
      <c r="L128" s="39">
        <v>301482.11</v>
      </c>
      <c r="M128" s="37">
        <v>97.988491022493875</v>
      </c>
      <c r="N128" s="29">
        <v>111.39825895806872</v>
      </c>
      <c r="O128" s="39">
        <v>101.95616261764862</v>
      </c>
      <c r="P128" s="37">
        <v>177889.96</v>
      </c>
      <c r="Q128" s="29">
        <v>173099.44</v>
      </c>
      <c r="R128" s="39">
        <v>235944.63</v>
      </c>
      <c r="S128" s="37">
        <v>113.73745656481667</v>
      </c>
      <c r="T128" s="29">
        <v>103.04083114449125</v>
      </c>
      <c r="U128" s="38">
        <v>125.51755528760241</v>
      </c>
      <c r="V128" s="37">
        <v>160526.37</v>
      </c>
      <c r="W128" s="29">
        <v>184767.29</v>
      </c>
      <c r="X128" s="29">
        <v>188997.15</v>
      </c>
      <c r="Y128" s="38">
        <v>143586.34</v>
      </c>
      <c r="Z128" s="37">
        <v>106.44230403164866</v>
      </c>
      <c r="AA128" s="29">
        <v>104.99929944645619</v>
      </c>
      <c r="AB128" s="38">
        <v>94.336832080691323</v>
      </c>
      <c r="AC128" s="40">
        <v>464846.64</v>
      </c>
      <c r="AD128" s="29">
        <v>521183.78</v>
      </c>
      <c r="AE128" s="38">
        <v>541252.52</v>
      </c>
      <c r="AF128" s="73">
        <v>90.693338489325882</v>
      </c>
      <c r="AG128" s="74">
        <v>113.35672726003367</v>
      </c>
      <c r="AH128" s="79">
        <v>70.775439410737548</v>
      </c>
      <c r="AI128" s="40">
        <v>237609.78</v>
      </c>
      <c r="AJ128" s="29">
        <v>201780.07</v>
      </c>
      <c r="AK128" s="38">
        <v>260636.94</v>
      </c>
      <c r="AL128" s="44">
        <v>1.9563447262145524</v>
      </c>
      <c r="AM128" s="45">
        <v>2.5829299196892936</v>
      </c>
      <c r="AN128" s="46">
        <v>2.0766531405717088</v>
      </c>
      <c r="AO128" s="44">
        <v>1.2807564991643021</v>
      </c>
      <c r="AP128" s="45">
        <v>1.667243400203003</v>
      </c>
      <c r="AQ128" s="46">
        <v>1.3515174403137176</v>
      </c>
      <c r="AR128" s="40">
        <v>227236.86000000002</v>
      </c>
      <c r="AS128" s="29">
        <v>319403.71000000002</v>
      </c>
      <c r="AT128" s="38">
        <v>280615.58</v>
      </c>
      <c r="AU128" s="47">
        <v>0.24433298829555464</v>
      </c>
      <c r="AV128" s="48">
        <v>0.25777272032118198</v>
      </c>
      <c r="AW128" s="49">
        <v>0.26045451767034949</v>
      </c>
      <c r="BA128" s="29">
        <v>90.693338489325882</v>
      </c>
      <c r="BB128" s="29">
        <v>113.35672726003367</v>
      </c>
      <c r="BC128" s="29">
        <v>70.775439410737548</v>
      </c>
      <c r="BD128" s="77">
        <v>0.24433298829555464</v>
      </c>
      <c r="BE128" s="77">
        <v>0.25777272032118198</v>
      </c>
      <c r="BF128" s="77">
        <v>0.26045451767034949</v>
      </c>
      <c r="BH128" s="29">
        <v>888299.59</v>
      </c>
      <c r="BI128" s="29">
        <v>923874.36</v>
      </c>
      <c r="BJ128" s="29">
        <v>1064512.01</v>
      </c>
      <c r="BK128" s="29">
        <v>241786.49</v>
      </c>
      <c r="BL128" s="29">
        <v>285883.32</v>
      </c>
      <c r="BM128" s="29">
        <v>301482.11</v>
      </c>
      <c r="BN128" s="29">
        <v>177889.96</v>
      </c>
      <c r="BO128" s="29">
        <v>173099.44</v>
      </c>
      <c r="BP128" s="29">
        <v>235944.63</v>
      </c>
      <c r="BQ128" s="29">
        <v>160526.37</v>
      </c>
      <c r="BR128" s="29">
        <v>184767.29</v>
      </c>
      <c r="BS128" s="29">
        <v>188997.15</v>
      </c>
      <c r="BT128" s="77">
        <v>0.24433298829555464</v>
      </c>
      <c r="BU128" s="77">
        <v>0.25777272032118198</v>
      </c>
      <c r="BV128" s="77">
        <v>0.26045451767034949</v>
      </c>
    </row>
    <row r="129" spans="1:74" x14ac:dyDescent="0.25">
      <c r="A129" s="68">
        <v>14</v>
      </c>
      <c r="B129" s="69" t="s">
        <v>42</v>
      </c>
      <c r="C129" s="37">
        <v>810603.79</v>
      </c>
      <c r="D129" s="29">
        <v>732111.01</v>
      </c>
      <c r="E129" s="38">
        <v>680473.54</v>
      </c>
      <c r="F129" s="37">
        <v>-590053.57999999996</v>
      </c>
      <c r="G129" s="29">
        <v>-526562.11</v>
      </c>
      <c r="H129" s="29">
        <v>-490692.7</v>
      </c>
      <c r="I129" s="38">
        <v>-431667.39</v>
      </c>
      <c r="J129" s="37">
        <v>271609.99</v>
      </c>
      <c r="K129" s="29">
        <v>225374.46</v>
      </c>
      <c r="L129" s="39">
        <v>295292.53000000003</v>
      </c>
      <c r="M129" s="37">
        <v>120.62563438051529</v>
      </c>
      <c r="N129" s="29">
        <v>110.8230917057237</v>
      </c>
      <c r="O129" s="39">
        <v>156.22254878565889</v>
      </c>
      <c r="P129" s="37">
        <v>167312.43</v>
      </c>
      <c r="Q129" s="29">
        <v>152795.17000000001</v>
      </c>
      <c r="R129" s="39">
        <v>203732.45</v>
      </c>
      <c r="S129" s="37">
        <v>102.07967012080496</v>
      </c>
      <c r="T129" s="29">
        <v>104.46300665271949</v>
      </c>
      <c r="U129" s="38">
        <v>149.46968234905472</v>
      </c>
      <c r="V129" s="37">
        <v>169496.01</v>
      </c>
      <c r="W129" s="29">
        <v>181715.46</v>
      </c>
      <c r="X129" s="29">
        <v>123937.76</v>
      </c>
      <c r="Y129" s="38">
        <v>98263.38</v>
      </c>
      <c r="Z129" s="37">
        <v>113.23155346312571</v>
      </c>
      <c r="AA129" s="29">
        <v>108.16872834447447</v>
      </c>
      <c r="AB129" s="38">
        <v>86.725793176935923</v>
      </c>
      <c r="AC129" s="40">
        <v>478861.49</v>
      </c>
      <c r="AD129" s="29">
        <v>464705.85</v>
      </c>
      <c r="AE129" s="38">
        <v>464568.89</v>
      </c>
      <c r="AF129" s="73">
        <v>131.77751772283602</v>
      </c>
      <c r="AG129" s="74">
        <v>114.52881339747867</v>
      </c>
      <c r="AH129" s="75">
        <v>93.478659613540088</v>
      </c>
      <c r="AI129" s="40">
        <v>195542.01</v>
      </c>
      <c r="AJ129" s="29">
        <v>182727.99</v>
      </c>
      <c r="AK129" s="38">
        <v>248167.55</v>
      </c>
      <c r="AL129" s="44">
        <v>2.448893156002641</v>
      </c>
      <c r="AM129" s="45">
        <v>2.5431563604459284</v>
      </c>
      <c r="AN129" s="46">
        <v>1.8719969230465467</v>
      </c>
      <c r="AO129" s="44">
        <v>1.5820921550310338</v>
      </c>
      <c r="AP129" s="45">
        <v>1.548697547649925</v>
      </c>
      <c r="AQ129" s="46">
        <v>1.372585295700425</v>
      </c>
      <c r="AR129" s="40">
        <v>283319.48</v>
      </c>
      <c r="AS129" s="29">
        <v>281977.86</v>
      </c>
      <c r="AT129" s="38">
        <v>216401.34000000003</v>
      </c>
      <c r="AU129" s="47">
        <v>0.23421838696275774</v>
      </c>
      <c r="AV129" s="48">
        <v>0.27670744320799523</v>
      </c>
      <c r="AW129" s="49">
        <v>0.25873461704643491</v>
      </c>
      <c r="BA129" s="29">
        <v>131.77751772283602</v>
      </c>
      <c r="BB129" s="29">
        <v>114.52881339747867</v>
      </c>
      <c r="BC129" s="29">
        <v>93.478659613540088</v>
      </c>
      <c r="BD129" s="77">
        <v>0.23421838696275774</v>
      </c>
      <c r="BE129" s="77">
        <v>0.27670744320799523</v>
      </c>
      <c r="BF129" s="77">
        <v>0.25873461704643491</v>
      </c>
      <c r="BH129" s="29">
        <v>810603.79</v>
      </c>
      <c r="BI129" s="29">
        <v>732111.01</v>
      </c>
      <c r="BJ129" s="29">
        <v>680473.54</v>
      </c>
      <c r="BK129" s="29">
        <v>271609.99</v>
      </c>
      <c r="BL129" s="29">
        <v>225374.46</v>
      </c>
      <c r="BM129" s="29">
        <v>295292.53000000003</v>
      </c>
      <c r="BN129" s="29">
        <v>167312.43</v>
      </c>
      <c r="BO129" s="29">
        <v>152795.17000000001</v>
      </c>
      <c r="BP129" s="29">
        <v>203732.45</v>
      </c>
      <c r="BQ129" s="29">
        <v>169496.01</v>
      </c>
      <c r="BR129" s="29">
        <v>181715.46</v>
      </c>
      <c r="BS129" s="29">
        <v>123937.76</v>
      </c>
      <c r="BT129" s="77">
        <v>0.23421838696275774</v>
      </c>
      <c r="BU129" s="77">
        <v>0.27670744320799523</v>
      </c>
      <c r="BV129" s="77">
        <v>0.25873461704643491</v>
      </c>
    </row>
    <row r="130" spans="1:74" x14ac:dyDescent="0.25">
      <c r="A130" s="68">
        <v>18</v>
      </c>
      <c r="B130" s="69" t="s">
        <v>43</v>
      </c>
      <c r="C130" s="37">
        <v>484960.48</v>
      </c>
      <c r="D130" s="29">
        <v>436069.3</v>
      </c>
      <c r="E130" s="38">
        <v>321080.17</v>
      </c>
      <c r="F130" s="37">
        <v>-273772.39</v>
      </c>
      <c r="G130" s="29">
        <v>-227703.55</v>
      </c>
      <c r="H130" s="29">
        <v>-161433.74</v>
      </c>
      <c r="I130" s="38">
        <v>-143683.54999999999</v>
      </c>
      <c r="J130" s="37">
        <v>136381.32999999999</v>
      </c>
      <c r="K130" s="29">
        <v>122929.26</v>
      </c>
      <c r="L130" s="39">
        <v>86786.22</v>
      </c>
      <c r="M130" s="37">
        <v>101.23975215464979</v>
      </c>
      <c r="N130" s="29">
        <v>101.48509330971018</v>
      </c>
      <c r="O130" s="39">
        <v>97.30603792815981</v>
      </c>
      <c r="P130" s="37">
        <v>55122.01</v>
      </c>
      <c r="Q130" s="29">
        <v>52300.56</v>
      </c>
      <c r="R130" s="39">
        <v>41989.98</v>
      </c>
      <c r="S130" s="37">
        <v>72.483290225139214</v>
      </c>
      <c r="T130" s="29">
        <v>82.687343258372564</v>
      </c>
      <c r="U130" s="38">
        <v>93.638373242173557</v>
      </c>
      <c r="V130" s="37">
        <v>177947.18</v>
      </c>
      <c r="W130" s="29">
        <v>136872.04999999999</v>
      </c>
      <c r="X130" s="29">
        <v>106626.94</v>
      </c>
      <c r="Y130" s="38">
        <v>110797.2</v>
      </c>
      <c r="Z130" s="37">
        <v>226.00271271239851</v>
      </c>
      <c r="AA130" s="29">
        <v>225.26660552115169</v>
      </c>
      <c r="AB130" s="38">
        <v>256.53312009948701</v>
      </c>
      <c r="AC130" s="40">
        <v>327433.34999999998</v>
      </c>
      <c r="AD130" s="29">
        <v>271954.06</v>
      </c>
      <c r="AE130" s="38">
        <v>202651.93</v>
      </c>
      <c r="AF130" s="73">
        <v>254.75917464190906</v>
      </c>
      <c r="AG130" s="74">
        <v>244.06435557248932</v>
      </c>
      <c r="AH130" s="75">
        <v>260.20078478547327</v>
      </c>
      <c r="AI130" s="40">
        <v>83175.8</v>
      </c>
      <c r="AJ130" s="29">
        <v>92879.72</v>
      </c>
      <c r="AK130" s="38">
        <v>65090.83</v>
      </c>
      <c r="AL130" s="44">
        <v>3.9366420280899006</v>
      </c>
      <c r="AM130" s="45">
        <v>2.9280241154904427</v>
      </c>
      <c r="AN130" s="46">
        <v>3.11337142267198</v>
      </c>
      <c r="AO130" s="44">
        <v>1.7972315264776531</v>
      </c>
      <c r="AP130" s="45">
        <v>1.4543757237855583</v>
      </c>
      <c r="AQ130" s="46">
        <v>1.4752460523241138</v>
      </c>
      <c r="AR130" s="40">
        <v>244257.55</v>
      </c>
      <c r="AS130" s="29">
        <v>179074.34</v>
      </c>
      <c r="AT130" s="38">
        <v>137561.09999999998</v>
      </c>
      <c r="AU130" s="47">
        <v>0.25499004199005071</v>
      </c>
      <c r="AV130" s="48">
        <v>0.24485892876546286</v>
      </c>
      <c r="AW130" s="49">
        <v>0.24081131714269577</v>
      </c>
      <c r="BA130" s="29">
        <v>254.75917464190906</v>
      </c>
      <c r="BB130" s="29">
        <v>244.06435557248932</v>
      </c>
      <c r="BC130" s="29">
        <v>260.20078478547327</v>
      </c>
      <c r="BD130" s="77">
        <v>0.25499004199005071</v>
      </c>
      <c r="BE130" s="77">
        <v>0.24485892876546286</v>
      </c>
      <c r="BF130" s="77">
        <v>0.24081131714269577</v>
      </c>
      <c r="BH130" s="29">
        <v>484960.48</v>
      </c>
      <c r="BI130" s="29">
        <v>436069.3</v>
      </c>
      <c r="BJ130" s="29">
        <v>321080.17</v>
      </c>
      <c r="BK130" s="29">
        <v>136381.32999999999</v>
      </c>
      <c r="BL130" s="29">
        <v>122929.26</v>
      </c>
      <c r="BM130" s="29">
        <v>86786.22</v>
      </c>
      <c r="BN130" s="29">
        <v>55122.01</v>
      </c>
      <c r="BO130" s="29">
        <v>52300.56</v>
      </c>
      <c r="BP130" s="29">
        <v>41989.98</v>
      </c>
      <c r="BQ130" s="29">
        <v>177947.18</v>
      </c>
      <c r="BR130" s="29">
        <v>136872.04999999999</v>
      </c>
      <c r="BS130" s="29">
        <v>106626.94</v>
      </c>
      <c r="BT130" s="77">
        <v>0.25499004199005071</v>
      </c>
      <c r="BU130" s="77">
        <v>0.24485892876546286</v>
      </c>
      <c r="BV130" s="77">
        <v>0.24081131714269577</v>
      </c>
    </row>
    <row r="132" spans="1:74" x14ac:dyDescent="0.25">
      <c r="A132" s="106">
        <v>2022</v>
      </c>
      <c r="B132" s="106"/>
      <c r="C132" s="106"/>
      <c r="D132" s="106"/>
      <c r="E132" s="106"/>
      <c r="F132" s="106"/>
    </row>
    <row r="133" spans="1:74" x14ac:dyDescent="0.25">
      <c r="A133" s="55"/>
      <c r="B133" s="56" t="s">
        <v>168</v>
      </c>
      <c r="C133" s="56" t="s">
        <v>151</v>
      </c>
      <c r="D133" s="56" t="s">
        <v>152</v>
      </c>
      <c r="E133" s="56" t="s">
        <v>153</v>
      </c>
      <c r="F133" s="56" t="s">
        <v>27</v>
      </c>
    </row>
    <row r="134" spans="1:74" x14ac:dyDescent="0.25">
      <c r="A134" t="s">
        <v>39</v>
      </c>
      <c r="B134" s="72">
        <v>1419451.38</v>
      </c>
      <c r="C134" s="72">
        <v>665165.32999999996</v>
      </c>
      <c r="D134" s="72">
        <v>388900.51</v>
      </c>
      <c r="E134" s="72">
        <v>372981.61</v>
      </c>
      <c r="F134" s="57">
        <v>0.28207535195485683</v>
      </c>
    </row>
    <row r="135" spans="1:74" x14ac:dyDescent="0.25">
      <c r="A135" t="s">
        <v>40</v>
      </c>
      <c r="B135" s="72">
        <v>1045039.05</v>
      </c>
      <c r="C135" s="72">
        <v>366058.46</v>
      </c>
      <c r="D135" s="72">
        <v>185483.78</v>
      </c>
      <c r="E135" s="72">
        <v>157702.56</v>
      </c>
      <c r="F135" s="57">
        <v>0.26603596153106662</v>
      </c>
    </row>
    <row r="136" spans="1:74" x14ac:dyDescent="0.25">
      <c r="A136" t="s">
        <v>32</v>
      </c>
      <c r="B136" s="72">
        <v>970794.95</v>
      </c>
      <c r="C136" s="72">
        <v>285966.06</v>
      </c>
      <c r="D136" s="72">
        <v>310167.09000000003</v>
      </c>
      <c r="E136" s="72">
        <v>247662.64</v>
      </c>
      <c r="F136" s="57">
        <v>0.23184410428241903</v>
      </c>
    </row>
    <row r="137" spans="1:74" x14ac:dyDescent="0.25">
      <c r="A137" t="s">
        <v>41</v>
      </c>
      <c r="B137" s="72">
        <v>888299.59</v>
      </c>
      <c r="C137" s="72">
        <v>285883.32</v>
      </c>
      <c r="D137" s="72">
        <v>173099.44</v>
      </c>
      <c r="E137" s="72">
        <v>184767.29</v>
      </c>
      <c r="F137" s="57">
        <v>0.25777272032118198</v>
      </c>
    </row>
    <row r="138" spans="1:74" x14ac:dyDescent="0.25">
      <c r="A138" t="s">
        <v>42</v>
      </c>
      <c r="B138" s="72">
        <v>810603.79</v>
      </c>
      <c r="C138" s="72">
        <v>225374.46</v>
      </c>
      <c r="D138" s="72">
        <v>152795.17000000001</v>
      </c>
      <c r="E138" s="72">
        <v>181715.46</v>
      </c>
      <c r="F138" s="57">
        <v>0.27670744320799523</v>
      </c>
    </row>
    <row r="139" spans="1:74" x14ac:dyDescent="0.25">
      <c r="A139" t="s">
        <v>43</v>
      </c>
      <c r="B139" s="72">
        <v>484960.48</v>
      </c>
      <c r="C139" s="72">
        <v>122929.26</v>
      </c>
      <c r="D139" s="72">
        <v>52300.56</v>
      </c>
      <c r="E139" s="72">
        <v>136872.04999999999</v>
      </c>
      <c r="F139" s="57">
        <v>0.24485892876546286</v>
      </c>
    </row>
    <row r="140" spans="1:74" x14ac:dyDescent="0.25">
      <c r="F140" s="57">
        <f>+AVERAGE(F134:F139)</f>
        <v>0.25988241834383041</v>
      </c>
    </row>
    <row r="141" spans="1:74" ht="15.75" thickBot="1" x14ac:dyDescent="0.3"/>
    <row r="142" spans="1:74" x14ac:dyDescent="0.25">
      <c r="A142" s="28"/>
      <c r="B142" s="28" t="s">
        <v>168</v>
      </c>
      <c r="C142" s="28" t="s">
        <v>151</v>
      </c>
      <c r="D142" s="28" t="s">
        <v>152</v>
      </c>
      <c r="E142" s="28" t="s">
        <v>153</v>
      </c>
      <c r="F142" s="28"/>
    </row>
    <row r="143" spans="1:74" x14ac:dyDescent="0.25">
      <c r="A143" t="s">
        <v>168</v>
      </c>
      <c r="B143">
        <v>1</v>
      </c>
    </row>
    <row r="144" spans="1:74" x14ac:dyDescent="0.25">
      <c r="A144" t="s">
        <v>151</v>
      </c>
      <c r="B144">
        <v>0.96442738537563788</v>
      </c>
      <c r="C144">
        <v>1</v>
      </c>
    </row>
    <row r="145" spans="1:6" x14ac:dyDescent="0.25">
      <c r="A145" t="s">
        <v>152</v>
      </c>
      <c r="B145">
        <v>0.91058626927381925</v>
      </c>
      <c r="C145">
        <v>0.85433127847263945</v>
      </c>
      <c r="D145">
        <v>1</v>
      </c>
    </row>
    <row r="146" spans="1:6" ht="15.75" thickBot="1" x14ac:dyDescent="0.3">
      <c r="A146" s="27" t="s">
        <v>153</v>
      </c>
      <c r="B146" s="27">
        <v>0.84701338071934984</v>
      </c>
      <c r="C146" s="27">
        <v>0.87951712584883246</v>
      </c>
      <c r="D146" s="27">
        <v>0.92926663351926309</v>
      </c>
      <c r="E146" s="27">
        <v>1</v>
      </c>
    </row>
    <row r="147" spans="1:6" ht="15.75" thickBot="1" x14ac:dyDescent="0.3">
      <c r="A147" s="27"/>
      <c r="B147" s="27"/>
      <c r="C147" s="27"/>
      <c r="D147" s="27"/>
      <c r="E147" s="27"/>
      <c r="F147" s="27"/>
    </row>
  </sheetData>
  <mergeCells count="66">
    <mergeCell ref="AO124:AQ124"/>
    <mergeCell ref="AR124:AT124"/>
    <mergeCell ref="AU124:AW124"/>
    <mergeCell ref="A132:F132"/>
    <mergeCell ref="V124:Y124"/>
    <mergeCell ref="Z124:AB124"/>
    <mergeCell ref="AC124:AE124"/>
    <mergeCell ref="AF124:AH124"/>
    <mergeCell ref="AI124:AK124"/>
    <mergeCell ref="AL124:AN124"/>
    <mergeCell ref="P124:R124"/>
    <mergeCell ref="S124:U124"/>
    <mergeCell ref="V99:Y99"/>
    <mergeCell ref="Z99:AB99"/>
    <mergeCell ref="AC99:AE99"/>
    <mergeCell ref="A107:F107"/>
    <mergeCell ref="C124:E124"/>
    <mergeCell ref="F124:I124"/>
    <mergeCell ref="J124:L124"/>
    <mergeCell ref="M124:O124"/>
    <mergeCell ref="C99:E99"/>
    <mergeCell ref="F99:I99"/>
    <mergeCell ref="J99:L99"/>
    <mergeCell ref="M99:O99"/>
    <mergeCell ref="P99:R99"/>
    <mergeCell ref="S99:U99"/>
    <mergeCell ref="AL46:AN46"/>
    <mergeCell ref="AO46:AQ46"/>
    <mergeCell ref="AR46:AT46"/>
    <mergeCell ref="AU46:AW46"/>
    <mergeCell ref="AC46:AE46"/>
    <mergeCell ref="AF46:AH46"/>
    <mergeCell ref="AI46:AK46"/>
    <mergeCell ref="AO99:AQ99"/>
    <mergeCell ref="AR99:AT99"/>
    <mergeCell ref="AU99:AW99"/>
    <mergeCell ref="AF99:AH99"/>
    <mergeCell ref="AI99:AK99"/>
    <mergeCell ref="AL99:AN99"/>
    <mergeCell ref="A56:F56"/>
    <mergeCell ref="A75:F75"/>
    <mergeCell ref="S46:U46"/>
    <mergeCell ref="V46:Y46"/>
    <mergeCell ref="Z46:AB46"/>
    <mergeCell ref="C46:E46"/>
    <mergeCell ref="F46:I46"/>
    <mergeCell ref="J46:L46"/>
    <mergeCell ref="M46:O46"/>
    <mergeCell ref="P46:R46"/>
    <mergeCell ref="A27:F27"/>
    <mergeCell ref="V3:Y3"/>
    <mergeCell ref="Z3:AB3"/>
    <mergeCell ref="AC3:AE3"/>
    <mergeCell ref="AF3:AH3"/>
    <mergeCell ref="C3:E3"/>
    <mergeCell ref="F3:I3"/>
    <mergeCell ref="J3:L3"/>
    <mergeCell ref="M3:O3"/>
    <mergeCell ref="P3:R3"/>
    <mergeCell ref="S3:U3"/>
    <mergeCell ref="AO3:AQ3"/>
    <mergeCell ref="AR3:AT3"/>
    <mergeCell ref="AU3:AW3"/>
    <mergeCell ref="A11:F11"/>
    <mergeCell ref="AI3:AK3"/>
    <mergeCell ref="AL3:AN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CB801-CC8A-439D-961C-87B63F55E478}">
  <sheetPr codeName="Hoja16"/>
  <dimension ref="A1:N21"/>
  <sheetViews>
    <sheetView zoomScale="85" zoomScaleNormal="85" workbookViewId="0">
      <selection activeCell="B2" sqref="B2"/>
    </sheetView>
  </sheetViews>
  <sheetFormatPr baseColWidth="10" defaultColWidth="11.42578125" defaultRowHeight="15" x14ac:dyDescent="0.25"/>
  <cols>
    <col min="1" max="1" width="42.85546875" bestFit="1" customWidth="1"/>
  </cols>
  <sheetData>
    <row r="1" spans="1:14" x14ac:dyDescent="0.25">
      <c r="A1" t="s">
        <v>13</v>
      </c>
      <c r="B1" t="s">
        <v>0</v>
      </c>
      <c r="C1" t="s">
        <v>1</v>
      </c>
      <c r="D1" t="s">
        <v>2</v>
      </c>
      <c r="E1" t="s">
        <v>3</v>
      </c>
      <c r="F1" t="s">
        <v>4</v>
      </c>
      <c r="G1" s="24" t="s">
        <v>5</v>
      </c>
      <c r="H1" t="s">
        <v>17</v>
      </c>
      <c r="I1" t="s">
        <v>18</v>
      </c>
      <c r="J1" t="s">
        <v>6</v>
      </c>
      <c r="K1" t="s">
        <v>7</v>
      </c>
      <c r="L1" t="s">
        <v>8</v>
      </c>
      <c r="M1" t="s">
        <v>9</v>
      </c>
      <c r="N1" s="24" t="s">
        <v>5</v>
      </c>
    </row>
    <row r="2" spans="1:14" x14ac:dyDescent="0.25">
      <c r="A2" t="s">
        <v>29</v>
      </c>
      <c r="B2">
        <v>4250390.76</v>
      </c>
      <c r="C2">
        <v>-3582796.19</v>
      </c>
      <c r="D2">
        <v>1062131.78</v>
      </c>
      <c r="E2">
        <v>1521514.71</v>
      </c>
      <c r="F2">
        <v>893911.08</v>
      </c>
      <c r="G2" s="24">
        <v>0.24989196824748616</v>
      </c>
      <c r="H2">
        <v>2106852.14</v>
      </c>
      <c r="I2">
        <v>1851090.3</v>
      </c>
      <c r="J2">
        <v>1.1381682136198326</v>
      </c>
      <c r="K2">
        <v>31.995547912229569</v>
      </c>
      <c r="L2">
        <v>0.65525763924104619</v>
      </c>
      <c r="M2">
        <v>255761.84000000008</v>
      </c>
      <c r="N2" s="24">
        <v>0.24989196824748616</v>
      </c>
    </row>
    <row r="3" spans="1:14" x14ac:dyDescent="0.25">
      <c r="A3" t="s">
        <v>20</v>
      </c>
      <c r="B3">
        <v>3499782.01</v>
      </c>
      <c r="C3">
        <v>-2942795.85</v>
      </c>
      <c r="D3">
        <v>1056658.5</v>
      </c>
      <c r="E3">
        <v>1527687.81</v>
      </c>
      <c r="F3">
        <v>452582.69</v>
      </c>
      <c r="G3" s="24">
        <v>0.25088873837276876</v>
      </c>
      <c r="H3">
        <v>1524057</v>
      </c>
      <c r="I3">
        <v>1963236.34</v>
      </c>
      <c r="J3">
        <v>0.77629828306866</v>
      </c>
      <c r="K3">
        <v>-2.2888257181776055</v>
      </c>
      <c r="L3">
        <v>0.54576939524255141</v>
      </c>
      <c r="M3">
        <v>-439179.34000000008</v>
      </c>
      <c r="N3" s="24">
        <v>0.25088873837276876</v>
      </c>
    </row>
    <row r="4" spans="1:14" x14ac:dyDescent="0.25">
      <c r="A4" t="s">
        <v>21</v>
      </c>
      <c r="B4">
        <v>2891211.93</v>
      </c>
      <c r="C4">
        <v>-2579924.29</v>
      </c>
      <c r="D4">
        <v>198088.09</v>
      </c>
      <c r="E4">
        <v>555377.77</v>
      </c>
      <c r="F4">
        <v>421890.62</v>
      </c>
      <c r="G4" s="24">
        <v>0.27955501282820738</v>
      </c>
      <c r="H4">
        <v>776375.11</v>
      </c>
      <c r="I4">
        <v>555377.77</v>
      </c>
      <c r="J4">
        <v>1.3979225527878079</v>
      </c>
      <c r="K4">
        <v>-2.8083967541075623</v>
      </c>
      <c r="L4">
        <v>0.63827633936446537</v>
      </c>
      <c r="M4">
        <v>220997.33999999997</v>
      </c>
      <c r="N4" s="24">
        <v>0.27955501282820738</v>
      </c>
    </row>
    <row r="5" spans="1:14" x14ac:dyDescent="0.25">
      <c r="A5" t="s">
        <v>22</v>
      </c>
      <c r="B5">
        <v>1988744.87</v>
      </c>
      <c r="C5">
        <v>-1409750.59</v>
      </c>
      <c r="D5">
        <v>287148.03000000003</v>
      </c>
      <c r="E5">
        <v>625361.09</v>
      </c>
      <c r="F5">
        <v>235576.25</v>
      </c>
      <c r="G5" s="24">
        <v>0.24871604332224317</v>
      </c>
      <c r="H5">
        <v>662224.54</v>
      </c>
      <c r="I5">
        <v>683786.11</v>
      </c>
      <c r="J5">
        <v>0.96846737644319802</v>
      </c>
      <c r="K5">
        <v>-51.516704775848183</v>
      </c>
      <c r="L5">
        <v>0.62394992200119426</v>
      </c>
      <c r="M5">
        <v>-21561.569999999949</v>
      </c>
      <c r="N5" s="24">
        <v>0.24871604332224317</v>
      </c>
    </row>
    <row r="6" spans="1:14" x14ac:dyDescent="0.25">
      <c r="A6" t="s">
        <v>23</v>
      </c>
      <c r="B6">
        <v>1048957.4399999999</v>
      </c>
      <c r="C6">
        <v>-743602.62</v>
      </c>
      <c r="D6">
        <v>276815.13</v>
      </c>
      <c r="E6">
        <v>459901.28</v>
      </c>
      <c r="F6">
        <v>230189.77</v>
      </c>
      <c r="G6" s="24">
        <v>0.27924590414573464</v>
      </c>
      <c r="H6">
        <v>547210.55000000005</v>
      </c>
      <c r="I6">
        <v>476297.58</v>
      </c>
      <c r="J6">
        <v>1.1488837503646356</v>
      </c>
      <c r="K6">
        <v>25.384735434604266</v>
      </c>
      <c r="L6">
        <v>0.66559393394356536</v>
      </c>
      <c r="M6">
        <v>70912.97000000003</v>
      </c>
      <c r="N6" s="24">
        <v>0.27924590414573464</v>
      </c>
    </row>
    <row r="7" spans="1:14" x14ac:dyDescent="0.25">
      <c r="A7" t="s">
        <v>30</v>
      </c>
      <c r="B7">
        <v>1090538.1599999999</v>
      </c>
      <c r="C7">
        <v>-862305.95</v>
      </c>
      <c r="D7">
        <v>283497.43</v>
      </c>
      <c r="E7">
        <v>248381.18</v>
      </c>
      <c r="F7">
        <v>225272</v>
      </c>
      <c r="G7" s="24">
        <v>0.25956889813559197</v>
      </c>
      <c r="H7">
        <v>568385.85</v>
      </c>
      <c r="I7">
        <v>279985.55</v>
      </c>
      <c r="J7">
        <v>2.0300542295843482</v>
      </c>
      <c r="K7">
        <v>47.104897585364085</v>
      </c>
      <c r="L7">
        <v>1.2254698501404804</v>
      </c>
      <c r="M7">
        <v>288400.3</v>
      </c>
      <c r="N7" s="24">
        <v>0.25956889813559197</v>
      </c>
    </row>
    <row r="8" spans="1:14" x14ac:dyDescent="0.25">
      <c r="A8" t="s">
        <v>39</v>
      </c>
      <c r="B8">
        <v>1134816.1299999999</v>
      </c>
      <c r="C8">
        <v>-578815.24</v>
      </c>
      <c r="D8">
        <v>665165.32999999996</v>
      </c>
      <c r="E8">
        <v>388900.51</v>
      </c>
      <c r="F8">
        <v>372981.61</v>
      </c>
      <c r="G8" s="24">
        <v>0.28207535195485683</v>
      </c>
      <c r="H8">
        <v>1166376.23</v>
      </c>
      <c r="I8">
        <v>1448220.75</v>
      </c>
      <c r="J8">
        <v>0.80538566375326415</v>
      </c>
      <c r="K8">
        <v>158.01150299502171</v>
      </c>
      <c r="L8">
        <v>0.54784094206632516</v>
      </c>
      <c r="M8">
        <v>-281844.52</v>
      </c>
      <c r="N8" s="24">
        <v>0.28207535195485683</v>
      </c>
    </row>
    <row r="9" spans="1:14" x14ac:dyDescent="0.25">
      <c r="A9" t="s">
        <v>40</v>
      </c>
      <c r="B9">
        <v>942071.23</v>
      </c>
      <c r="C9">
        <v>-576793.18999999994</v>
      </c>
      <c r="D9">
        <v>366058.46</v>
      </c>
      <c r="E9">
        <v>185483.78</v>
      </c>
      <c r="F9">
        <v>157702.56</v>
      </c>
      <c r="G9" s="24">
        <v>0.26603596153106662</v>
      </c>
      <c r="H9">
        <v>670389.98</v>
      </c>
      <c r="I9">
        <v>224645.41</v>
      </c>
      <c r="J9">
        <v>2.984214010871622</v>
      </c>
      <c r="K9">
        <v>129.32587656460316</v>
      </c>
      <c r="L9">
        <v>2.282207413007014</v>
      </c>
      <c r="M9">
        <v>445744.56999999995</v>
      </c>
      <c r="N9" s="24">
        <v>0.26603596153106662</v>
      </c>
    </row>
    <row r="10" spans="1:14" x14ac:dyDescent="0.25">
      <c r="A10" t="s">
        <v>24</v>
      </c>
      <c r="B10">
        <v>771216.58</v>
      </c>
      <c r="C10">
        <v>-557585.86</v>
      </c>
      <c r="D10">
        <v>287806.81</v>
      </c>
      <c r="E10">
        <v>480709.56</v>
      </c>
      <c r="F10">
        <v>184079.18</v>
      </c>
      <c r="G10" s="24">
        <v>0.23071944366757305</v>
      </c>
      <c r="H10">
        <v>545910.31000000006</v>
      </c>
      <c r="I10">
        <v>501595.8</v>
      </c>
      <c r="J10">
        <v>1.0883470515502722</v>
      </c>
      <c r="K10">
        <v>-19.214213618744452</v>
      </c>
      <c r="L10">
        <v>0.72135996752763898</v>
      </c>
      <c r="M10">
        <v>44314.510000000068</v>
      </c>
      <c r="N10" s="24">
        <v>0.23071944366757305</v>
      </c>
    </row>
    <row r="11" spans="1:14" x14ac:dyDescent="0.25">
      <c r="A11" t="s">
        <v>31</v>
      </c>
      <c r="B11">
        <v>878534.59</v>
      </c>
      <c r="C11">
        <v>-648152.59</v>
      </c>
      <c r="D11">
        <v>263872.12</v>
      </c>
      <c r="E11">
        <v>231155.64</v>
      </c>
      <c r="F11">
        <v>152550.39000000001</v>
      </c>
      <c r="G11" s="24">
        <v>0.26896832285280514</v>
      </c>
      <c r="H11">
        <v>484612.28</v>
      </c>
      <c r="I11">
        <v>256030.6</v>
      </c>
      <c r="J11">
        <v>1.8927904711389967</v>
      </c>
      <c r="K11">
        <v>54.714096530874883</v>
      </c>
      <c r="L11">
        <v>1.2969617303556684</v>
      </c>
      <c r="M11">
        <v>228581.68000000002</v>
      </c>
      <c r="N11" s="24">
        <v>0.26896832285280514</v>
      </c>
    </row>
    <row r="12" spans="1:14" x14ac:dyDescent="0.25">
      <c r="A12" t="s">
        <v>32</v>
      </c>
      <c r="B12">
        <v>933823.37</v>
      </c>
      <c r="C12">
        <v>-642808.03</v>
      </c>
      <c r="D12">
        <v>285966.06</v>
      </c>
      <c r="E12">
        <v>310167.09000000003</v>
      </c>
      <c r="F12">
        <v>247662.64</v>
      </c>
      <c r="G12" s="24">
        <v>0.23184410428241903</v>
      </c>
      <c r="H12">
        <v>590729.64</v>
      </c>
      <c r="I12">
        <v>346011.96</v>
      </c>
      <c r="J12">
        <v>1.7072520845811225</v>
      </c>
      <c r="K12">
        <v>40.52221079308535</v>
      </c>
      <c r="L12">
        <v>0.99148884911377044</v>
      </c>
      <c r="M12">
        <v>244717.68</v>
      </c>
      <c r="N12" s="24">
        <v>0.23184410428241903</v>
      </c>
    </row>
    <row r="13" spans="1:14" x14ac:dyDescent="0.25">
      <c r="A13" t="s">
        <v>41</v>
      </c>
      <c r="B13">
        <v>923874.36</v>
      </c>
      <c r="C13">
        <v>-604768.01</v>
      </c>
      <c r="D13">
        <v>285883.32</v>
      </c>
      <c r="E13">
        <v>173099.44</v>
      </c>
      <c r="F13">
        <v>184767.29</v>
      </c>
      <c r="G13" s="24">
        <v>0.25777272032118198</v>
      </c>
      <c r="H13">
        <v>521183.78</v>
      </c>
      <c r="I13">
        <v>201780.07</v>
      </c>
      <c r="J13">
        <v>2.5829299196892936</v>
      </c>
      <c r="K13">
        <v>90.693338489325882</v>
      </c>
      <c r="L13">
        <v>1.667243400203003</v>
      </c>
      <c r="M13">
        <v>319403.71000000002</v>
      </c>
      <c r="N13" s="24">
        <v>0.25777272032118198</v>
      </c>
    </row>
    <row r="14" spans="1:14" x14ac:dyDescent="0.25">
      <c r="A14" t="s">
        <v>33</v>
      </c>
      <c r="B14">
        <v>821660.23</v>
      </c>
      <c r="C14">
        <v>-570437.37</v>
      </c>
      <c r="D14">
        <v>101088.48</v>
      </c>
      <c r="E14">
        <v>126741.3</v>
      </c>
      <c r="F14">
        <v>112385.73</v>
      </c>
      <c r="G14" s="24">
        <v>0.24095543579025827</v>
      </c>
      <c r="H14">
        <v>242549.82</v>
      </c>
      <c r="I14">
        <v>191478.52</v>
      </c>
      <c r="J14">
        <v>1.2667207789155672</v>
      </c>
      <c r="K14">
        <v>28.586535654006127</v>
      </c>
      <c r="L14">
        <v>0.67978429120926998</v>
      </c>
      <c r="M14">
        <v>51071.300000000017</v>
      </c>
      <c r="N14" s="24">
        <v>0.24095543579025827</v>
      </c>
    </row>
    <row r="15" spans="1:14" x14ac:dyDescent="0.25">
      <c r="A15" t="s">
        <v>42</v>
      </c>
      <c r="B15">
        <v>732111.01</v>
      </c>
      <c r="C15">
        <v>-526562.11</v>
      </c>
      <c r="D15">
        <v>225374.46</v>
      </c>
      <c r="E15">
        <v>152795.17000000001</v>
      </c>
      <c r="F15">
        <v>181715.46</v>
      </c>
      <c r="G15" s="24">
        <v>0.27670744320799523</v>
      </c>
      <c r="H15">
        <v>464705.85</v>
      </c>
      <c r="I15">
        <v>182727.99</v>
      </c>
      <c r="J15">
        <v>2.5431563604459284</v>
      </c>
      <c r="K15">
        <v>131.77751772283602</v>
      </c>
      <c r="L15">
        <v>1.548697547649925</v>
      </c>
      <c r="M15">
        <v>281977.86</v>
      </c>
      <c r="N15" s="24">
        <v>0.27670744320799523</v>
      </c>
    </row>
    <row r="16" spans="1:14" x14ac:dyDescent="0.25">
      <c r="A16" t="s">
        <v>25</v>
      </c>
      <c r="B16">
        <v>855074.38</v>
      </c>
      <c r="C16">
        <v>-506019.99</v>
      </c>
      <c r="D16">
        <v>220237.56</v>
      </c>
      <c r="E16">
        <v>334490.44</v>
      </c>
      <c r="F16">
        <v>315463.53999999998</v>
      </c>
      <c r="G16" s="24">
        <v>0.26516599898351728</v>
      </c>
      <c r="H16">
        <v>649053.64</v>
      </c>
      <c r="I16">
        <v>368174.19</v>
      </c>
      <c r="J16">
        <v>1.7628982629119114</v>
      </c>
      <c r="K16">
        <v>-11.331997446038656</v>
      </c>
      <c r="L16">
        <v>0.90606595752950536</v>
      </c>
      <c r="M16">
        <v>280879.45</v>
      </c>
      <c r="N16" s="24">
        <v>0.26516599898351728</v>
      </c>
    </row>
    <row r="17" spans="1:14" x14ac:dyDescent="0.25">
      <c r="A17" t="s">
        <v>34</v>
      </c>
      <c r="B17">
        <v>610112.18999999994</v>
      </c>
      <c r="C17">
        <v>-414078.71</v>
      </c>
      <c r="D17">
        <v>158557.76000000001</v>
      </c>
      <c r="E17">
        <v>183910.53</v>
      </c>
      <c r="F17">
        <v>117244.76</v>
      </c>
      <c r="G17" s="24">
        <v>0.26373588562560024</v>
      </c>
      <c r="H17">
        <v>347582.38</v>
      </c>
      <c r="I17">
        <v>199733.05</v>
      </c>
      <c r="J17">
        <v>1.7402346782367766</v>
      </c>
      <c r="K17">
        <v>52.699042324401233</v>
      </c>
      <c r="L17">
        <v>1.1532273702324178</v>
      </c>
      <c r="M17">
        <v>147849.33000000002</v>
      </c>
      <c r="N17" s="24">
        <v>0.26373588562560024</v>
      </c>
    </row>
    <row r="18" spans="1:14" x14ac:dyDescent="0.25">
      <c r="A18" t="s">
        <v>35</v>
      </c>
      <c r="B18">
        <v>493133.14</v>
      </c>
      <c r="C18">
        <v>-372289.22</v>
      </c>
      <c r="D18">
        <v>175282.4</v>
      </c>
      <c r="E18">
        <v>145492.85</v>
      </c>
      <c r="F18">
        <v>74415.56</v>
      </c>
      <c r="G18" s="24">
        <v>0.22365037593068654</v>
      </c>
      <c r="H18">
        <v>283237.23</v>
      </c>
      <c r="I18">
        <v>160647.49</v>
      </c>
      <c r="J18">
        <v>1.7630977614402814</v>
      </c>
      <c r="K18">
        <v>44.082287578372728</v>
      </c>
      <c r="L18">
        <v>1.2998750867504996</v>
      </c>
      <c r="M18">
        <v>122589.73999999999</v>
      </c>
      <c r="N18" s="24">
        <v>0.22365037593068654</v>
      </c>
    </row>
    <row r="19" spans="1:14" x14ac:dyDescent="0.25">
      <c r="A19" t="s">
        <v>43</v>
      </c>
      <c r="B19">
        <v>436069.3</v>
      </c>
      <c r="C19">
        <v>-227703.55</v>
      </c>
      <c r="D19">
        <v>122929.26</v>
      </c>
      <c r="E19">
        <v>52300.56</v>
      </c>
      <c r="F19">
        <v>136872.04999999999</v>
      </c>
      <c r="G19" s="24">
        <v>0.24485892876546286</v>
      </c>
      <c r="H19">
        <v>271954.06</v>
      </c>
      <c r="I19">
        <v>92879.72</v>
      </c>
      <c r="J19">
        <v>2.9280241154904427</v>
      </c>
      <c r="K19">
        <v>254.75917464190906</v>
      </c>
      <c r="L19">
        <v>1.4543757237855583</v>
      </c>
      <c r="M19">
        <v>179074.34</v>
      </c>
      <c r="N19" s="24">
        <v>0.24485892876546286</v>
      </c>
    </row>
    <row r="20" spans="1:14" x14ac:dyDescent="0.25">
      <c r="A20" t="s">
        <v>37</v>
      </c>
      <c r="B20">
        <v>383909.02</v>
      </c>
      <c r="C20">
        <v>-287294.26</v>
      </c>
      <c r="D20">
        <v>101376.11</v>
      </c>
      <c r="E20">
        <v>124765.53</v>
      </c>
      <c r="F20">
        <v>86719.69</v>
      </c>
      <c r="G20" s="24">
        <v>0.24920713003865502</v>
      </c>
      <c r="H20">
        <v>261002.21</v>
      </c>
      <c r="I20">
        <v>143135.66</v>
      </c>
      <c r="J20">
        <v>1.8234604151055018</v>
      </c>
      <c r="K20">
        <v>115.8813811201466</v>
      </c>
      <c r="L20">
        <v>1.2176037753275457</v>
      </c>
      <c r="M20">
        <v>117866.54999999999</v>
      </c>
      <c r="N20" s="24">
        <v>0.24920713003865502</v>
      </c>
    </row>
    <row r="21" spans="1:14" x14ac:dyDescent="0.25">
      <c r="A21" t="s">
        <v>36</v>
      </c>
      <c r="B21">
        <v>283996.40999999997</v>
      </c>
      <c r="C21">
        <v>-185718.48</v>
      </c>
      <c r="D21">
        <v>104355.64</v>
      </c>
      <c r="E21">
        <v>116454.02</v>
      </c>
      <c r="F21">
        <v>90978.51</v>
      </c>
      <c r="G21" s="24">
        <v>0.25283851888450765</v>
      </c>
      <c r="H21">
        <v>203805.85</v>
      </c>
      <c r="I21">
        <v>142485.78</v>
      </c>
      <c r="J21">
        <v>1.4303592260224143</v>
      </c>
      <c r="K21">
        <v>87.641540876171348</v>
      </c>
      <c r="L21">
        <v>0.79184982529484704</v>
      </c>
      <c r="M21">
        <v>61320.070000000007</v>
      </c>
      <c r="N21" s="24">
        <v>0.25283851888450765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196F-4B60-4355-A941-1F5AA2BEE024}">
  <sheetPr codeName="Hoja6"/>
  <dimension ref="A1:N21"/>
  <sheetViews>
    <sheetView topLeftCell="B1" workbookViewId="0">
      <selection activeCell="N1" sqref="N1"/>
    </sheetView>
  </sheetViews>
  <sheetFormatPr baseColWidth="10" defaultColWidth="11.42578125" defaultRowHeight="15" x14ac:dyDescent="0.25"/>
  <cols>
    <col min="1" max="1" width="42.85546875" bestFit="1" customWidth="1"/>
    <col min="10" max="10" width="14.85546875" bestFit="1" customWidth="1"/>
  </cols>
  <sheetData>
    <row r="1" spans="1:14" x14ac:dyDescent="0.25">
      <c r="A1" t="s">
        <v>13</v>
      </c>
      <c r="B1" t="s">
        <v>0</v>
      </c>
      <c r="C1" t="s">
        <v>1</v>
      </c>
      <c r="D1" t="s">
        <v>2</v>
      </c>
      <c r="E1" t="s">
        <v>3</v>
      </c>
      <c r="F1" t="s">
        <v>4</v>
      </c>
      <c r="G1" s="24" t="s">
        <v>5</v>
      </c>
      <c r="H1" t="s">
        <v>17</v>
      </c>
      <c r="I1" t="s">
        <v>18</v>
      </c>
      <c r="J1" t="s">
        <v>6</v>
      </c>
      <c r="K1" t="s">
        <v>7</v>
      </c>
      <c r="L1" t="s">
        <v>8</v>
      </c>
      <c r="M1" t="s">
        <v>9</v>
      </c>
      <c r="N1" s="24" t="s">
        <v>5</v>
      </c>
    </row>
    <row r="2" spans="1:14" x14ac:dyDescent="0.25">
      <c r="A2" t="s">
        <v>29</v>
      </c>
      <c r="B2">
        <v>5127429.7300000004</v>
      </c>
      <c r="C2">
        <v>-4259432.58</v>
      </c>
      <c r="D2">
        <v>1258583.46</v>
      </c>
      <c r="E2">
        <v>1740855.27</v>
      </c>
      <c r="F2">
        <v>1083283.74</v>
      </c>
      <c r="G2" s="24">
        <v>0.25181572808078695</v>
      </c>
      <c r="H2">
        <v>2536987.59</v>
      </c>
      <c r="I2">
        <v>2091254.48</v>
      </c>
      <c r="J2">
        <v>1.2131414967727887</v>
      </c>
      <c r="K2">
        <v>31.995547912229569</v>
      </c>
      <c r="L2">
        <v>0.69513484078704757</v>
      </c>
      <c r="M2">
        <v>445733.10999999987</v>
      </c>
      <c r="N2" s="24">
        <v>0.25181572808078695</v>
      </c>
    </row>
    <row r="3" spans="1:14" x14ac:dyDescent="0.25">
      <c r="A3" t="s">
        <v>20</v>
      </c>
      <c r="B3">
        <v>4056957.71</v>
      </c>
      <c r="C3">
        <v>-3492703.89</v>
      </c>
      <c r="D3">
        <v>2117975.73</v>
      </c>
      <c r="E3">
        <v>2397583.73</v>
      </c>
      <c r="F3">
        <v>564464.15</v>
      </c>
      <c r="G3" s="24">
        <v>0.25486931510254718</v>
      </c>
      <c r="H3">
        <v>2729286.23</v>
      </c>
      <c r="I3">
        <v>2720767.27</v>
      </c>
      <c r="J3">
        <v>1.0031310873568395</v>
      </c>
      <c r="K3">
        <v>-2.2888257181776055</v>
      </c>
      <c r="L3">
        <v>0.79566602548846455</v>
      </c>
      <c r="M3">
        <v>8518.9599999999627</v>
      </c>
      <c r="N3" s="24">
        <v>0.25486931510254718</v>
      </c>
    </row>
    <row r="4" spans="1:14" x14ac:dyDescent="0.25">
      <c r="A4" t="s">
        <v>21</v>
      </c>
      <c r="B4">
        <v>2919057.99</v>
      </c>
      <c r="C4">
        <v>-2553198.02</v>
      </c>
      <c r="D4">
        <v>213934.87</v>
      </c>
      <c r="E4">
        <v>607017.32999999996</v>
      </c>
      <c r="F4">
        <v>382252.69</v>
      </c>
      <c r="G4" s="24">
        <v>0.2403095356012874</v>
      </c>
      <c r="H4">
        <v>891181.52</v>
      </c>
      <c r="I4">
        <v>607017.32999999996</v>
      </c>
      <c r="J4">
        <v>1.4681319230210448</v>
      </c>
      <c r="K4">
        <v>-2.8083967541075623</v>
      </c>
      <c r="L4">
        <v>0.83840906156666084</v>
      </c>
      <c r="M4">
        <v>284164.19000000006</v>
      </c>
      <c r="N4" s="24">
        <v>0.2403095356012874</v>
      </c>
    </row>
    <row r="5" spans="1:14" x14ac:dyDescent="0.25">
      <c r="A5" t="s">
        <v>22</v>
      </c>
      <c r="B5">
        <v>1966765.64</v>
      </c>
      <c r="C5">
        <v>-1275003.24</v>
      </c>
      <c r="D5">
        <v>253776.93</v>
      </c>
      <c r="E5">
        <v>548784.56999999995</v>
      </c>
      <c r="F5">
        <v>189376.24</v>
      </c>
      <c r="G5" s="24">
        <v>0.24001317996075255</v>
      </c>
      <c r="H5">
        <v>643690.28</v>
      </c>
      <c r="I5">
        <v>619996.38</v>
      </c>
      <c r="J5">
        <v>1.038216190875179</v>
      </c>
      <c r="K5">
        <v>-51.516704775848183</v>
      </c>
      <c r="L5">
        <v>0.73276885906979006</v>
      </c>
      <c r="M5">
        <v>23693.900000000023</v>
      </c>
      <c r="N5" s="24">
        <v>0.24001317996075255</v>
      </c>
    </row>
    <row r="6" spans="1:14" x14ac:dyDescent="0.25">
      <c r="A6" t="s">
        <v>23</v>
      </c>
      <c r="B6">
        <v>1313780.7</v>
      </c>
      <c r="C6">
        <v>-1070591.26</v>
      </c>
      <c r="D6">
        <v>363498.88</v>
      </c>
      <c r="E6">
        <v>470988.31</v>
      </c>
      <c r="F6">
        <v>193904.35</v>
      </c>
      <c r="G6" s="24">
        <v>0.204119934505652</v>
      </c>
      <c r="H6">
        <v>598927.48</v>
      </c>
      <c r="I6">
        <v>494396.21</v>
      </c>
      <c r="J6">
        <v>1.2114321831067434</v>
      </c>
      <c r="K6">
        <v>25.384735434604266</v>
      </c>
      <c r="L6">
        <v>0.81922782134596051</v>
      </c>
      <c r="M6">
        <v>104531.26999999996</v>
      </c>
      <c r="N6" s="24">
        <v>0.204119934505652</v>
      </c>
    </row>
    <row r="7" spans="1:14" x14ac:dyDescent="0.25">
      <c r="A7" t="s">
        <v>30</v>
      </c>
      <c r="B7">
        <v>1212508.1200000001</v>
      </c>
      <c r="C7">
        <v>-951216.13</v>
      </c>
      <c r="D7">
        <v>361344.65</v>
      </c>
      <c r="E7">
        <v>443937.05</v>
      </c>
      <c r="F7">
        <v>317945.76</v>
      </c>
      <c r="G7" s="24">
        <v>0.27272968195650271</v>
      </c>
      <c r="H7">
        <v>794870.08</v>
      </c>
      <c r="I7">
        <v>483958.35</v>
      </c>
      <c r="J7">
        <v>1.6424348913496378</v>
      </c>
      <c r="K7">
        <v>47.104897585364085</v>
      </c>
      <c r="L7">
        <v>0.98546562942864813</v>
      </c>
      <c r="M7">
        <v>310911.73</v>
      </c>
      <c r="N7" s="24">
        <v>0.27272968195650271</v>
      </c>
    </row>
    <row r="8" spans="1:14" x14ac:dyDescent="0.25">
      <c r="A8" t="s">
        <v>39</v>
      </c>
      <c r="B8">
        <v>1419451.38</v>
      </c>
      <c r="C8">
        <v>-664379.59</v>
      </c>
      <c r="D8">
        <v>570095.71</v>
      </c>
      <c r="E8">
        <v>323086.28999999998</v>
      </c>
      <c r="F8">
        <v>277939.73</v>
      </c>
      <c r="G8" s="24">
        <v>0.22647992173805512</v>
      </c>
      <c r="H8">
        <v>903976.01</v>
      </c>
      <c r="I8">
        <v>1214232.44</v>
      </c>
      <c r="J8">
        <v>0.74448349444526463</v>
      </c>
      <c r="K8">
        <v>158.01150299502171</v>
      </c>
      <c r="L8">
        <v>0.51558190950655214</v>
      </c>
      <c r="M8">
        <v>-310256.42999999993</v>
      </c>
      <c r="N8" s="24">
        <v>0.22647992173805512</v>
      </c>
    </row>
    <row r="9" spans="1:14" x14ac:dyDescent="0.25">
      <c r="A9" t="s">
        <v>40</v>
      </c>
      <c r="B9">
        <v>1045039.05</v>
      </c>
      <c r="C9">
        <v>-697497.55</v>
      </c>
      <c r="D9">
        <v>456591.05</v>
      </c>
      <c r="E9">
        <v>227925.53</v>
      </c>
      <c r="F9">
        <v>159725.48000000001</v>
      </c>
      <c r="G9" s="24">
        <v>0.23653357721238044</v>
      </c>
      <c r="H9">
        <v>686976.94</v>
      </c>
      <c r="I9">
        <v>340802.89</v>
      </c>
      <c r="J9">
        <v>2.0157603123612007</v>
      </c>
      <c r="K9">
        <v>129.32587656460316</v>
      </c>
      <c r="L9">
        <v>1.5470862350961869</v>
      </c>
      <c r="M9">
        <v>346174.04999999993</v>
      </c>
      <c r="N9" s="24">
        <v>0.23653357721238044</v>
      </c>
    </row>
    <row r="10" spans="1:14" x14ac:dyDescent="0.25">
      <c r="A10" t="s">
        <v>24</v>
      </c>
      <c r="B10">
        <v>1029577.78</v>
      </c>
      <c r="C10">
        <v>-763113.95</v>
      </c>
      <c r="D10">
        <v>478983.9</v>
      </c>
      <c r="E10">
        <v>714299</v>
      </c>
      <c r="F10">
        <v>367227.76</v>
      </c>
      <c r="G10" s="24">
        <v>0.27831487901841828</v>
      </c>
      <c r="H10">
        <v>860020.46</v>
      </c>
      <c r="I10">
        <v>775225.79</v>
      </c>
      <c r="J10">
        <v>1.1093806102606569</v>
      </c>
      <c r="K10">
        <v>-19.214213618744452</v>
      </c>
      <c r="L10">
        <v>0.63567634920917682</v>
      </c>
      <c r="M10">
        <v>84794.669999999925</v>
      </c>
      <c r="N10" s="24">
        <v>0.27831487901841828</v>
      </c>
    </row>
    <row r="11" spans="1:14" x14ac:dyDescent="0.25">
      <c r="A11" t="s">
        <v>31</v>
      </c>
      <c r="B11">
        <v>1073520.56</v>
      </c>
      <c r="C11">
        <v>-787791.97</v>
      </c>
      <c r="D11">
        <v>362429.2</v>
      </c>
      <c r="E11">
        <v>309222.81</v>
      </c>
      <c r="F11">
        <v>144537.76999999999</v>
      </c>
      <c r="G11" s="24">
        <v>0.22923100547915976</v>
      </c>
      <c r="H11">
        <v>555380.80000000005</v>
      </c>
      <c r="I11">
        <v>339128.94</v>
      </c>
      <c r="J11">
        <v>1.6376685516724112</v>
      </c>
      <c r="K11">
        <v>54.714096530874883</v>
      </c>
      <c r="L11">
        <v>1.2114655564340808</v>
      </c>
      <c r="M11">
        <v>216251.86000000004</v>
      </c>
      <c r="N11" s="24">
        <v>0.22923100547915976</v>
      </c>
    </row>
    <row r="12" spans="1:14" x14ac:dyDescent="0.25">
      <c r="A12" t="s">
        <v>32</v>
      </c>
      <c r="B12">
        <v>970794.95</v>
      </c>
      <c r="C12">
        <v>-731902.81</v>
      </c>
      <c r="D12">
        <v>300636.07</v>
      </c>
      <c r="E12">
        <v>428659.28</v>
      </c>
      <c r="F12">
        <v>286494</v>
      </c>
      <c r="G12" s="24">
        <v>0.25139602011334178</v>
      </c>
      <c r="H12">
        <v>698077.72</v>
      </c>
      <c r="I12">
        <v>456022.44</v>
      </c>
      <c r="J12">
        <v>1.5307968616632111</v>
      </c>
      <c r="K12">
        <v>40.52221079308535</v>
      </c>
      <c r="L12">
        <v>0.90255146216050242</v>
      </c>
      <c r="M12">
        <v>242055.27999999997</v>
      </c>
      <c r="N12" s="24">
        <v>0.25139602011334178</v>
      </c>
    </row>
    <row r="13" spans="1:14" x14ac:dyDescent="0.25">
      <c r="A13" t="s">
        <v>41</v>
      </c>
      <c r="B13">
        <v>888299.59</v>
      </c>
      <c r="C13">
        <v>-563054.49</v>
      </c>
      <c r="D13">
        <v>241786.49</v>
      </c>
      <c r="E13">
        <v>177889.96</v>
      </c>
      <c r="F13">
        <v>160526.37</v>
      </c>
      <c r="G13" s="24">
        <v>0.24433298829555464</v>
      </c>
      <c r="H13">
        <v>464846.64</v>
      </c>
      <c r="I13">
        <v>237609.78</v>
      </c>
      <c r="J13">
        <v>1.9563447262145524</v>
      </c>
      <c r="K13">
        <v>90.693338489325882</v>
      </c>
      <c r="L13">
        <v>1.2807564991643021</v>
      </c>
      <c r="M13">
        <v>227236.86000000002</v>
      </c>
      <c r="N13" s="24">
        <v>0.24433298829555464</v>
      </c>
    </row>
    <row r="14" spans="1:14" x14ac:dyDescent="0.25">
      <c r="A14" t="s">
        <v>33</v>
      </c>
      <c r="B14">
        <v>858573.45</v>
      </c>
      <c r="C14">
        <v>-571002.9</v>
      </c>
      <c r="D14">
        <v>139361.49</v>
      </c>
      <c r="E14">
        <v>170912.21</v>
      </c>
      <c r="F14">
        <v>134632.09</v>
      </c>
      <c r="G14" s="24">
        <v>0.26488403248482445</v>
      </c>
      <c r="H14">
        <v>299171.58</v>
      </c>
      <c r="I14">
        <v>257237.07</v>
      </c>
      <c r="J14">
        <v>1.1630189225837473</v>
      </c>
      <c r="K14">
        <v>28.586535654006127</v>
      </c>
      <c r="L14">
        <v>0.63964144048134286</v>
      </c>
      <c r="M14">
        <v>41934.510000000009</v>
      </c>
      <c r="N14" s="24">
        <v>0.26488403248482445</v>
      </c>
    </row>
    <row r="15" spans="1:14" x14ac:dyDescent="0.25">
      <c r="A15" t="s">
        <v>42</v>
      </c>
      <c r="B15">
        <v>810603.79</v>
      </c>
      <c r="C15">
        <v>-590053.57999999996</v>
      </c>
      <c r="D15">
        <v>271609.99</v>
      </c>
      <c r="E15">
        <v>167312.43</v>
      </c>
      <c r="F15">
        <v>169496.01</v>
      </c>
      <c r="G15" s="24">
        <v>0.23421838696275774</v>
      </c>
      <c r="H15">
        <v>478861.49</v>
      </c>
      <c r="I15">
        <v>195542.01</v>
      </c>
      <c r="J15">
        <v>2.448893156002641</v>
      </c>
      <c r="K15">
        <v>131.77751772283602</v>
      </c>
      <c r="L15">
        <v>1.5820921550310338</v>
      </c>
      <c r="M15">
        <v>283319.48</v>
      </c>
      <c r="N15" s="24">
        <v>0.23421838696275774</v>
      </c>
    </row>
    <row r="16" spans="1:14" x14ac:dyDescent="0.25">
      <c r="A16" t="s">
        <v>25</v>
      </c>
      <c r="B16">
        <v>799538.29</v>
      </c>
      <c r="C16">
        <v>-459477.46</v>
      </c>
      <c r="D16">
        <v>289857.93</v>
      </c>
      <c r="E16">
        <v>449781.12</v>
      </c>
      <c r="F16">
        <v>249243.96</v>
      </c>
      <c r="G16" s="24">
        <v>0.23957600208027122</v>
      </c>
      <c r="H16">
        <v>642011.52</v>
      </c>
      <c r="I16">
        <v>521057.05</v>
      </c>
      <c r="J16">
        <v>1.2321328729742742</v>
      </c>
      <c r="K16">
        <v>-11.331997446038656</v>
      </c>
      <c r="L16">
        <v>0.75378993528635696</v>
      </c>
      <c r="M16">
        <v>120954.47000000003</v>
      </c>
      <c r="N16" s="24">
        <v>0.23957600208027122</v>
      </c>
    </row>
    <row r="17" spans="1:14" x14ac:dyDescent="0.25">
      <c r="A17" t="s">
        <v>34</v>
      </c>
      <c r="B17">
        <v>724844</v>
      </c>
      <c r="C17">
        <v>-508449.11</v>
      </c>
      <c r="D17">
        <v>231680.655</v>
      </c>
      <c r="E17">
        <v>227044.88500000001</v>
      </c>
      <c r="F17">
        <v>134883.84700000001</v>
      </c>
      <c r="G17" s="24">
        <v>0.24485583571171429</v>
      </c>
      <c r="H17">
        <v>426327.22700000001</v>
      </c>
      <c r="I17">
        <v>245483.19</v>
      </c>
      <c r="J17">
        <v>1.7366860313327361</v>
      </c>
      <c r="K17">
        <v>52.699042324401233</v>
      </c>
      <c r="L17">
        <v>1.1872233695512919</v>
      </c>
      <c r="M17">
        <v>180844.03700000001</v>
      </c>
      <c r="N17" s="24">
        <v>0.24485583571171429</v>
      </c>
    </row>
    <row r="18" spans="1:14" x14ac:dyDescent="0.25">
      <c r="A18" t="s">
        <v>35</v>
      </c>
      <c r="B18">
        <v>602947.06000000006</v>
      </c>
      <c r="C18">
        <v>-452352.52</v>
      </c>
      <c r="D18">
        <v>214648.77</v>
      </c>
      <c r="E18">
        <v>195149.55</v>
      </c>
      <c r="F18">
        <v>88749.51</v>
      </c>
      <c r="G18" s="24">
        <v>0.24842045924863695</v>
      </c>
      <c r="H18">
        <v>342834.86</v>
      </c>
      <c r="I18">
        <v>213954.67</v>
      </c>
      <c r="J18">
        <v>1.602371474294064</v>
      </c>
      <c r="K18">
        <v>44.082287578372728</v>
      </c>
      <c r="L18">
        <v>1.1875662727997476</v>
      </c>
      <c r="M18">
        <v>128880.18999999997</v>
      </c>
      <c r="N18" s="24">
        <v>0.24842045924863695</v>
      </c>
    </row>
    <row r="19" spans="1:14" x14ac:dyDescent="0.25">
      <c r="A19" t="s">
        <v>43</v>
      </c>
      <c r="B19">
        <v>484960.48</v>
      </c>
      <c r="C19">
        <v>-273772.39</v>
      </c>
      <c r="D19">
        <v>136381.32999999999</v>
      </c>
      <c r="E19">
        <v>55122.01</v>
      </c>
      <c r="F19">
        <v>177947.18</v>
      </c>
      <c r="G19" s="24">
        <v>0.25499004199005071</v>
      </c>
      <c r="H19">
        <v>327433.34999999998</v>
      </c>
      <c r="I19">
        <v>83175.8</v>
      </c>
      <c r="J19">
        <v>3.9366420280899006</v>
      </c>
      <c r="K19">
        <v>254.75917464190906</v>
      </c>
      <c r="L19">
        <v>1.7972315264776531</v>
      </c>
      <c r="M19">
        <v>244257.55</v>
      </c>
      <c r="N19" s="24">
        <v>0.25499004199005071</v>
      </c>
    </row>
    <row r="20" spans="1:14" x14ac:dyDescent="0.25">
      <c r="A20" t="s">
        <v>37</v>
      </c>
      <c r="B20">
        <v>462856.57</v>
      </c>
      <c r="C20">
        <v>-296818.37</v>
      </c>
      <c r="D20">
        <v>132050.41</v>
      </c>
      <c r="E20">
        <v>83303.45</v>
      </c>
      <c r="F20">
        <v>98591.74</v>
      </c>
      <c r="G20" s="24">
        <v>0.25753400143171784</v>
      </c>
      <c r="H20">
        <v>263907.58</v>
      </c>
      <c r="I20">
        <v>107105.19</v>
      </c>
      <c r="J20">
        <v>2.4640036584595015</v>
      </c>
      <c r="K20">
        <v>115.8813811201466</v>
      </c>
      <c r="L20">
        <v>1.5434904695094609</v>
      </c>
      <c r="M20">
        <v>156802.39000000001</v>
      </c>
      <c r="N20" s="24">
        <v>0.25753400143171784</v>
      </c>
    </row>
    <row r="21" spans="1:14" x14ac:dyDescent="0.25">
      <c r="A21" t="s">
        <v>36</v>
      </c>
      <c r="B21">
        <v>296426.99</v>
      </c>
      <c r="C21">
        <v>-191273.15</v>
      </c>
      <c r="D21">
        <v>116271.92</v>
      </c>
      <c r="E21">
        <v>107936.37</v>
      </c>
      <c r="F21">
        <v>65664.86</v>
      </c>
      <c r="G21" s="24">
        <v>0.2219675014530515</v>
      </c>
      <c r="H21">
        <v>195767.18</v>
      </c>
      <c r="I21">
        <v>223448.3</v>
      </c>
      <c r="J21">
        <v>0.87611845782670983</v>
      </c>
      <c r="K21">
        <v>87.641540876171348</v>
      </c>
      <c r="L21">
        <v>0.58224797413987939</v>
      </c>
      <c r="M21">
        <v>-27681.119999999995</v>
      </c>
      <c r="N21" s="24">
        <v>0.2219675014530515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5979-48B7-4450-B332-62B20729EC30}">
  <sheetPr codeName="Hoja17"/>
  <dimension ref="A1:N21"/>
  <sheetViews>
    <sheetView workbookViewId="0">
      <selection activeCell="B21" sqref="B21"/>
    </sheetView>
  </sheetViews>
  <sheetFormatPr baseColWidth="10" defaultColWidth="11.42578125" defaultRowHeight="15" x14ac:dyDescent="0.25"/>
  <cols>
    <col min="1" max="1" width="42.85546875" bestFit="1" customWidth="1"/>
    <col min="10" max="10" width="14.85546875" bestFit="1" customWidth="1"/>
  </cols>
  <sheetData>
    <row r="1" spans="1:14" x14ac:dyDescent="0.25">
      <c r="A1" t="s">
        <v>13</v>
      </c>
      <c r="B1" t="s">
        <v>0</v>
      </c>
      <c r="C1" t="s">
        <v>1</v>
      </c>
      <c r="D1" t="s">
        <v>2</v>
      </c>
      <c r="E1" t="s">
        <v>3</v>
      </c>
      <c r="F1" t="s">
        <v>4</v>
      </c>
      <c r="G1" s="24" t="s">
        <v>5</v>
      </c>
      <c r="H1" t="s">
        <v>17</v>
      </c>
      <c r="I1" t="s">
        <v>18</v>
      </c>
      <c r="J1" t="s">
        <v>6</v>
      </c>
      <c r="K1" t="s">
        <v>7</v>
      </c>
      <c r="L1" t="s">
        <v>8</v>
      </c>
      <c r="M1" t="s">
        <v>9</v>
      </c>
      <c r="N1" s="24" t="s">
        <v>5</v>
      </c>
    </row>
    <row r="2" spans="1:14" x14ac:dyDescent="0.25">
      <c r="A2" t="s">
        <v>29</v>
      </c>
      <c r="B2">
        <v>5484606.6299999999</v>
      </c>
      <c r="C2">
        <v>-4259432.58</v>
      </c>
      <c r="D2">
        <v>1258583.46</v>
      </c>
      <c r="E2">
        <v>1740855.27</v>
      </c>
      <c r="F2">
        <v>1083283.74</v>
      </c>
      <c r="G2" s="24">
        <v>0.25181572808078695</v>
      </c>
      <c r="H2">
        <v>2536987.59</v>
      </c>
      <c r="I2">
        <v>2091254.48</v>
      </c>
      <c r="J2">
        <v>1.2131414967727887</v>
      </c>
      <c r="K2">
        <v>31.995547912229569</v>
      </c>
      <c r="L2">
        <v>0.69513484078704757</v>
      </c>
      <c r="M2">
        <v>445733.10999999987</v>
      </c>
      <c r="N2" s="24">
        <v>0.25181572808078695</v>
      </c>
    </row>
    <row r="3" spans="1:14" x14ac:dyDescent="0.25">
      <c r="A3" t="s">
        <v>20</v>
      </c>
      <c r="B3">
        <v>4056838.66</v>
      </c>
      <c r="C3">
        <v>-3492703.89</v>
      </c>
      <c r="D3">
        <v>2117975.73</v>
      </c>
      <c r="E3">
        <v>2397583.73</v>
      </c>
      <c r="F3">
        <v>564464.15</v>
      </c>
      <c r="G3" s="24">
        <v>0.25486931510254718</v>
      </c>
      <c r="H3">
        <v>2729286.23</v>
      </c>
      <c r="I3">
        <v>2720767.27</v>
      </c>
      <c r="J3">
        <v>1.0031310873568395</v>
      </c>
      <c r="K3">
        <v>-2.2888257181776055</v>
      </c>
      <c r="L3">
        <v>0.79566602548846455</v>
      </c>
      <c r="M3">
        <v>8518.9599999999627</v>
      </c>
      <c r="N3" s="24">
        <v>0.25486931510254718</v>
      </c>
    </row>
    <row r="4" spans="1:14" x14ac:dyDescent="0.25">
      <c r="A4" t="s">
        <v>21</v>
      </c>
      <c r="B4">
        <v>3133241.14</v>
      </c>
      <c r="C4">
        <v>-2553198.02</v>
      </c>
      <c r="D4">
        <v>213934.87</v>
      </c>
      <c r="E4">
        <v>607017.32999999996</v>
      </c>
      <c r="F4">
        <v>382252.69</v>
      </c>
      <c r="G4" s="24">
        <v>0.2403095356012874</v>
      </c>
      <c r="H4">
        <v>891181.52</v>
      </c>
      <c r="I4">
        <v>607017.32999999996</v>
      </c>
      <c r="J4">
        <v>1.4681319230210448</v>
      </c>
      <c r="K4">
        <v>-2.8083967541075623</v>
      </c>
      <c r="L4">
        <v>0.83840906156666084</v>
      </c>
      <c r="M4">
        <v>284164.19000000006</v>
      </c>
      <c r="N4" s="24">
        <v>0.2403095356012874</v>
      </c>
    </row>
    <row r="5" spans="1:14" x14ac:dyDescent="0.25">
      <c r="A5" t="s">
        <v>22</v>
      </c>
      <c r="B5">
        <v>1921378</v>
      </c>
      <c r="C5">
        <v>-1275003.24</v>
      </c>
      <c r="D5">
        <v>253776.93</v>
      </c>
      <c r="E5">
        <v>548784.56999999995</v>
      </c>
      <c r="F5">
        <v>189376.24</v>
      </c>
      <c r="G5" s="24">
        <v>0.24001317996075255</v>
      </c>
      <c r="H5">
        <v>643690.28</v>
      </c>
      <c r="I5">
        <v>619996.38</v>
      </c>
      <c r="J5">
        <v>1.038216190875179</v>
      </c>
      <c r="K5">
        <v>-51.516704775848183</v>
      </c>
      <c r="L5">
        <v>0.73276885906979006</v>
      </c>
      <c r="M5">
        <v>23693.900000000023</v>
      </c>
      <c r="N5" s="24">
        <v>0.24001317996075255</v>
      </c>
    </row>
    <row r="6" spans="1:14" x14ac:dyDescent="0.25">
      <c r="A6" t="s">
        <v>23</v>
      </c>
      <c r="B6">
        <v>1054247.93</v>
      </c>
      <c r="C6">
        <v>-1070591.26</v>
      </c>
      <c r="D6">
        <v>363498.88</v>
      </c>
      <c r="E6">
        <v>470988.31</v>
      </c>
      <c r="F6">
        <v>193904.35</v>
      </c>
      <c r="G6" s="24">
        <v>0.204119934505652</v>
      </c>
      <c r="H6">
        <v>598927.48</v>
      </c>
      <c r="I6">
        <v>494396.21</v>
      </c>
      <c r="J6">
        <v>1.2114321831067434</v>
      </c>
      <c r="K6">
        <v>25.384735434604266</v>
      </c>
      <c r="L6">
        <v>0.81922782134596051</v>
      </c>
      <c r="M6">
        <v>104531.26999999996</v>
      </c>
      <c r="N6" s="24">
        <v>0.204119934505652</v>
      </c>
    </row>
    <row r="7" spans="1:14" x14ac:dyDescent="0.25">
      <c r="A7" t="s">
        <v>30</v>
      </c>
      <c r="B7">
        <v>1313634.45</v>
      </c>
      <c r="C7">
        <v>-951216.13</v>
      </c>
      <c r="D7">
        <v>361344.65</v>
      </c>
      <c r="E7">
        <v>443937.05</v>
      </c>
      <c r="F7">
        <v>317945.76</v>
      </c>
      <c r="G7" s="24">
        <v>0.27272968195650271</v>
      </c>
      <c r="H7">
        <v>794870.08</v>
      </c>
      <c r="I7">
        <v>483958.35</v>
      </c>
      <c r="J7">
        <v>1.6424348913496378</v>
      </c>
      <c r="K7">
        <v>47.104897585364085</v>
      </c>
      <c r="L7">
        <v>0.98546562942864813</v>
      </c>
      <c r="M7">
        <v>310911.73</v>
      </c>
      <c r="N7" s="24">
        <v>0.27272968195650271</v>
      </c>
    </row>
    <row r="8" spans="1:14" x14ac:dyDescent="0.25">
      <c r="A8" t="s">
        <v>39</v>
      </c>
      <c r="B8">
        <v>1063252.8400000001</v>
      </c>
      <c r="C8">
        <v>-664379.59</v>
      </c>
      <c r="D8">
        <v>570095.71</v>
      </c>
      <c r="E8">
        <v>323086.28999999998</v>
      </c>
      <c r="F8">
        <v>277939.73</v>
      </c>
      <c r="G8" s="24">
        <v>0.22647992173805512</v>
      </c>
      <c r="H8">
        <v>903976.01</v>
      </c>
      <c r="I8">
        <v>1214232.44</v>
      </c>
      <c r="J8">
        <v>0.74448349444526463</v>
      </c>
      <c r="K8">
        <v>158.01150299502171</v>
      </c>
      <c r="L8">
        <v>0.51558190950655214</v>
      </c>
      <c r="M8">
        <v>-310256.42999999993</v>
      </c>
      <c r="N8" s="24">
        <v>0.22647992173805512</v>
      </c>
    </row>
    <row r="9" spans="1:14" x14ac:dyDescent="0.25">
      <c r="A9" t="s">
        <v>40</v>
      </c>
      <c r="B9">
        <v>1048005.17</v>
      </c>
      <c r="C9">
        <v>-697497.55</v>
      </c>
      <c r="D9">
        <v>456591.05</v>
      </c>
      <c r="E9">
        <v>227925.53</v>
      </c>
      <c r="F9">
        <v>159725.48000000001</v>
      </c>
      <c r="G9" s="24">
        <v>0.23653357721238044</v>
      </c>
      <c r="H9">
        <v>686976.94</v>
      </c>
      <c r="I9">
        <v>340802.89</v>
      </c>
      <c r="J9">
        <v>2.0157603123612007</v>
      </c>
      <c r="K9">
        <v>129.32587656460316</v>
      </c>
      <c r="L9">
        <v>1.5470862350961869</v>
      </c>
      <c r="M9">
        <v>346174.04999999993</v>
      </c>
      <c r="N9" s="24">
        <v>0.23653357721238044</v>
      </c>
    </row>
    <row r="10" spans="1:14" x14ac:dyDescent="0.25">
      <c r="A10" t="s">
        <v>24</v>
      </c>
      <c r="B10">
        <v>1158235.17</v>
      </c>
      <c r="C10">
        <v>-763113.95</v>
      </c>
      <c r="D10">
        <v>478983.9</v>
      </c>
      <c r="E10">
        <v>714299</v>
      </c>
      <c r="F10">
        <v>367227.76</v>
      </c>
      <c r="G10" s="24">
        <v>0.27831487901841828</v>
      </c>
      <c r="H10">
        <v>860020.46</v>
      </c>
      <c r="I10">
        <v>775225.79</v>
      </c>
      <c r="J10">
        <v>1.1093806102606569</v>
      </c>
      <c r="K10">
        <v>-19.214213618744452</v>
      </c>
      <c r="L10">
        <v>0.63567634920917682</v>
      </c>
      <c r="M10">
        <v>84794.669999999925</v>
      </c>
      <c r="N10" s="24">
        <v>0.27831487901841828</v>
      </c>
    </row>
    <row r="11" spans="1:14" x14ac:dyDescent="0.25">
      <c r="A11" t="s">
        <v>31</v>
      </c>
      <c r="B11">
        <v>1268669.0900000001</v>
      </c>
      <c r="C11">
        <v>-787791.97</v>
      </c>
      <c r="D11">
        <v>362429.2</v>
      </c>
      <c r="E11">
        <v>309222.81</v>
      </c>
      <c r="F11">
        <v>144537.76999999999</v>
      </c>
      <c r="G11" s="24">
        <v>0.22923100547915976</v>
      </c>
      <c r="H11">
        <v>555380.80000000005</v>
      </c>
      <c r="I11">
        <v>339128.94</v>
      </c>
      <c r="J11">
        <v>1.6376685516724112</v>
      </c>
      <c r="K11">
        <v>54.714096530874883</v>
      </c>
      <c r="L11">
        <v>1.2114655564340808</v>
      </c>
      <c r="M11">
        <v>216251.86000000004</v>
      </c>
      <c r="N11" s="24">
        <v>0.22923100547915976</v>
      </c>
    </row>
    <row r="12" spans="1:14" x14ac:dyDescent="0.25">
      <c r="A12" t="s">
        <v>32</v>
      </c>
      <c r="B12">
        <v>957914.52</v>
      </c>
      <c r="C12">
        <v>-731902.81</v>
      </c>
      <c r="D12">
        <v>300636.07</v>
      </c>
      <c r="E12">
        <v>428659.28</v>
      </c>
      <c r="F12">
        <v>286494</v>
      </c>
      <c r="G12" s="24">
        <v>0.25139602011334178</v>
      </c>
      <c r="H12">
        <v>698077.72</v>
      </c>
      <c r="I12">
        <v>456022.44</v>
      </c>
      <c r="J12">
        <v>1.5307968616632111</v>
      </c>
      <c r="K12">
        <v>40.52221079308535</v>
      </c>
      <c r="L12">
        <v>0.90255146216050242</v>
      </c>
      <c r="M12">
        <v>242055.27999999997</v>
      </c>
      <c r="N12" s="24">
        <v>0.25139602011334178</v>
      </c>
    </row>
    <row r="13" spans="1:14" x14ac:dyDescent="0.25">
      <c r="A13" t="s">
        <v>41</v>
      </c>
      <c r="B13">
        <v>936471.39</v>
      </c>
      <c r="C13">
        <v>-563054.49</v>
      </c>
      <c r="D13">
        <v>241786.49</v>
      </c>
      <c r="E13">
        <v>177889.96</v>
      </c>
      <c r="F13">
        <v>160526.37</v>
      </c>
      <c r="G13" s="24">
        <v>0.24433298829555464</v>
      </c>
      <c r="H13">
        <v>464846.64</v>
      </c>
      <c r="I13">
        <v>237609.78</v>
      </c>
      <c r="J13">
        <v>1.9563447262145524</v>
      </c>
      <c r="K13">
        <v>90.693338489325882</v>
      </c>
      <c r="L13">
        <v>1.2807564991643021</v>
      </c>
      <c r="M13">
        <v>227236.86000000002</v>
      </c>
      <c r="N13" s="24">
        <v>0.24433298829555464</v>
      </c>
    </row>
    <row r="14" spans="1:14" x14ac:dyDescent="0.25">
      <c r="A14" t="s">
        <v>33</v>
      </c>
      <c r="B14">
        <v>946428.54</v>
      </c>
      <c r="C14">
        <v>-571002.9</v>
      </c>
      <c r="D14">
        <v>139361.49</v>
      </c>
      <c r="E14">
        <v>170912.21</v>
      </c>
      <c r="F14">
        <v>134632.09</v>
      </c>
      <c r="G14" s="24">
        <v>0.26488403248482445</v>
      </c>
      <c r="H14">
        <v>299171.58</v>
      </c>
      <c r="I14">
        <v>257237.07</v>
      </c>
      <c r="J14">
        <v>1.1630189225837473</v>
      </c>
      <c r="K14">
        <v>28.586535654006127</v>
      </c>
      <c r="L14">
        <v>0.63964144048134286</v>
      </c>
      <c r="M14">
        <v>41934.510000000009</v>
      </c>
      <c r="N14" s="24">
        <v>0.26488403248482445</v>
      </c>
    </row>
    <row r="15" spans="1:14" x14ac:dyDescent="0.25">
      <c r="A15" t="s">
        <v>42</v>
      </c>
      <c r="B15">
        <v>765619.73</v>
      </c>
      <c r="C15">
        <v>-590053.57999999996</v>
      </c>
      <c r="D15">
        <v>271609.99</v>
      </c>
      <c r="E15">
        <v>167312.43</v>
      </c>
      <c r="F15">
        <v>169496.01</v>
      </c>
      <c r="G15" s="24">
        <v>0.23421838696275774</v>
      </c>
      <c r="H15">
        <v>478861.49</v>
      </c>
      <c r="I15">
        <v>195542.01</v>
      </c>
      <c r="J15">
        <v>2.448893156002641</v>
      </c>
      <c r="K15">
        <v>131.77751772283602</v>
      </c>
      <c r="L15">
        <v>1.5820921550310338</v>
      </c>
      <c r="M15">
        <v>283319.48</v>
      </c>
      <c r="N15" s="24">
        <v>0.23421838696275774</v>
      </c>
    </row>
    <row r="16" spans="1:14" x14ac:dyDescent="0.25">
      <c r="A16" t="s">
        <v>25</v>
      </c>
      <c r="B16">
        <v>812925.82</v>
      </c>
      <c r="C16">
        <v>-459477.46</v>
      </c>
      <c r="D16">
        <v>289857.93</v>
      </c>
      <c r="E16">
        <v>449781.12</v>
      </c>
      <c r="F16">
        <v>249243.96</v>
      </c>
      <c r="G16" s="24">
        <v>0.23957600208027122</v>
      </c>
      <c r="H16">
        <v>642011.52</v>
      </c>
      <c r="I16">
        <v>521057.05</v>
      </c>
      <c r="J16">
        <v>1.2321328729742742</v>
      </c>
      <c r="K16">
        <v>-11.331997446038656</v>
      </c>
      <c r="L16">
        <v>0.75378993528635696</v>
      </c>
      <c r="M16">
        <v>120954.47000000003</v>
      </c>
      <c r="N16" s="24">
        <v>0.23957600208027122</v>
      </c>
    </row>
    <row r="17" spans="1:14" x14ac:dyDescent="0.25">
      <c r="A17" t="s">
        <v>34</v>
      </c>
      <c r="B17">
        <v>859880.39</v>
      </c>
      <c r="C17">
        <v>-508449.11</v>
      </c>
      <c r="D17">
        <v>231680.655</v>
      </c>
      <c r="E17">
        <v>227044.88500000001</v>
      </c>
      <c r="F17">
        <v>134883.84700000001</v>
      </c>
      <c r="G17" s="24">
        <v>0.24485583571171429</v>
      </c>
      <c r="H17">
        <v>426327.22700000001</v>
      </c>
      <c r="I17">
        <v>245483.19</v>
      </c>
      <c r="J17">
        <v>1.7366860313327361</v>
      </c>
      <c r="K17">
        <v>52.699042324401233</v>
      </c>
      <c r="L17">
        <v>1.1872233695512919</v>
      </c>
      <c r="M17">
        <v>180844.03700000001</v>
      </c>
      <c r="N17" s="24">
        <v>0.24485583571171429</v>
      </c>
    </row>
    <row r="18" spans="1:14" x14ac:dyDescent="0.25">
      <c r="A18" t="s">
        <v>35</v>
      </c>
      <c r="B18">
        <v>570134.92000000004</v>
      </c>
      <c r="C18">
        <v>-452352.52</v>
      </c>
      <c r="D18">
        <v>214648.77</v>
      </c>
      <c r="E18">
        <v>195149.55</v>
      </c>
      <c r="F18">
        <v>88749.51</v>
      </c>
      <c r="G18" s="24">
        <v>0.24842045924863695</v>
      </c>
      <c r="H18">
        <v>342834.86</v>
      </c>
      <c r="I18">
        <v>213954.67</v>
      </c>
      <c r="J18">
        <v>1.602371474294064</v>
      </c>
      <c r="K18">
        <v>44.082287578372728</v>
      </c>
      <c r="L18">
        <v>1.1875662727997476</v>
      </c>
      <c r="M18">
        <v>128880.18999999997</v>
      </c>
      <c r="N18" s="24">
        <v>0.24842045924863695</v>
      </c>
    </row>
    <row r="19" spans="1:14" x14ac:dyDescent="0.25">
      <c r="A19" t="s">
        <v>43</v>
      </c>
      <c r="B19">
        <v>504906.09</v>
      </c>
      <c r="C19">
        <v>-273772.39</v>
      </c>
      <c r="D19">
        <v>136381.32999999999</v>
      </c>
      <c r="E19">
        <v>55122.01</v>
      </c>
      <c r="F19">
        <v>177947.18</v>
      </c>
      <c r="G19" s="24">
        <v>0.25499004199005071</v>
      </c>
      <c r="H19">
        <v>327433.34999999998</v>
      </c>
      <c r="I19">
        <v>83175.8</v>
      </c>
      <c r="J19">
        <v>3.9366420280899006</v>
      </c>
      <c r="K19">
        <v>254.75917464190906</v>
      </c>
      <c r="L19">
        <v>1.7972315264776531</v>
      </c>
      <c r="M19">
        <v>244257.55</v>
      </c>
      <c r="N19" s="24">
        <v>0.25499004199005071</v>
      </c>
    </row>
    <row r="20" spans="1:14" x14ac:dyDescent="0.25">
      <c r="A20" t="s">
        <v>37</v>
      </c>
      <c r="B20">
        <v>591499.87</v>
      </c>
      <c r="C20">
        <v>-296818.37</v>
      </c>
      <c r="D20">
        <v>132050.41</v>
      </c>
      <c r="E20">
        <v>83303.45</v>
      </c>
      <c r="F20">
        <v>98591.74</v>
      </c>
      <c r="G20" s="24">
        <v>0.25753400143171784</v>
      </c>
      <c r="H20">
        <v>263907.58</v>
      </c>
      <c r="I20">
        <v>107105.19</v>
      </c>
      <c r="J20">
        <v>2.4640036584595015</v>
      </c>
      <c r="K20">
        <v>115.8813811201466</v>
      </c>
      <c r="L20">
        <v>1.5434904695094609</v>
      </c>
      <c r="M20">
        <v>156802.39000000001</v>
      </c>
      <c r="N20" s="24">
        <v>0.25753400143171784</v>
      </c>
    </row>
    <row r="21" spans="1:14" x14ac:dyDescent="0.25">
      <c r="A21" t="s">
        <v>36</v>
      </c>
      <c r="B21">
        <v>340192.15</v>
      </c>
      <c r="C21">
        <v>-191273.15</v>
      </c>
      <c r="D21">
        <v>116271.92</v>
      </c>
      <c r="E21">
        <v>107936.37</v>
      </c>
      <c r="F21">
        <v>65664.86</v>
      </c>
      <c r="G21" s="24">
        <v>0.2219675014530515</v>
      </c>
      <c r="H21">
        <v>195767.18</v>
      </c>
      <c r="I21">
        <v>223448.3</v>
      </c>
      <c r="J21">
        <v>0.87611845782670983</v>
      </c>
      <c r="K21">
        <v>87.641540876171348</v>
      </c>
      <c r="L21">
        <v>0.58224797413987939</v>
      </c>
      <c r="M21">
        <v>-27681.119999999995</v>
      </c>
      <c r="N21" s="24">
        <v>0.2219675014530515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2CBC-4643-46AA-A0AB-3D35B942E55D}">
  <sheetPr codeName="Hoja1"/>
  <dimension ref="B1:N845"/>
  <sheetViews>
    <sheetView zoomScaleNormal="100" workbookViewId="0">
      <selection activeCell="B11" sqref="B11:N11"/>
    </sheetView>
  </sheetViews>
  <sheetFormatPr baseColWidth="10" defaultColWidth="9.140625" defaultRowHeight="12" x14ac:dyDescent="0.2"/>
  <cols>
    <col min="1" max="1" width="2.5703125" style="1" customWidth="1"/>
    <col min="2" max="3" width="9.140625" style="1"/>
    <col min="4" max="9" width="10.28515625" style="1" customWidth="1"/>
    <col min="10"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0.27911210187364133</v>
      </c>
      <c r="H4" s="1" t="s">
        <v>47</v>
      </c>
      <c r="L4" s="5">
        <v>4.1703269264128911E-3</v>
      </c>
    </row>
    <row r="5" spans="2:14" x14ac:dyDescent="0.2">
      <c r="B5" s="4" t="s">
        <v>48</v>
      </c>
      <c r="F5" s="5">
        <v>2.1652138257084657E-2</v>
      </c>
      <c r="H5" s="1" t="s">
        <v>49</v>
      </c>
      <c r="L5" s="5">
        <v>-5.0376160537697645</v>
      </c>
    </row>
    <row r="6" spans="2:14" x14ac:dyDescent="0.2">
      <c r="B6" s="4" t="s">
        <v>50</v>
      </c>
      <c r="F6" s="5">
        <v>0.52831061116888556</v>
      </c>
      <c r="H6" s="1" t="s">
        <v>51</v>
      </c>
      <c r="L6" s="5">
        <v>-4.738896371703567</v>
      </c>
    </row>
    <row r="7" spans="2:14" x14ac:dyDescent="0.2">
      <c r="B7" s="4" t="s">
        <v>52</v>
      </c>
      <c r="F7" s="5">
        <v>1.7259214777728966E-2</v>
      </c>
      <c r="H7" s="1" t="s">
        <v>53</v>
      </c>
      <c r="L7" s="5">
        <v>56.376160537697643</v>
      </c>
    </row>
    <row r="8" spans="2:14" x14ac:dyDescent="0.2">
      <c r="B8" s="6" t="s">
        <v>54</v>
      </c>
      <c r="C8" s="7"/>
      <c r="D8" s="7"/>
      <c r="E8" s="7"/>
      <c r="F8" s="8">
        <v>20</v>
      </c>
      <c r="H8" s="1" t="s">
        <v>55</v>
      </c>
      <c r="L8" s="5">
        <v>-4.9793028335507952</v>
      </c>
    </row>
    <row r="10" spans="2:14" ht="62.25" customHeight="1" x14ac:dyDescent="0.2">
      <c r="B10" s="107" t="s">
        <v>56</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12.75" thickTop="1" x14ac:dyDescent="0.2">
      <c r="B15" s="4"/>
      <c r="D15" s="9" t="s">
        <v>60</v>
      </c>
      <c r="E15" s="10" t="s">
        <v>0</v>
      </c>
      <c r="F15" s="10" t="s">
        <v>1</v>
      </c>
      <c r="G15" s="10" t="s">
        <v>2</v>
      </c>
      <c r="H15" s="10" t="s">
        <v>3</v>
      </c>
      <c r="I15" s="10" t="s">
        <v>4</v>
      </c>
      <c r="J15" s="10"/>
      <c r="K15" s="10"/>
      <c r="L15" s="10"/>
      <c r="M15" s="10"/>
      <c r="N15" s="10"/>
    </row>
    <row r="16" spans="2:14" x14ac:dyDescent="0.2">
      <c r="B16" s="4" t="s">
        <v>61</v>
      </c>
      <c r="D16" s="5">
        <v>0.24591720430858577</v>
      </c>
      <c r="E16" s="5">
        <v>-2.3946854001172485E-8</v>
      </c>
      <c r="F16" s="5">
        <v>-5.6702811247684377E-9</v>
      </c>
      <c r="G16" s="5">
        <v>-2.6605438158167468E-8</v>
      </c>
      <c r="H16" s="5">
        <v>4.1153791322983644E-8</v>
      </c>
      <c r="I16" s="5">
        <v>6.7004582813275431E-8</v>
      </c>
      <c r="J16" s="5"/>
      <c r="K16" s="5"/>
      <c r="L16" s="5"/>
      <c r="M16" s="5"/>
      <c r="N16" s="5"/>
    </row>
    <row r="17" spans="2:14" x14ac:dyDescent="0.2">
      <c r="B17" s="4" t="s">
        <v>62</v>
      </c>
      <c r="D17" s="5">
        <v>7.8384786146376249E-3</v>
      </c>
      <c r="E17" s="5">
        <v>2.806856916784381E-8</v>
      </c>
      <c r="F17" s="5">
        <v>3.2688143238156069E-8</v>
      </c>
      <c r="G17" s="5">
        <v>3.2119582585249161E-8</v>
      </c>
      <c r="H17" s="5">
        <v>3.5793657614147944E-8</v>
      </c>
      <c r="I17" s="5">
        <v>4.1825897986230805E-8</v>
      </c>
      <c r="J17" s="5"/>
      <c r="K17" s="5"/>
      <c r="L17" s="5"/>
      <c r="M17" s="5"/>
      <c r="N17" s="5"/>
    </row>
    <row r="18" spans="2:14" x14ac:dyDescent="0.2">
      <c r="B18" s="4" t="s">
        <v>63</v>
      </c>
      <c r="D18" s="5">
        <v>31.373078424856377</v>
      </c>
      <c r="E18" s="5">
        <v>-0.85315549424609483</v>
      </c>
      <c r="F18" s="5">
        <v>-0.17346598989904258</v>
      </c>
      <c r="G18" s="5">
        <v>-0.82832453029405029</v>
      </c>
      <c r="H18" s="5">
        <v>1.1497509353924487</v>
      </c>
      <c r="I18" s="5">
        <v>1.6019879079543855</v>
      </c>
      <c r="J18" s="5"/>
      <c r="K18" s="5"/>
      <c r="L18" s="5"/>
      <c r="M18" s="5"/>
      <c r="N18" s="5"/>
    </row>
    <row r="19" spans="2:14" x14ac:dyDescent="0.2">
      <c r="B19" s="4" t="s">
        <v>64</v>
      </c>
      <c r="D19" s="5">
        <v>2.2426505097428162E-14</v>
      </c>
      <c r="E19" s="21">
        <v>0.4079331142664927</v>
      </c>
      <c r="F19" s="21">
        <v>0.86476826851683641</v>
      </c>
      <c r="G19" s="21">
        <v>0.42138388068155563</v>
      </c>
      <c r="H19" s="21">
        <v>0.26950905625404342</v>
      </c>
      <c r="I19" s="21">
        <v>0.13147415808237528</v>
      </c>
      <c r="J19" s="5"/>
      <c r="K19" s="5"/>
      <c r="L19" s="5"/>
      <c r="M19" s="5"/>
      <c r="N19" s="5"/>
    </row>
    <row r="20" spans="2:14" x14ac:dyDescent="0.2">
      <c r="B20" s="4" t="s">
        <v>65</v>
      </c>
      <c r="D20" s="5">
        <v>0.22910533976162661</v>
      </c>
      <c r="E20" s="5">
        <v>-8.4147947360736284E-8</v>
      </c>
      <c r="F20" s="5">
        <v>-7.5779375431059928E-8</v>
      </c>
      <c r="G20" s="5">
        <v>-9.549509114767692E-8</v>
      </c>
      <c r="H20" s="5">
        <v>-3.5615968860524557E-8</v>
      </c>
      <c r="I20" s="5">
        <v>-2.2703046188395503E-8</v>
      </c>
      <c r="J20" s="5"/>
      <c r="K20" s="5"/>
      <c r="L20" s="5"/>
      <c r="M20" s="5"/>
      <c r="N20" s="5"/>
    </row>
    <row r="21" spans="2:14" x14ac:dyDescent="0.2">
      <c r="B21" s="4" t="s">
        <v>66</v>
      </c>
      <c r="D21" s="5">
        <v>0.26272906885554492</v>
      </c>
      <c r="E21" s="5">
        <v>3.6254239358391308E-8</v>
      </c>
      <c r="F21" s="5">
        <v>6.4438813181523047E-8</v>
      </c>
      <c r="G21" s="5">
        <v>4.2284214831341978E-8</v>
      </c>
      <c r="H21" s="5">
        <v>1.1792355150649185E-7</v>
      </c>
      <c r="I21" s="5">
        <v>1.5671221181494636E-7</v>
      </c>
      <c r="J21" s="5"/>
      <c r="K21" s="5"/>
      <c r="L21" s="5"/>
      <c r="M21" s="5"/>
      <c r="N21" s="5"/>
    </row>
    <row r="22" spans="2:14" x14ac:dyDescent="0.2">
      <c r="E22" s="11"/>
    </row>
    <row r="24" spans="2:14" x14ac:dyDescent="0.2">
      <c r="B24" s="12" t="s">
        <v>67</v>
      </c>
      <c r="C24" s="4"/>
      <c r="H24" s="12" t="s">
        <v>68</v>
      </c>
    </row>
    <row r="25" spans="2:14" x14ac:dyDescent="0.2">
      <c r="B25" s="4" t="s">
        <v>69</v>
      </c>
      <c r="C25" s="4"/>
      <c r="F25" s="1">
        <v>5</v>
      </c>
      <c r="H25" s="4" t="s">
        <v>70</v>
      </c>
      <c r="M25" s="5">
        <v>2.9768427275121212</v>
      </c>
    </row>
    <row r="26" spans="2:14" x14ac:dyDescent="0.2">
      <c r="B26" s="4" t="s">
        <v>71</v>
      </c>
      <c r="C26" s="4"/>
      <c r="F26" s="1">
        <v>14</v>
      </c>
      <c r="H26" s="4" t="s">
        <v>72</v>
      </c>
      <c r="M26" s="5">
        <v>2.1447866829112172</v>
      </c>
    </row>
    <row r="27" spans="2:14" x14ac:dyDescent="0.2">
      <c r="B27" s="4" t="s">
        <v>73</v>
      </c>
      <c r="C27" s="4"/>
      <c r="F27" s="1">
        <v>19</v>
      </c>
      <c r="H27" s="4" t="s">
        <v>74</v>
      </c>
      <c r="M27" s="5">
        <v>1.7613101145252585</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1.6146598062694029E-3</v>
      </c>
      <c r="E37" s="14">
        <v>3.2293196125388057E-4</v>
      </c>
      <c r="F37" s="14">
        <v>1.0840990496267291</v>
      </c>
      <c r="G37" s="25">
        <v>0.41091692099161725</v>
      </c>
      <c r="H37" s="4" t="s">
        <v>84</v>
      </c>
      <c r="M37" s="5">
        <v>4.6949635818600655</v>
      </c>
    </row>
    <row r="38" spans="2:14" x14ac:dyDescent="0.2">
      <c r="B38" s="4" t="s">
        <v>85</v>
      </c>
      <c r="D38" s="14">
        <v>4.1703269264128373E-3</v>
      </c>
      <c r="E38" s="14">
        <v>2.9788049474377409E-4</v>
      </c>
      <c r="F38" s="14"/>
      <c r="G38" s="15"/>
      <c r="H38" s="4" t="s">
        <v>86</v>
      </c>
      <c r="M38" s="5">
        <v>2.9582489072345197</v>
      </c>
    </row>
    <row r="39" spans="2:14" x14ac:dyDescent="0.2">
      <c r="B39" s="4" t="s">
        <v>87</v>
      </c>
      <c r="D39" s="14">
        <v>5.7849867326822402E-3</v>
      </c>
      <c r="E39" s="14"/>
      <c r="F39" s="14"/>
      <c r="G39" s="15"/>
      <c r="H39" s="4" t="s">
        <v>88</v>
      </c>
      <c r="M39" s="5">
        <v>2.3069430515170097</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0.251815728080787</v>
      </c>
      <c r="D46" s="19">
        <v>0.25802617848388087</v>
      </c>
      <c r="E46" s="19">
        <v>-6.2104504030938701E-3</v>
      </c>
      <c r="F46" s="20"/>
    </row>
    <row r="47" spans="2:14" x14ac:dyDescent="0.2">
      <c r="B47" s="17">
        <v>2</v>
      </c>
      <c r="C47" s="18">
        <v>0.25486931510254701</v>
      </c>
      <c r="D47" s="19">
        <v>0.24871211636274329</v>
      </c>
      <c r="E47" s="19">
        <v>6.1571987398037209E-3</v>
      </c>
      <c r="F47" s="20"/>
    </row>
    <row r="48" spans="2:14" x14ac:dyDescent="0.2">
      <c r="B48" s="17">
        <v>3</v>
      </c>
      <c r="C48" s="18">
        <v>0.24030953560128701</v>
      </c>
      <c r="D48" s="19">
        <v>0.23539421493899829</v>
      </c>
      <c r="E48" s="19">
        <v>4.9153206622887247E-3</v>
      </c>
      <c r="F48" s="20"/>
    </row>
    <row r="49" spans="2:6" x14ac:dyDescent="0.2">
      <c r="B49" s="17">
        <v>4</v>
      </c>
      <c r="C49" s="18">
        <v>0.240013179960753</v>
      </c>
      <c r="D49" s="19">
        <v>0.23457077669268925</v>
      </c>
      <c r="E49" s="19">
        <v>5.4424032680637502E-3</v>
      </c>
      <c r="F49" s="20"/>
    </row>
    <row r="50" spans="2:6" x14ac:dyDescent="0.2">
      <c r="B50" s="17">
        <v>5</v>
      </c>
      <c r="C50" s="18">
        <v>0.204119934505652</v>
      </c>
      <c r="D50" s="19">
        <v>0.24323123084037857</v>
      </c>
      <c r="E50" s="19">
        <v>-3.911129633472657E-2</v>
      </c>
      <c r="F50" s="20"/>
    </row>
    <row r="51" spans="2:6" x14ac:dyDescent="0.2">
      <c r="B51" s="17">
        <v>6</v>
      </c>
      <c r="C51" s="18">
        <v>0.27272968195650299</v>
      </c>
      <c r="D51" s="19">
        <v>0.25223489523415499</v>
      </c>
      <c r="E51" s="19">
        <v>2.0494786722348002E-2</v>
      </c>
      <c r="F51" s="20"/>
    </row>
    <row r="52" spans="2:6" x14ac:dyDescent="0.2">
      <c r="B52" s="17">
        <v>7</v>
      </c>
      <c r="C52" s="18">
        <v>0.22647992173805501</v>
      </c>
      <c r="D52" s="19">
        <v>0.23244484365604118</v>
      </c>
      <c r="E52" s="19">
        <v>-5.9649219179861712E-3</v>
      </c>
      <c r="F52" s="20"/>
    </row>
    <row r="53" spans="2:6" x14ac:dyDescent="0.2">
      <c r="B53" s="17">
        <v>8</v>
      </c>
      <c r="C53" s="18">
        <v>0.23653357721238</v>
      </c>
      <c r="D53" s="19">
        <v>0.23278134785155186</v>
      </c>
      <c r="E53" s="19">
        <v>3.752229360828141E-3</v>
      </c>
      <c r="F53" s="20"/>
    </row>
    <row r="54" spans="2:6" x14ac:dyDescent="0.2">
      <c r="B54" s="17">
        <v>9</v>
      </c>
      <c r="C54" s="18">
        <v>0.278314879018418</v>
      </c>
      <c r="D54" s="19">
        <v>0.26684760446906863</v>
      </c>
      <c r="E54" s="19">
        <v>1.1467274549349371E-2</v>
      </c>
      <c r="F54" s="20"/>
    </row>
    <row r="55" spans="2:6" x14ac:dyDescent="0.2">
      <c r="B55" s="17">
        <v>10</v>
      </c>
      <c r="C55" s="18">
        <v>0.22923100547916</v>
      </c>
      <c r="D55" s="19">
        <v>0.23744456243608766</v>
      </c>
      <c r="E55" s="19">
        <v>-8.213556956927659E-3</v>
      </c>
      <c r="F55" s="20"/>
    </row>
    <row r="56" spans="2:6" x14ac:dyDescent="0.2">
      <c r="B56" s="17">
        <v>11</v>
      </c>
      <c r="C56" s="18">
        <v>0.251396020113342</v>
      </c>
      <c r="D56" s="19">
        <v>0.25565862520235566</v>
      </c>
      <c r="E56" s="19">
        <v>-4.2626050890136602E-3</v>
      </c>
      <c r="F56" s="20"/>
    </row>
    <row r="57" spans="2:6" x14ac:dyDescent="0.2">
      <c r="B57" s="17">
        <v>12</v>
      </c>
      <c r="C57" s="18">
        <v>0.244332988295555</v>
      </c>
      <c r="D57" s="19">
        <v>0.23948191420191553</v>
      </c>
      <c r="E57" s="19">
        <v>4.8510740936394681E-3</v>
      </c>
      <c r="F57" s="20"/>
    </row>
    <row r="58" spans="2:6" x14ac:dyDescent="0.2">
      <c r="B58" s="17">
        <v>13</v>
      </c>
      <c r="C58" s="18">
        <v>0.26488403248482401</v>
      </c>
      <c r="D58" s="19">
        <v>0.24094169716300509</v>
      </c>
      <c r="E58" s="19">
        <v>2.3942335321818914E-2</v>
      </c>
      <c r="F58" s="20"/>
    </row>
    <row r="59" spans="2:6" x14ac:dyDescent="0.2">
      <c r="B59" s="17">
        <v>14</v>
      </c>
      <c r="C59" s="18">
        <v>0.23421838696275801</v>
      </c>
      <c r="D59" s="19">
        <v>0.24086781085037531</v>
      </c>
      <c r="E59" s="19">
        <v>-6.6494238876173006E-3</v>
      </c>
      <c r="F59" s="20"/>
    </row>
    <row r="60" spans="2:6" x14ac:dyDescent="0.2">
      <c r="B60" s="17">
        <v>15</v>
      </c>
      <c r="C60" s="18">
        <v>0.23957600208027099</v>
      </c>
      <c r="D60" s="19">
        <v>0.25687503265906036</v>
      </c>
      <c r="E60" s="19">
        <v>-1.7299030578789371E-2</v>
      </c>
      <c r="F60" s="20"/>
    </row>
    <row r="61" spans="2:6" x14ac:dyDescent="0.2">
      <c r="B61" s="17">
        <v>16</v>
      </c>
      <c r="C61" s="18">
        <v>0.24485583571171399</v>
      </c>
      <c r="D61" s="19">
        <v>0.24366014863397747</v>
      </c>
      <c r="E61" s="19">
        <v>1.1956870777365125E-3</v>
      </c>
      <c r="F61" s="20"/>
    </row>
    <row r="62" spans="2:6" x14ac:dyDescent="0.2">
      <c r="B62" s="17">
        <v>17</v>
      </c>
      <c r="C62" s="18">
        <v>0.24842045924863701</v>
      </c>
      <c r="D62" s="19">
        <v>0.24231042822217208</v>
      </c>
      <c r="E62" s="19">
        <v>6.1100310264649293E-3</v>
      </c>
      <c r="F62" s="20"/>
    </row>
    <row r="63" spans="2:6" x14ac:dyDescent="0.2">
      <c r="B63" s="17">
        <v>18</v>
      </c>
      <c r="C63" s="18">
        <v>0.25499004199005099</v>
      </c>
      <c r="D63" s="19">
        <v>0.24641956412748561</v>
      </c>
      <c r="E63" s="19">
        <v>8.5704778625653733E-3</v>
      </c>
      <c r="F63" s="20"/>
    </row>
    <row r="64" spans="2:6" x14ac:dyDescent="0.2">
      <c r="B64" s="17">
        <v>19</v>
      </c>
      <c r="C64" s="18">
        <v>0.25753400143171801</v>
      </c>
      <c r="D64" s="19">
        <v>0.24303738139251169</v>
      </c>
      <c r="E64" s="19">
        <v>1.449662003920632E-2</v>
      </c>
      <c r="F64" s="20"/>
    </row>
    <row r="65" spans="2:12" x14ac:dyDescent="0.2">
      <c r="B65" s="17">
        <v>20</v>
      </c>
      <c r="C65" s="18">
        <v>0.221967501453051</v>
      </c>
      <c r="D65" s="19">
        <v>0.24565165500900984</v>
      </c>
      <c r="E65" s="19">
        <v>-2.3684153555958848E-2</v>
      </c>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1.4440095093892026E-2</v>
      </c>
    </row>
    <row r="69" spans="2:12" x14ac:dyDescent="0.2">
      <c r="B69" s="17"/>
      <c r="C69" s="18"/>
      <c r="D69" s="19"/>
      <c r="E69" s="19"/>
      <c r="F69" s="20"/>
      <c r="G69" s="1" t="s">
        <v>96</v>
      </c>
      <c r="L69" s="5">
        <v>2.0851634632064456E-4</v>
      </c>
    </row>
    <row r="70" spans="2:12" x14ac:dyDescent="0.2">
      <c r="B70" s="17"/>
      <c r="C70" s="18"/>
      <c r="D70" s="19"/>
      <c r="E70" s="19"/>
      <c r="F70" s="20"/>
      <c r="G70" s="1" t="s">
        <v>97</v>
      </c>
      <c r="L70" s="5">
        <v>1.1139543872411334E-2</v>
      </c>
    </row>
    <row r="71" spans="2:12" x14ac:dyDescent="0.2">
      <c r="B71" s="17"/>
      <c r="C71" s="18"/>
      <c r="D71" s="19"/>
      <c r="E71" s="19"/>
      <c r="F71" s="20"/>
      <c r="G71" s="1" t="s">
        <v>98</v>
      </c>
      <c r="L71" s="23">
        <v>4.6590841935154767E-2</v>
      </c>
    </row>
    <row r="72" spans="2:12" x14ac:dyDescent="0.2">
      <c r="B72" s="17"/>
      <c r="C72" s="18"/>
      <c r="D72" s="19"/>
      <c r="E72" s="19"/>
      <c r="F72" s="20"/>
      <c r="G72" s="1" t="s">
        <v>99</v>
      </c>
      <c r="L72" s="5">
        <v>0.50404363806416697</v>
      </c>
    </row>
    <row r="73" spans="2:12" x14ac:dyDescent="0.2">
      <c r="B73" s="17"/>
      <c r="C73" s="18"/>
      <c r="D73" s="19"/>
      <c r="E73" s="19"/>
      <c r="F73" s="20"/>
      <c r="G73" s="1" t="s">
        <v>100</v>
      </c>
      <c r="L73" s="23">
        <v>4.5851271809130047E-2</v>
      </c>
    </row>
    <row r="74" spans="2:12" x14ac:dyDescent="0.2">
      <c r="B74" s="17"/>
      <c r="C74" s="18"/>
      <c r="D74" s="19"/>
      <c r="E74" s="19"/>
      <c r="F74" s="20"/>
      <c r="G74" s="1" t="s">
        <v>101</v>
      </c>
      <c r="L74" s="5">
        <v>6.4299371453555854E-3</v>
      </c>
    </row>
    <row r="75" spans="2:12" x14ac:dyDescent="0.2">
      <c r="B75" s="17"/>
      <c r="C75" s="18"/>
      <c r="D75" s="19"/>
      <c r="E75" s="19"/>
      <c r="F75" s="20"/>
      <c r="G75" s="1" t="s">
        <v>102</v>
      </c>
      <c r="L75" s="23">
        <v>2.7363688304210623E-2</v>
      </c>
    </row>
    <row r="76" spans="2:12" x14ac:dyDescent="0.2">
      <c r="B76" s="17"/>
      <c r="C76" s="18"/>
      <c r="D76" s="19"/>
      <c r="E76" s="19"/>
      <c r="F76" s="20"/>
      <c r="G76" s="1" t="s">
        <v>103</v>
      </c>
      <c r="L76" s="5">
        <v>1.1651777226112763E-2</v>
      </c>
    </row>
    <row r="77" spans="2:12" x14ac:dyDescent="0.2">
      <c r="B77" s="17"/>
      <c r="C77" s="18"/>
      <c r="D77" s="19"/>
      <c r="E77" s="19"/>
      <c r="F77" s="20"/>
      <c r="G77" s="1" t="s">
        <v>104</v>
      </c>
      <c r="L77" s="5">
        <v>6.3085698466337395E-2</v>
      </c>
    </row>
    <row r="78" spans="2:12" x14ac:dyDescent="0.2">
      <c r="B78" s="17"/>
      <c r="C78" s="18"/>
      <c r="D78" s="19"/>
      <c r="E78" s="19"/>
      <c r="F78" s="20"/>
      <c r="G78" s="1" t="s">
        <v>105</v>
      </c>
      <c r="L78" s="5">
        <v>2.7382922356836929E-2</v>
      </c>
    </row>
    <row r="79" spans="2:12" x14ac:dyDescent="0.2">
      <c r="B79" s="17"/>
      <c r="C79" s="18"/>
      <c r="D79" s="19"/>
      <c r="E79" s="19"/>
      <c r="F79" s="20"/>
      <c r="G79" s="1" t="s">
        <v>106</v>
      </c>
      <c r="L79" s="5">
        <v>5.8838392425538781E-2</v>
      </c>
    </row>
    <row r="80" spans="2:12" x14ac:dyDescent="0.2">
      <c r="B80" s="17"/>
      <c r="C80" s="18"/>
      <c r="D80" s="19"/>
      <c r="E80" s="19"/>
      <c r="F80" s="20"/>
      <c r="G80" s="1" t="s">
        <v>107</v>
      </c>
      <c r="L80" s="5">
        <v>2.944470237634559E-2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3776-7664-42C6-97F7-F92D98F4A94C}">
  <sheetPr codeName="Hoja2"/>
  <dimension ref="B1:N845"/>
  <sheetViews>
    <sheetView zoomScaleNormal="100" workbookViewId="0">
      <selection activeCell="B10" sqref="B10:N10"/>
    </sheetView>
  </sheetViews>
  <sheetFormatPr baseColWidth="10" defaultColWidth="9.140625" defaultRowHeight="12" x14ac:dyDescent="0.2"/>
  <cols>
    <col min="1" max="1" width="2.5703125" style="1" customWidth="1"/>
    <col min="2" max="3" width="9.140625" style="1"/>
    <col min="4" max="9" width="10.28515625" style="1" customWidth="1"/>
    <col min="10" max="13" width="9.140625" style="1"/>
    <col min="14" max="14" width="20.7109375" style="1" customWidth="1"/>
    <col min="15" max="256" width="9.140625" style="1"/>
    <col min="257" max="257" width="2.5703125" style="1" customWidth="1"/>
    <col min="258" max="259" width="9.140625" style="1"/>
    <col min="260" max="261" width="12.7109375" style="1" customWidth="1"/>
    <col min="262" max="262" width="12.28515625" style="1" customWidth="1"/>
    <col min="263" max="263" width="10" style="1" customWidth="1"/>
    <col min="264" max="265" width="10.28515625" style="1" customWidth="1"/>
    <col min="266" max="512" width="9.140625" style="1"/>
    <col min="513" max="513" width="2.5703125" style="1" customWidth="1"/>
    <col min="514" max="515" width="9.140625" style="1"/>
    <col min="516" max="517" width="12.7109375" style="1" customWidth="1"/>
    <col min="518" max="518" width="12.28515625" style="1" customWidth="1"/>
    <col min="519" max="519" width="10" style="1" customWidth="1"/>
    <col min="520" max="521" width="10.28515625" style="1" customWidth="1"/>
    <col min="522" max="768" width="9.140625" style="1"/>
    <col min="769" max="769" width="2.5703125" style="1" customWidth="1"/>
    <col min="770" max="771" width="9.140625" style="1"/>
    <col min="772" max="773" width="12.7109375" style="1" customWidth="1"/>
    <col min="774" max="774" width="12.28515625" style="1" customWidth="1"/>
    <col min="775" max="775" width="10" style="1" customWidth="1"/>
    <col min="776" max="777" width="10.28515625" style="1" customWidth="1"/>
    <col min="778" max="1024" width="9.140625" style="1"/>
    <col min="1025" max="1025" width="2.5703125" style="1" customWidth="1"/>
    <col min="1026" max="1027" width="9.140625" style="1"/>
    <col min="1028" max="1029" width="12.7109375" style="1" customWidth="1"/>
    <col min="1030" max="1030" width="12.28515625" style="1" customWidth="1"/>
    <col min="1031" max="1031" width="10" style="1" customWidth="1"/>
    <col min="1032" max="1033" width="10.28515625" style="1" customWidth="1"/>
    <col min="1034" max="1280" width="9.140625" style="1"/>
    <col min="1281" max="1281" width="2.5703125" style="1" customWidth="1"/>
    <col min="1282" max="1283" width="9.140625" style="1"/>
    <col min="1284" max="1285" width="12.7109375" style="1" customWidth="1"/>
    <col min="1286" max="1286" width="12.28515625" style="1" customWidth="1"/>
    <col min="1287" max="1287" width="10" style="1" customWidth="1"/>
    <col min="1288" max="1289" width="10.28515625" style="1" customWidth="1"/>
    <col min="1290" max="1536" width="9.140625" style="1"/>
    <col min="1537" max="1537" width="2.5703125" style="1" customWidth="1"/>
    <col min="1538" max="1539" width="9.140625" style="1"/>
    <col min="1540" max="1541" width="12.7109375" style="1" customWidth="1"/>
    <col min="1542" max="1542" width="12.28515625" style="1" customWidth="1"/>
    <col min="1543" max="1543" width="10" style="1" customWidth="1"/>
    <col min="1544" max="1545" width="10.28515625" style="1" customWidth="1"/>
    <col min="1546" max="1792" width="9.140625" style="1"/>
    <col min="1793" max="1793" width="2.5703125" style="1" customWidth="1"/>
    <col min="1794" max="1795" width="9.140625" style="1"/>
    <col min="1796" max="1797" width="12.7109375" style="1" customWidth="1"/>
    <col min="1798" max="1798" width="12.28515625" style="1" customWidth="1"/>
    <col min="1799" max="1799" width="10" style="1" customWidth="1"/>
    <col min="1800" max="1801" width="10.28515625" style="1" customWidth="1"/>
    <col min="1802" max="2048" width="9.140625" style="1"/>
    <col min="2049" max="2049" width="2.5703125" style="1" customWidth="1"/>
    <col min="2050" max="2051" width="9.140625" style="1"/>
    <col min="2052" max="2053" width="12.7109375" style="1" customWidth="1"/>
    <col min="2054" max="2054" width="12.28515625" style="1" customWidth="1"/>
    <col min="2055" max="2055" width="10" style="1" customWidth="1"/>
    <col min="2056" max="2057" width="10.28515625" style="1" customWidth="1"/>
    <col min="2058" max="2304" width="9.140625" style="1"/>
    <col min="2305" max="2305" width="2.5703125" style="1" customWidth="1"/>
    <col min="2306" max="2307" width="9.140625" style="1"/>
    <col min="2308" max="2309" width="12.7109375" style="1" customWidth="1"/>
    <col min="2310" max="2310" width="12.28515625" style="1" customWidth="1"/>
    <col min="2311" max="2311" width="10" style="1" customWidth="1"/>
    <col min="2312" max="2313" width="10.28515625" style="1" customWidth="1"/>
    <col min="2314" max="2560" width="9.140625" style="1"/>
    <col min="2561" max="2561" width="2.5703125" style="1" customWidth="1"/>
    <col min="2562" max="2563" width="9.140625" style="1"/>
    <col min="2564" max="2565" width="12.7109375" style="1" customWidth="1"/>
    <col min="2566" max="2566" width="12.28515625" style="1" customWidth="1"/>
    <col min="2567" max="2567" width="10" style="1" customWidth="1"/>
    <col min="2568" max="2569" width="10.28515625" style="1" customWidth="1"/>
    <col min="2570" max="2816" width="9.140625" style="1"/>
    <col min="2817" max="2817" width="2.5703125" style="1" customWidth="1"/>
    <col min="2818" max="2819" width="9.140625" style="1"/>
    <col min="2820" max="2821" width="12.7109375" style="1" customWidth="1"/>
    <col min="2822" max="2822" width="12.28515625" style="1" customWidth="1"/>
    <col min="2823" max="2823" width="10" style="1" customWidth="1"/>
    <col min="2824" max="2825" width="10.28515625" style="1" customWidth="1"/>
    <col min="2826" max="3072" width="9.140625" style="1"/>
    <col min="3073" max="3073" width="2.5703125" style="1" customWidth="1"/>
    <col min="3074" max="3075" width="9.140625" style="1"/>
    <col min="3076" max="3077" width="12.7109375" style="1" customWidth="1"/>
    <col min="3078" max="3078" width="12.28515625" style="1" customWidth="1"/>
    <col min="3079" max="3079" width="10" style="1" customWidth="1"/>
    <col min="3080" max="3081" width="10.28515625" style="1" customWidth="1"/>
    <col min="3082" max="3328" width="9.140625" style="1"/>
    <col min="3329" max="3329" width="2.5703125" style="1" customWidth="1"/>
    <col min="3330" max="3331" width="9.140625" style="1"/>
    <col min="3332" max="3333" width="12.7109375" style="1" customWidth="1"/>
    <col min="3334" max="3334" width="12.28515625" style="1" customWidth="1"/>
    <col min="3335" max="3335" width="10" style="1" customWidth="1"/>
    <col min="3336" max="3337" width="10.28515625" style="1" customWidth="1"/>
    <col min="3338" max="3584" width="9.140625" style="1"/>
    <col min="3585" max="3585" width="2.5703125" style="1" customWidth="1"/>
    <col min="3586" max="3587" width="9.140625" style="1"/>
    <col min="3588" max="3589" width="12.7109375" style="1" customWidth="1"/>
    <col min="3590" max="3590" width="12.28515625" style="1" customWidth="1"/>
    <col min="3591" max="3591" width="10" style="1" customWidth="1"/>
    <col min="3592" max="3593" width="10.28515625" style="1" customWidth="1"/>
    <col min="3594" max="3840" width="9.140625" style="1"/>
    <col min="3841" max="3841" width="2.5703125" style="1" customWidth="1"/>
    <col min="3842" max="3843" width="9.140625" style="1"/>
    <col min="3844" max="3845" width="12.7109375" style="1" customWidth="1"/>
    <col min="3846" max="3846" width="12.28515625" style="1" customWidth="1"/>
    <col min="3847" max="3847" width="10" style="1" customWidth="1"/>
    <col min="3848" max="3849" width="10.28515625" style="1" customWidth="1"/>
    <col min="3850" max="4096" width="9.140625" style="1"/>
    <col min="4097" max="4097" width="2.5703125" style="1" customWidth="1"/>
    <col min="4098" max="4099" width="9.140625" style="1"/>
    <col min="4100" max="4101" width="12.7109375" style="1" customWidth="1"/>
    <col min="4102" max="4102" width="12.28515625" style="1" customWidth="1"/>
    <col min="4103" max="4103" width="10" style="1" customWidth="1"/>
    <col min="4104" max="4105" width="10.28515625" style="1" customWidth="1"/>
    <col min="4106" max="4352" width="9.140625" style="1"/>
    <col min="4353" max="4353" width="2.5703125" style="1" customWidth="1"/>
    <col min="4354" max="4355" width="9.140625" style="1"/>
    <col min="4356" max="4357" width="12.7109375" style="1" customWidth="1"/>
    <col min="4358" max="4358" width="12.28515625" style="1" customWidth="1"/>
    <col min="4359" max="4359" width="10" style="1" customWidth="1"/>
    <col min="4360" max="4361" width="10.28515625" style="1" customWidth="1"/>
    <col min="4362" max="4608" width="9.140625" style="1"/>
    <col min="4609" max="4609" width="2.5703125" style="1" customWidth="1"/>
    <col min="4610" max="4611" width="9.140625" style="1"/>
    <col min="4612" max="4613" width="12.7109375" style="1" customWidth="1"/>
    <col min="4614" max="4614" width="12.28515625" style="1" customWidth="1"/>
    <col min="4615" max="4615" width="10" style="1" customWidth="1"/>
    <col min="4616" max="4617" width="10.28515625" style="1" customWidth="1"/>
    <col min="4618" max="4864" width="9.140625" style="1"/>
    <col min="4865" max="4865" width="2.5703125" style="1" customWidth="1"/>
    <col min="4866" max="4867" width="9.140625" style="1"/>
    <col min="4868" max="4869" width="12.7109375" style="1" customWidth="1"/>
    <col min="4870" max="4870" width="12.28515625" style="1" customWidth="1"/>
    <col min="4871" max="4871" width="10" style="1" customWidth="1"/>
    <col min="4872" max="4873" width="10.28515625" style="1" customWidth="1"/>
    <col min="4874" max="5120" width="9.140625" style="1"/>
    <col min="5121" max="5121" width="2.5703125" style="1" customWidth="1"/>
    <col min="5122" max="5123" width="9.140625" style="1"/>
    <col min="5124" max="5125" width="12.7109375" style="1" customWidth="1"/>
    <col min="5126" max="5126" width="12.28515625" style="1" customWidth="1"/>
    <col min="5127" max="5127" width="10" style="1" customWidth="1"/>
    <col min="5128" max="5129" width="10.28515625" style="1" customWidth="1"/>
    <col min="5130" max="5376" width="9.140625" style="1"/>
    <col min="5377" max="5377" width="2.5703125" style="1" customWidth="1"/>
    <col min="5378" max="5379" width="9.140625" style="1"/>
    <col min="5380" max="5381" width="12.7109375" style="1" customWidth="1"/>
    <col min="5382" max="5382" width="12.28515625" style="1" customWidth="1"/>
    <col min="5383" max="5383" width="10" style="1" customWidth="1"/>
    <col min="5384" max="5385" width="10.28515625" style="1" customWidth="1"/>
    <col min="5386" max="5632" width="9.140625" style="1"/>
    <col min="5633" max="5633" width="2.5703125" style="1" customWidth="1"/>
    <col min="5634" max="5635" width="9.140625" style="1"/>
    <col min="5636" max="5637" width="12.7109375" style="1" customWidth="1"/>
    <col min="5638" max="5638" width="12.28515625" style="1" customWidth="1"/>
    <col min="5639" max="5639" width="10" style="1" customWidth="1"/>
    <col min="5640" max="5641" width="10.28515625" style="1" customWidth="1"/>
    <col min="5642" max="5888" width="9.140625" style="1"/>
    <col min="5889" max="5889" width="2.5703125" style="1" customWidth="1"/>
    <col min="5890" max="5891" width="9.140625" style="1"/>
    <col min="5892" max="5893" width="12.7109375" style="1" customWidth="1"/>
    <col min="5894" max="5894" width="12.28515625" style="1" customWidth="1"/>
    <col min="5895" max="5895" width="10" style="1" customWidth="1"/>
    <col min="5896" max="5897" width="10.28515625" style="1" customWidth="1"/>
    <col min="5898" max="6144" width="9.140625" style="1"/>
    <col min="6145" max="6145" width="2.5703125" style="1" customWidth="1"/>
    <col min="6146" max="6147" width="9.140625" style="1"/>
    <col min="6148" max="6149" width="12.7109375" style="1" customWidth="1"/>
    <col min="6150" max="6150" width="12.28515625" style="1" customWidth="1"/>
    <col min="6151" max="6151" width="10" style="1" customWidth="1"/>
    <col min="6152" max="6153" width="10.28515625" style="1" customWidth="1"/>
    <col min="6154" max="6400" width="9.140625" style="1"/>
    <col min="6401" max="6401" width="2.5703125" style="1" customWidth="1"/>
    <col min="6402" max="6403" width="9.140625" style="1"/>
    <col min="6404" max="6405" width="12.7109375" style="1" customWidth="1"/>
    <col min="6406" max="6406" width="12.28515625" style="1" customWidth="1"/>
    <col min="6407" max="6407" width="10" style="1" customWidth="1"/>
    <col min="6408" max="6409" width="10.28515625" style="1" customWidth="1"/>
    <col min="6410" max="6656" width="9.140625" style="1"/>
    <col min="6657" max="6657" width="2.5703125" style="1" customWidth="1"/>
    <col min="6658" max="6659" width="9.140625" style="1"/>
    <col min="6660" max="6661" width="12.7109375" style="1" customWidth="1"/>
    <col min="6662" max="6662" width="12.28515625" style="1" customWidth="1"/>
    <col min="6663" max="6663" width="10" style="1" customWidth="1"/>
    <col min="6664" max="6665" width="10.28515625" style="1" customWidth="1"/>
    <col min="6666" max="6912" width="9.140625" style="1"/>
    <col min="6913" max="6913" width="2.5703125" style="1" customWidth="1"/>
    <col min="6914" max="6915" width="9.140625" style="1"/>
    <col min="6916" max="6917" width="12.7109375" style="1" customWidth="1"/>
    <col min="6918" max="6918" width="12.28515625" style="1" customWidth="1"/>
    <col min="6919" max="6919" width="10" style="1" customWidth="1"/>
    <col min="6920" max="6921" width="10.28515625" style="1" customWidth="1"/>
    <col min="6922" max="7168" width="9.140625" style="1"/>
    <col min="7169" max="7169" width="2.5703125" style="1" customWidth="1"/>
    <col min="7170" max="7171" width="9.140625" style="1"/>
    <col min="7172" max="7173" width="12.7109375" style="1" customWidth="1"/>
    <col min="7174" max="7174" width="12.28515625" style="1" customWidth="1"/>
    <col min="7175" max="7175" width="10" style="1" customWidth="1"/>
    <col min="7176" max="7177" width="10.28515625" style="1" customWidth="1"/>
    <col min="7178" max="7424" width="9.140625" style="1"/>
    <col min="7425" max="7425" width="2.5703125" style="1" customWidth="1"/>
    <col min="7426" max="7427" width="9.140625" style="1"/>
    <col min="7428" max="7429" width="12.7109375" style="1" customWidth="1"/>
    <col min="7430" max="7430" width="12.28515625" style="1" customWidth="1"/>
    <col min="7431" max="7431" width="10" style="1" customWidth="1"/>
    <col min="7432" max="7433" width="10.28515625" style="1" customWidth="1"/>
    <col min="7434" max="7680" width="9.140625" style="1"/>
    <col min="7681" max="7681" width="2.5703125" style="1" customWidth="1"/>
    <col min="7682" max="7683" width="9.140625" style="1"/>
    <col min="7684" max="7685" width="12.7109375" style="1" customWidth="1"/>
    <col min="7686" max="7686" width="12.28515625" style="1" customWidth="1"/>
    <col min="7687" max="7687" width="10" style="1" customWidth="1"/>
    <col min="7688" max="7689" width="10.28515625" style="1" customWidth="1"/>
    <col min="7690" max="7936" width="9.140625" style="1"/>
    <col min="7937" max="7937" width="2.5703125" style="1" customWidth="1"/>
    <col min="7938" max="7939" width="9.140625" style="1"/>
    <col min="7940" max="7941" width="12.7109375" style="1" customWidth="1"/>
    <col min="7942" max="7942" width="12.28515625" style="1" customWidth="1"/>
    <col min="7943" max="7943" width="10" style="1" customWidth="1"/>
    <col min="7944" max="7945" width="10.28515625" style="1" customWidth="1"/>
    <col min="7946" max="8192" width="9.140625" style="1"/>
    <col min="8193" max="8193" width="2.5703125" style="1" customWidth="1"/>
    <col min="8194" max="8195" width="9.140625" style="1"/>
    <col min="8196" max="8197" width="12.7109375" style="1" customWidth="1"/>
    <col min="8198" max="8198" width="12.28515625" style="1" customWidth="1"/>
    <col min="8199" max="8199" width="10" style="1" customWidth="1"/>
    <col min="8200" max="8201" width="10.28515625" style="1" customWidth="1"/>
    <col min="8202" max="8448" width="9.140625" style="1"/>
    <col min="8449" max="8449" width="2.5703125" style="1" customWidth="1"/>
    <col min="8450" max="8451" width="9.140625" style="1"/>
    <col min="8452" max="8453" width="12.7109375" style="1" customWidth="1"/>
    <col min="8454" max="8454" width="12.28515625" style="1" customWidth="1"/>
    <col min="8455" max="8455" width="10" style="1" customWidth="1"/>
    <col min="8456" max="8457" width="10.28515625" style="1" customWidth="1"/>
    <col min="8458" max="8704" width="9.140625" style="1"/>
    <col min="8705" max="8705" width="2.5703125" style="1" customWidth="1"/>
    <col min="8706" max="8707" width="9.140625" style="1"/>
    <col min="8708" max="8709" width="12.7109375" style="1" customWidth="1"/>
    <col min="8710" max="8710" width="12.28515625" style="1" customWidth="1"/>
    <col min="8711" max="8711" width="10" style="1" customWidth="1"/>
    <col min="8712" max="8713" width="10.28515625" style="1" customWidth="1"/>
    <col min="8714" max="8960" width="9.140625" style="1"/>
    <col min="8961" max="8961" width="2.5703125" style="1" customWidth="1"/>
    <col min="8962" max="8963" width="9.140625" style="1"/>
    <col min="8964" max="8965" width="12.7109375" style="1" customWidth="1"/>
    <col min="8966" max="8966" width="12.28515625" style="1" customWidth="1"/>
    <col min="8967" max="8967" width="10" style="1" customWidth="1"/>
    <col min="8968" max="8969" width="10.28515625" style="1" customWidth="1"/>
    <col min="8970" max="9216" width="9.140625" style="1"/>
    <col min="9217" max="9217" width="2.5703125" style="1" customWidth="1"/>
    <col min="9218" max="9219" width="9.140625" style="1"/>
    <col min="9220" max="9221" width="12.7109375" style="1" customWidth="1"/>
    <col min="9222" max="9222" width="12.28515625" style="1" customWidth="1"/>
    <col min="9223" max="9223" width="10" style="1" customWidth="1"/>
    <col min="9224" max="9225" width="10.28515625" style="1" customWidth="1"/>
    <col min="9226" max="9472" width="9.140625" style="1"/>
    <col min="9473" max="9473" width="2.5703125" style="1" customWidth="1"/>
    <col min="9474" max="9475" width="9.140625" style="1"/>
    <col min="9476" max="9477" width="12.7109375" style="1" customWidth="1"/>
    <col min="9478" max="9478" width="12.28515625" style="1" customWidth="1"/>
    <col min="9479" max="9479" width="10" style="1" customWidth="1"/>
    <col min="9480" max="9481" width="10.28515625" style="1" customWidth="1"/>
    <col min="9482" max="9728" width="9.140625" style="1"/>
    <col min="9729" max="9729" width="2.5703125" style="1" customWidth="1"/>
    <col min="9730" max="9731" width="9.140625" style="1"/>
    <col min="9732" max="9733" width="12.7109375" style="1" customWidth="1"/>
    <col min="9734" max="9734" width="12.28515625" style="1" customWidth="1"/>
    <col min="9735" max="9735" width="10" style="1" customWidth="1"/>
    <col min="9736" max="9737" width="10.28515625" style="1" customWidth="1"/>
    <col min="9738" max="9984" width="9.140625" style="1"/>
    <col min="9985" max="9985" width="2.5703125" style="1" customWidth="1"/>
    <col min="9986" max="9987" width="9.140625" style="1"/>
    <col min="9988" max="9989" width="12.7109375" style="1" customWidth="1"/>
    <col min="9990" max="9990" width="12.28515625" style="1" customWidth="1"/>
    <col min="9991" max="9991" width="10" style="1" customWidth="1"/>
    <col min="9992" max="9993" width="10.28515625" style="1" customWidth="1"/>
    <col min="9994" max="10240" width="9.140625" style="1"/>
    <col min="10241" max="10241" width="2.5703125" style="1" customWidth="1"/>
    <col min="10242" max="10243" width="9.140625" style="1"/>
    <col min="10244" max="10245" width="12.7109375" style="1" customWidth="1"/>
    <col min="10246" max="10246" width="12.28515625" style="1" customWidth="1"/>
    <col min="10247" max="10247" width="10" style="1" customWidth="1"/>
    <col min="10248" max="10249" width="10.28515625" style="1" customWidth="1"/>
    <col min="10250" max="10496" width="9.140625" style="1"/>
    <col min="10497" max="10497" width="2.5703125" style="1" customWidth="1"/>
    <col min="10498" max="10499" width="9.140625" style="1"/>
    <col min="10500" max="10501" width="12.7109375" style="1" customWidth="1"/>
    <col min="10502" max="10502" width="12.28515625" style="1" customWidth="1"/>
    <col min="10503" max="10503" width="10" style="1" customWidth="1"/>
    <col min="10504" max="10505" width="10.28515625" style="1" customWidth="1"/>
    <col min="10506" max="10752" width="9.140625" style="1"/>
    <col min="10753" max="10753" width="2.5703125" style="1" customWidth="1"/>
    <col min="10754" max="10755" width="9.140625" style="1"/>
    <col min="10756" max="10757" width="12.7109375" style="1" customWidth="1"/>
    <col min="10758" max="10758" width="12.28515625" style="1" customWidth="1"/>
    <col min="10759" max="10759" width="10" style="1" customWidth="1"/>
    <col min="10760" max="10761" width="10.28515625" style="1" customWidth="1"/>
    <col min="10762" max="11008" width="9.140625" style="1"/>
    <col min="11009" max="11009" width="2.5703125" style="1" customWidth="1"/>
    <col min="11010" max="11011" width="9.140625" style="1"/>
    <col min="11012" max="11013" width="12.7109375" style="1" customWidth="1"/>
    <col min="11014" max="11014" width="12.28515625" style="1" customWidth="1"/>
    <col min="11015" max="11015" width="10" style="1" customWidth="1"/>
    <col min="11016" max="11017" width="10.28515625" style="1" customWidth="1"/>
    <col min="11018" max="11264" width="9.140625" style="1"/>
    <col min="11265" max="11265" width="2.5703125" style="1" customWidth="1"/>
    <col min="11266" max="11267" width="9.140625" style="1"/>
    <col min="11268" max="11269" width="12.7109375" style="1" customWidth="1"/>
    <col min="11270" max="11270" width="12.28515625" style="1" customWidth="1"/>
    <col min="11271" max="11271" width="10" style="1" customWidth="1"/>
    <col min="11272" max="11273" width="10.28515625" style="1" customWidth="1"/>
    <col min="11274" max="11520" width="9.140625" style="1"/>
    <col min="11521" max="11521" width="2.5703125" style="1" customWidth="1"/>
    <col min="11522" max="11523" width="9.140625" style="1"/>
    <col min="11524" max="11525" width="12.7109375" style="1" customWidth="1"/>
    <col min="11526" max="11526" width="12.28515625" style="1" customWidth="1"/>
    <col min="11527" max="11527" width="10" style="1" customWidth="1"/>
    <col min="11528" max="11529" width="10.28515625" style="1" customWidth="1"/>
    <col min="11530" max="11776" width="9.140625" style="1"/>
    <col min="11777" max="11777" width="2.5703125" style="1" customWidth="1"/>
    <col min="11778" max="11779" width="9.140625" style="1"/>
    <col min="11780" max="11781" width="12.7109375" style="1" customWidth="1"/>
    <col min="11782" max="11782" width="12.28515625" style="1" customWidth="1"/>
    <col min="11783" max="11783" width="10" style="1" customWidth="1"/>
    <col min="11784" max="11785" width="10.28515625" style="1" customWidth="1"/>
    <col min="11786" max="12032" width="9.140625" style="1"/>
    <col min="12033" max="12033" width="2.5703125" style="1" customWidth="1"/>
    <col min="12034" max="12035" width="9.140625" style="1"/>
    <col min="12036" max="12037" width="12.7109375" style="1" customWidth="1"/>
    <col min="12038" max="12038" width="12.28515625" style="1" customWidth="1"/>
    <col min="12039" max="12039" width="10" style="1" customWidth="1"/>
    <col min="12040" max="12041" width="10.28515625" style="1" customWidth="1"/>
    <col min="12042" max="12288" width="9.140625" style="1"/>
    <col min="12289" max="12289" width="2.5703125" style="1" customWidth="1"/>
    <col min="12290" max="12291" width="9.140625" style="1"/>
    <col min="12292" max="12293" width="12.7109375" style="1" customWidth="1"/>
    <col min="12294" max="12294" width="12.28515625" style="1" customWidth="1"/>
    <col min="12295" max="12295" width="10" style="1" customWidth="1"/>
    <col min="12296" max="12297" width="10.28515625" style="1" customWidth="1"/>
    <col min="12298" max="12544" width="9.140625" style="1"/>
    <col min="12545" max="12545" width="2.5703125" style="1" customWidth="1"/>
    <col min="12546" max="12547" width="9.140625" style="1"/>
    <col min="12548" max="12549" width="12.7109375" style="1" customWidth="1"/>
    <col min="12550" max="12550" width="12.28515625" style="1" customWidth="1"/>
    <col min="12551" max="12551" width="10" style="1" customWidth="1"/>
    <col min="12552" max="12553" width="10.28515625" style="1" customWidth="1"/>
    <col min="12554" max="12800" width="9.140625" style="1"/>
    <col min="12801" max="12801" width="2.5703125" style="1" customWidth="1"/>
    <col min="12802" max="12803" width="9.140625" style="1"/>
    <col min="12804" max="12805" width="12.7109375" style="1" customWidth="1"/>
    <col min="12806" max="12806" width="12.28515625" style="1" customWidth="1"/>
    <col min="12807" max="12807" width="10" style="1" customWidth="1"/>
    <col min="12808" max="12809" width="10.28515625" style="1" customWidth="1"/>
    <col min="12810" max="13056" width="9.140625" style="1"/>
    <col min="13057" max="13057" width="2.5703125" style="1" customWidth="1"/>
    <col min="13058" max="13059" width="9.140625" style="1"/>
    <col min="13060" max="13061" width="12.7109375" style="1" customWidth="1"/>
    <col min="13062" max="13062" width="12.28515625" style="1" customWidth="1"/>
    <col min="13063" max="13063" width="10" style="1" customWidth="1"/>
    <col min="13064" max="13065" width="10.28515625" style="1" customWidth="1"/>
    <col min="13066" max="13312" width="9.140625" style="1"/>
    <col min="13313" max="13313" width="2.5703125" style="1" customWidth="1"/>
    <col min="13314" max="13315" width="9.140625" style="1"/>
    <col min="13316" max="13317" width="12.7109375" style="1" customWidth="1"/>
    <col min="13318" max="13318" width="12.28515625" style="1" customWidth="1"/>
    <col min="13319" max="13319" width="10" style="1" customWidth="1"/>
    <col min="13320" max="13321" width="10.28515625" style="1" customWidth="1"/>
    <col min="13322" max="13568" width="9.140625" style="1"/>
    <col min="13569" max="13569" width="2.5703125" style="1" customWidth="1"/>
    <col min="13570" max="13571" width="9.140625" style="1"/>
    <col min="13572" max="13573" width="12.7109375" style="1" customWidth="1"/>
    <col min="13574" max="13574" width="12.28515625" style="1" customWidth="1"/>
    <col min="13575" max="13575" width="10" style="1" customWidth="1"/>
    <col min="13576" max="13577" width="10.28515625" style="1" customWidth="1"/>
    <col min="13578" max="13824" width="9.140625" style="1"/>
    <col min="13825" max="13825" width="2.5703125" style="1" customWidth="1"/>
    <col min="13826" max="13827" width="9.140625" style="1"/>
    <col min="13828" max="13829" width="12.7109375" style="1" customWidth="1"/>
    <col min="13830" max="13830" width="12.28515625" style="1" customWidth="1"/>
    <col min="13831" max="13831" width="10" style="1" customWidth="1"/>
    <col min="13832" max="13833" width="10.28515625" style="1" customWidth="1"/>
    <col min="13834" max="14080" width="9.140625" style="1"/>
    <col min="14081" max="14081" width="2.5703125" style="1" customWidth="1"/>
    <col min="14082" max="14083" width="9.140625" style="1"/>
    <col min="14084" max="14085" width="12.7109375" style="1" customWidth="1"/>
    <col min="14086" max="14086" width="12.28515625" style="1" customWidth="1"/>
    <col min="14087" max="14087" width="10" style="1" customWidth="1"/>
    <col min="14088" max="14089" width="10.28515625" style="1" customWidth="1"/>
    <col min="14090" max="14336" width="9.140625" style="1"/>
    <col min="14337" max="14337" width="2.5703125" style="1" customWidth="1"/>
    <col min="14338" max="14339" width="9.140625" style="1"/>
    <col min="14340" max="14341" width="12.7109375" style="1" customWidth="1"/>
    <col min="14342" max="14342" width="12.28515625" style="1" customWidth="1"/>
    <col min="14343" max="14343" width="10" style="1" customWidth="1"/>
    <col min="14344" max="14345" width="10.28515625" style="1" customWidth="1"/>
    <col min="14346" max="14592" width="9.140625" style="1"/>
    <col min="14593" max="14593" width="2.5703125" style="1" customWidth="1"/>
    <col min="14594" max="14595" width="9.140625" style="1"/>
    <col min="14596" max="14597" width="12.7109375" style="1" customWidth="1"/>
    <col min="14598" max="14598" width="12.28515625" style="1" customWidth="1"/>
    <col min="14599" max="14599" width="10" style="1" customWidth="1"/>
    <col min="14600" max="14601" width="10.28515625" style="1" customWidth="1"/>
    <col min="14602" max="14848" width="9.140625" style="1"/>
    <col min="14849" max="14849" width="2.5703125" style="1" customWidth="1"/>
    <col min="14850" max="14851" width="9.140625" style="1"/>
    <col min="14852" max="14853" width="12.7109375" style="1" customWidth="1"/>
    <col min="14854" max="14854" width="12.28515625" style="1" customWidth="1"/>
    <col min="14855" max="14855" width="10" style="1" customWidth="1"/>
    <col min="14856" max="14857" width="10.28515625" style="1" customWidth="1"/>
    <col min="14858" max="15104" width="9.140625" style="1"/>
    <col min="15105" max="15105" width="2.5703125" style="1" customWidth="1"/>
    <col min="15106" max="15107" width="9.140625" style="1"/>
    <col min="15108" max="15109" width="12.7109375" style="1" customWidth="1"/>
    <col min="15110" max="15110" width="12.28515625" style="1" customWidth="1"/>
    <col min="15111" max="15111" width="10" style="1" customWidth="1"/>
    <col min="15112" max="15113" width="10.28515625" style="1" customWidth="1"/>
    <col min="15114" max="15360" width="9.140625" style="1"/>
    <col min="15361" max="15361" width="2.5703125" style="1" customWidth="1"/>
    <col min="15362" max="15363" width="9.140625" style="1"/>
    <col min="15364" max="15365" width="12.7109375" style="1" customWidth="1"/>
    <col min="15366" max="15366" width="12.28515625" style="1" customWidth="1"/>
    <col min="15367" max="15367" width="10" style="1" customWidth="1"/>
    <col min="15368" max="15369" width="10.28515625" style="1" customWidth="1"/>
    <col min="15370" max="15616" width="9.140625" style="1"/>
    <col min="15617" max="15617" width="2.5703125" style="1" customWidth="1"/>
    <col min="15618" max="15619" width="9.140625" style="1"/>
    <col min="15620" max="15621" width="12.7109375" style="1" customWidth="1"/>
    <col min="15622" max="15622" width="12.28515625" style="1" customWidth="1"/>
    <col min="15623" max="15623" width="10" style="1" customWidth="1"/>
    <col min="15624" max="15625" width="10.28515625" style="1" customWidth="1"/>
    <col min="15626" max="15872" width="9.140625" style="1"/>
    <col min="15873" max="15873" width="2.5703125" style="1" customWidth="1"/>
    <col min="15874" max="15875" width="9.140625" style="1"/>
    <col min="15876" max="15877" width="12.7109375" style="1" customWidth="1"/>
    <col min="15878" max="15878" width="12.28515625" style="1" customWidth="1"/>
    <col min="15879" max="15879" width="10" style="1" customWidth="1"/>
    <col min="15880" max="15881" width="10.28515625" style="1" customWidth="1"/>
    <col min="15882" max="16128" width="9.140625" style="1"/>
    <col min="16129" max="16129" width="2.5703125" style="1" customWidth="1"/>
    <col min="16130" max="16131" width="9.140625" style="1"/>
    <col min="16132" max="16133" width="12.7109375" style="1" customWidth="1"/>
    <col min="16134" max="16134" width="12.28515625" style="1" customWidth="1"/>
    <col min="16135" max="16135" width="10" style="1" customWidth="1"/>
    <col min="16136" max="16137" width="10.28515625" style="1" customWidth="1"/>
    <col min="16138" max="16384" width="9.140625" style="1"/>
  </cols>
  <sheetData>
    <row r="1" spans="2:14" ht="24.95" customHeight="1" x14ac:dyDescent="0.2">
      <c r="B1" s="108" t="s">
        <v>44</v>
      </c>
      <c r="C1" s="108"/>
      <c r="D1" s="108"/>
      <c r="E1" s="108"/>
      <c r="F1" s="108"/>
      <c r="G1" s="108"/>
      <c r="H1" s="108"/>
      <c r="I1" s="108"/>
      <c r="J1" s="108"/>
      <c r="K1" s="108"/>
      <c r="L1" s="108"/>
      <c r="M1" s="108"/>
      <c r="N1" s="108"/>
    </row>
    <row r="3" spans="2:14" ht="15.75" thickBot="1" x14ac:dyDescent="0.3">
      <c r="B3" s="2" t="s">
        <v>45</v>
      </c>
      <c r="C3" s="3"/>
      <c r="D3" s="3"/>
      <c r="E3" s="3"/>
      <c r="F3" s="3"/>
    </row>
    <row r="4" spans="2:14" ht="12.75" thickTop="1" x14ac:dyDescent="0.2">
      <c r="B4" s="4" t="s">
        <v>46</v>
      </c>
      <c r="F4" s="5">
        <v>0.24066476765185751</v>
      </c>
      <c r="H4" s="1" t="s">
        <v>47</v>
      </c>
      <c r="L4" s="5">
        <v>4.3927442447824119E-3</v>
      </c>
    </row>
    <row r="5" spans="2:14" x14ac:dyDescent="0.2">
      <c r="B5" s="4" t="s">
        <v>48</v>
      </c>
      <c r="F5" s="5">
        <v>3.8175372359019515E-2</v>
      </c>
      <c r="H5" s="1" t="s">
        <v>49</v>
      </c>
      <c r="L5" s="5">
        <v>-5.0856563416345653</v>
      </c>
    </row>
    <row r="6" spans="2:14" x14ac:dyDescent="0.2">
      <c r="B6" s="4" t="s">
        <v>50</v>
      </c>
      <c r="F6" s="5">
        <v>0.49057595502822754</v>
      </c>
      <c r="H6" s="1" t="s">
        <v>51</v>
      </c>
      <c r="L6" s="5">
        <v>-4.8367232732460677</v>
      </c>
    </row>
    <row r="7" spans="2:14" x14ac:dyDescent="0.2">
      <c r="B7" s="4" t="s">
        <v>52</v>
      </c>
      <c r="F7" s="5">
        <v>1.7112849450597861E-2</v>
      </c>
      <c r="H7" s="1" t="s">
        <v>53</v>
      </c>
      <c r="L7" s="5">
        <v>55.856563416345651</v>
      </c>
    </row>
    <row r="8" spans="2:14" x14ac:dyDescent="0.2">
      <c r="B8" s="6" t="s">
        <v>54</v>
      </c>
      <c r="C8" s="7"/>
      <c r="D8" s="7"/>
      <c r="E8" s="7"/>
      <c r="F8" s="8">
        <v>20</v>
      </c>
      <c r="H8" s="1" t="s">
        <v>55</v>
      </c>
      <c r="L8" s="5">
        <v>-5.0370619914520907</v>
      </c>
    </row>
    <row r="10" spans="2:14" ht="62.25" customHeight="1" x14ac:dyDescent="0.2">
      <c r="B10" s="107" t="s">
        <v>108</v>
      </c>
      <c r="C10" s="107"/>
      <c r="D10" s="107"/>
      <c r="E10" s="107"/>
      <c r="F10" s="107"/>
      <c r="G10" s="107"/>
      <c r="H10" s="107"/>
      <c r="I10" s="107"/>
      <c r="J10" s="107"/>
      <c r="K10" s="107"/>
      <c r="L10" s="107"/>
      <c r="M10" s="107"/>
      <c r="N10" s="107"/>
    </row>
    <row r="11" spans="2:14" ht="41.25" customHeight="1" x14ac:dyDescent="0.2">
      <c r="B11" s="107" t="s">
        <v>57</v>
      </c>
      <c r="C11" s="107"/>
      <c r="D11" s="107"/>
      <c r="E11" s="107"/>
      <c r="F11" s="107"/>
      <c r="G11" s="107"/>
      <c r="H11" s="107"/>
      <c r="I11" s="107"/>
      <c r="J11" s="107"/>
      <c r="K11" s="107"/>
      <c r="L11" s="107"/>
      <c r="M11" s="107"/>
      <c r="N11" s="107"/>
    </row>
    <row r="12" spans="2:14" ht="30" customHeight="1" x14ac:dyDescent="0.2">
      <c r="B12" s="107" t="s">
        <v>58</v>
      </c>
      <c r="C12" s="107"/>
      <c r="D12" s="107"/>
      <c r="E12" s="107"/>
      <c r="F12" s="107"/>
      <c r="G12" s="107"/>
      <c r="H12" s="107"/>
      <c r="I12" s="107"/>
      <c r="J12" s="107"/>
      <c r="K12" s="107"/>
      <c r="L12" s="107"/>
      <c r="M12" s="107"/>
      <c r="N12" s="107"/>
    </row>
    <row r="14" spans="2:14" ht="15.75" thickBot="1" x14ac:dyDescent="0.3">
      <c r="B14" s="2" t="s">
        <v>59</v>
      </c>
      <c r="C14" s="3"/>
      <c r="D14" s="3"/>
      <c r="E14" s="3"/>
      <c r="F14" s="3"/>
      <c r="G14" s="3"/>
      <c r="H14" s="3"/>
      <c r="I14" s="3"/>
      <c r="J14" s="3"/>
      <c r="K14" s="3"/>
      <c r="L14" s="3"/>
      <c r="M14" s="3"/>
      <c r="N14" s="3"/>
    </row>
    <row r="15" spans="2:14" ht="23.25" thickTop="1" x14ac:dyDescent="0.2">
      <c r="B15" s="4"/>
      <c r="D15" s="9" t="s">
        <v>60</v>
      </c>
      <c r="E15" s="10" t="s">
        <v>6</v>
      </c>
      <c r="F15" s="10" t="s">
        <v>7</v>
      </c>
      <c r="G15" s="10" t="s">
        <v>8</v>
      </c>
      <c r="H15" s="10" t="s">
        <v>9</v>
      </c>
      <c r="I15" s="10"/>
      <c r="J15" s="10"/>
      <c r="K15" s="10"/>
      <c r="L15" s="10"/>
      <c r="M15" s="10"/>
      <c r="N15" s="10"/>
    </row>
    <row r="16" spans="2:14" x14ac:dyDescent="0.2">
      <c r="B16" s="4" t="s">
        <v>61</v>
      </c>
      <c r="D16" s="5">
        <v>0.24002487098682707</v>
      </c>
      <c r="E16" s="5">
        <v>2.7345425895164133E-2</v>
      </c>
      <c r="F16" s="5">
        <v>-1.1877458641535624E-4</v>
      </c>
      <c r="G16" s="5">
        <v>-3.2485200409523539E-2</v>
      </c>
      <c r="H16" s="5">
        <v>6.6553664245348834E-9</v>
      </c>
      <c r="I16" s="5"/>
      <c r="J16" s="5"/>
      <c r="K16" s="5"/>
      <c r="L16" s="5"/>
      <c r="M16" s="5"/>
      <c r="N16" s="5"/>
    </row>
    <row r="17" spans="2:14" x14ac:dyDescent="0.2">
      <c r="B17" s="4" t="s">
        <v>62</v>
      </c>
      <c r="D17" s="5">
        <v>1.2804696473589164E-2</v>
      </c>
      <c r="E17" s="5">
        <v>1.5074465060809179E-2</v>
      </c>
      <c r="F17" s="5">
        <v>9.1634847932699001E-5</v>
      </c>
      <c r="G17" s="5">
        <v>2.584195584808853E-2</v>
      </c>
      <c r="H17" s="5">
        <v>3.2547373676876995E-8</v>
      </c>
      <c r="I17" s="5"/>
      <c r="J17" s="5"/>
      <c r="K17" s="5"/>
      <c r="L17" s="5"/>
      <c r="M17" s="5"/>
      <c r="N17" s="5"/>
    </row>
    <row r="18" spans="2:14" x14ac:dyDescent="0.2">
      <c r="B18" s="4" t="s">
        <v>63</v>
      </c>
      <c r="D18" s="5">
        <v>18.745065256478348</v>
      </c>
      <c r="E18" s="5">
        <v>1.8140229709548488</v>
      </c>
      <c r="F18" s="5">
        <v>-1.2961726798803657</v>
      </c>
      <c r="G18" s="5">
        <v>-1.2570720498280858</v>
      </c>
      <c r="H18" s="5">
        <v>0.20448244121347131</v>
      </c>
      <c r="I18" s="5"/>
      <c r="J18" s="5"/>
      <c r="K18" s="5"/>
      <c r="L18" s="5"/>
      <c r="M18" s="5"/>
      <c r="N18" s="5"/>
    </row>
    <row r="19" spans="2:14" x14ac:dyDescent="0.2">
      <c r="B19" s="4" t="s">
        <v>64</v>
      </c>
      <c r="D19" s="5">
        <v>8.0513373745816352E-12</v>
      </c>
      <c r="E19" s="26">
        <v>8.9725595225365273E-2</v>
      </c>
      <c r="F19" s="21">
        <v>0.21450481538714505</v>
      </c>
      <c r="G19" s="21">
        <v>0.22794955791471469</v>
      </c>
      <c r="H19" s="21">
        <v>0.84072517596135699</v>
      </c>
      <c r="I19" s="5"/>
      <c r="J19" s="5"/>
      <c r="K19" s="5"/>
      <c r="L19" s="5"/>
      <c r="M19" s="5"/>
      <c r="N19" s="5"/>
    </row>
    <row r="20" spans="2:14" x14ac:dyDescent="0.2">
      <c r="B20" s="4" t="s">
        <v>65</v>
      </c>
      <c r="D20" s="5">
        <v>0.21273230665996737</v>
      </c>
      <c r="E20" s="5">
        <v>-4.785035628365613E-3</v>
      </c>
      <c r="F20" s="5">
        <v>-3.1408964030543702E-4</v>
      </c>
      <c r="G20" s="5">
        <v>-8.7566025149926813E-2</v>
      </c>
      <c r="H20" s="5">
        <v>-6.2717718019809972E-8</v>
      </c>
      <c r="I20" s="5"/>
      <c r="J20" s="5"/>
      <c r="K20" s="5"/>
      <c r="L20" s="5"/>
      <c r="M20" s="5"/>
      <c r="N20" s="5"/>
    </row>
    <row r="21" spans="2:14" x14ac:dyDescent="0.2">
      <c r="B21" s="4" t="s">
        <v>66</v>
      </c>
      <c r="D21" s="5">
        <v>0.26731743531368679</v>
      </c>
      <c r="E21" s="5">
        <v>5.9475887418693876E-2</v>
      </c>
      <c r="F21" s="5">
        <v>7.6540467474724548E-5</v>
      </c>
      <c r="G21" s="5">
        <v>2.2595624330879742E-2</v>
      </c>
      <c r="H21" s="5">
        <v>7.6028450868879729E-8</v>
      </c>
      <c r="I21" s="5"/>
      <c r="J21" s="5"/>
      <c r="K21" s="5"/>
      <c r="L21" s="5"/>
      <c r="M21" s="5"/>
      <c r="N21" s="5"/>
    </row>
    <row r="22" spans="2:14" x14ac:dyDescent="0.2">
      <c r="E22" s="11"/>
    </row>
    <row r="24" spans="2:14" x14ac:dyDescent="0.2">
      <c r="B24" s="12" t="s">
        <v>67</v>
      </c>
      <c r="C24" s="4"/>
      <c r="H24" s="12" t="s">
        <v>68</v>
      </c>
    </row>
    <row r="25" spans="2:14" x14ac:dyDescent="0.2">
      <c r="B25" s="4" t="s">
        <v>69</v>
      </c>
      <c r="C25" s="4"/>
      <c r="F25" s="1">
        <v>4</v>
      </c>
      <c r="H25" s="4" t="s">
        <v>109</v>
      </c>
      <c r="M25" s="5">
        <v>2.9467128776013851</v>
      </c>
    </row>
    <row r="26" spans="2:14" x14ac:dyDescent="0.2">
      <c r="B26" s="4" t="s">
        <v>71</v>
      </c>
      <c r="C26" s="4"/>
      <c r="F26" s="1">
        <v>15</v>
      </c>
      <c r="H26" s="4" t="s">
        <v>110</v>
      </c>
      <c r="M26" s="5">
        <v>2.1314495336264372</v>
      </c>
    </row>
    <row r="27" spans="2:14" x14ac:dyDescent="0.2">
      <c r="B27" s="4" t="s">
        <v>73</v>
      </c>
      <c r="C27" s="4"/>
      <c r="F27" s="1">
        <v>19</v>
      </c>
      <c r="H27" s="4" t="s">
        <v>111</v>
      </c>
      <c r="M27" s="5">
        <v>1.7530503263697028</v>
      </c>
    </row>
    <row r="29" spans="2:14" ht="39.950000000000003" customHeight="1" x14ac:dyDescent="0.2">
      <c r="B29" s="107" t="s">
        <v>75</v>
      </c>
      <c r="C29" s="107"/>
      <c r="D29" s="107"/>
      <c r="E29" s="107"/>
      <c r="F29" s="107"/>
      <c r="G29" s="107"/>
      <c r="H29" s="107"/>
      <c r="I29" s="107"/>
      <c r="J29" s="107"/>
      <c r="K29" s="107"/>
      <c r="L29" s="107"/>
      <c r="M29" s="107"/>
      <c r="N29" s="107"/>
    </row>
    <row r="30" spans="2:14" ht="65.099999999999994" customHeight="1" x14ac:dyDescent="0.2">
      <c r="B30" s="107" t="s">
        <v>76</v>
      </c>
      <c r="C30" s="107"/>
      <c r="D30" s="107"/>
      <c r="E30" s="107"/>
      <c r="F30" s="107"/>
      <c r="G30" s="107"/>
      <c r="H30" s="107"/>
      <c r="I30" s="107"/>
      <c r="J30" s="107"/>
      <c r="K30" s="107"/>
      <c r="L30" s="107"/>
      <c r="M30" s="107"/>
      <c r="N30" s="107"/>
    </row>
    <row r="31" spans="2:14" ht="66" customHeight="1" x14ac:dyDescent="0.2">
      <c r="B31" s="107" t="s">
        <v>77</v>
      </c>
      <c r="C31" s="107"/>
      <c r="D31" s="107"/>
      <c r="E31" s="107"/>
      <c r="F31" s="107"/>
      <c r="G31" s="107"/>
      <c r="H31" s="107"/>
      <c r="I31" s="107"/>
      <c r="J31" s="107"/>
      <c r="K31" s="107"/>
      <c r="L31" s="107"/>
      <c r="M31" s="107"/>
      <c r="N31" s="107"/>
    </row>
    <row r="32" spans="2:14" ht="30" customHeight="1" x14ac:dyDescent="0.2">
      <c r="B32" s="107" t="s">
        <v>78</v>
      </c>
      <c r="C32" s="107"/>
      <c r="D32" s="107"/>
      <c r="E32" s="107"/>
      <c r="F32" s="107"/>
      <c r="G32" s="107"/>
      <c r="H32" s="107"/>
      <c r="I32" s="107"/>
      <c r="J32" s="107"/>
      <c r="K32" s="107"/>
      <c r="L32" s="107"/>
      <c r="M32" s="107"/>
      <c r="N32" s="107"/>
    </row>
    <row r="34" spans="2:14" ht="15.75" thickBot="1" x14ac:dyDescent="0.3">
      <c r="B34" s="109" t="s">
        <v>79</v>
      </c>
      <c r="C34" s="109"/>
      <c r="D34" s="109"/>
      <c r="E34" s="109"/>
      <c r="F34" s="109"/>
      <c r="G34" s="109"/>
      <c r="H34" s="109"/>
      <c r="I34" s="109"/>
      <c r="J34" s="109"/>
      <c r="K34" s="109"/>
      <c r="L34" s="109"/>
      <c r="M34" s="109"/>
      <c r="N34" s="109"/>
    </row>
    <row r="35" spans="2:14" ht="12.75" thickTop="1" x14ac:dyDescent="0.2">
      <c r="B35" s="4"/>
      <c r="C35" s="4"/>
      <c r="D35" s="4"/>
      <c r="E35" s="4"/>
      <c r="F35" s="4"/>
      <c r="G35" s="4"/>
      <c r="H35" s="4"/>
      <c r="I35" s="4"/>
      <c r="J35" s="4"/>
      <c r="K35" s="4"/>
      <c r="L35" s="4"/>
      <c r="M35" s="4"/>
      <c r="N35" s="4"/>
    </row>
    <row r="36" spans="2:14" ht="48" x14ac:dyDescent="0.2">
      <c r="B36" s="4"/>
      <c r="C36" s="4"/>
      <c r="D36" s="13" t="s">
        <v>80</v>
      </c>
      <c r="E36" s="13" t="s">
        <v>81</v>
      </c>
      <c r="F36" s="13" t="s">
        <v>82</v>
      </c>
      <c r="G36" s="13" t="s">
        <v>64</v>
      </c>
      <c r="H36" s="12" t="s">
        <v>68</v>
      </c>
      <c r="I36" s="4"/>
      <c r="J36" s="4"/>
      <c r="K36" s="4"/>
      <c r="L36" s="4"/>
      <c r="M36" s="4"/>
      <c r="N36" s="4"/>
    </row>
    <row r="37" spans="2:14" x14ac:dyDescent="0.2">
      <c r="B37" s="4" t="s">
        <v>83</v>
      </c>
      <c r="D37" s="14">
        <v>1.3922424878960449E-3</v>
      </c>
      <c r="E37" s="14">
        <v>3.4806062197401122E-4</v>
      </c>
      <c r="F37" s="14">
        <v>1.1885302304538503</v>
      </c>
      <c r="G37" s="25">
        <v>0.35578062529945143</v>
      </c>
      <c r="H37" s="4" t="s">
        <v>112</v>
      </c>
      <c r="M37" s="5">
        <v>4.8932095989584923</v>
      </c>
    </row>
    <row r="38" spans="2:14" x14ac:dyDescent="0.2">
      <c r="B38" s="4" t="s">
        <v>85</v>
      </c>
      <c r="D38" s="14">
        <v>4.3927442447861953E-3</v>
      </c>
      <c r="E38" s="14">
        <v>2.9284961631907968E-4</v>
      </c>
      <c r="F38" s="14"/>
      <c r="G38" s="15"/>
      <c r="H38" s="4" t="s">
        <v>113</v>
      </c>
      <c r="M38" s="5">
        <v>3.0555682769045234</v>
      </c>
    </row>
    <row r="39" spans="2:14" x14ac:dyDescent="0.2">
      <c r="B39" s="4" t="s">
        <v>87</v>
      </c>
      <c r="D39" s="14">
        <v>5.7849867326822402E-3</v>
      </c>
      <c r="E39" s="14"/>
      <c r="F39" s="14"/>
      <c r="G39" s="15"/>
      <c r="H39" s="4" t="s">
        <v>114</v>
      </c>
      <c r="M39" s="5">
        <v>2.3614331160206348</v>
      </c>
    </row>
    <row r="41" spans="2:14" ht="99.95" customHeight="1" x14ac:dyDescent="0.2">
      <c r="B41" s="107" t="s">
        <v>89</v>
      </c>
      <c r="C41" s="107"/>
      <c r="D41" s="107"/>
      <c r="E41" s="107"/>
      <c r="F41" s="107"/>
      <c r="G41" s="107"/>
      <c r="H41" s="107"/>
      <c r="I41" s="107"/>
      <c r="J41" s="107"/>
      <c r="K41" s="107"/>
      <c r="L41" s="107"/>
      <c r="M41" s="107"/>
      <c r="N41" s="107"/>
    </row>
    <row r="42" spans="2:14" x14ac:dyDescent="0.2">
      <c r="B42" s="4"/>
      <c r="C42" s="4"/>
      <c r="D42" s="4"/>
      <c r="E42" s="4"/>
      <c r="F42" s="4"/>
      <c r="G42" s="4"/>
      <c r="H42" s="4"/>
      <c r="I42" s="4"/>
      <c r="J42" s="4"/>
      <c r="K42" s="4"/>
      <c r="L42" s="4"/>
      <c r="M42" s="4"/>
      <c r="N42" s="4"/>
    </row>
    <row r="43" spans="2:14" ht="15.75" thickBot="1" x14ac:dyDescent="0.3">
      <c r="B43" s="109" t="s">
        <v>90</v>
      </c>
      <c r="C43" s="109"/>
      <c r="D43" s="109"/>
      <c r="E43" s="109"/>
      <c r="F43" s="109"/>
      <c r="G43" s="109"/>
      <c r="H43" s="109"/>
      <c r="I43" s="109"/>
      <c r="J43" s="109"/>
      <c r="K43" s="109"/>
      <c r="L43" s="109"/>
      <c r="M43" s="109"/>
      <c r="N43" s="109"/>
    </row>
    <row r="44" spans="2:14" ht="12.75" thickTop="1" x14ac:dyDescent="0.2"/>
    <row r="45" spans="2:14" x14ac:dyDescent="0.2">
      <c r="B45" s="9" t="s">
        <v>91</v>
      </c>
      <c r="C45" s="9" t="s">
        <v>92</v>
      </c>
      <c r="D45" s="9" t="s">
        <v>93</v>
      </c>
      <c r="E45" s="9" t="s">
        <v>94</v>
      </c>
      <c r="G45" s="16"/>
    </row>
    <row r="46" spans="2:14" x14ac:dyDescent="0.2">
      <c r="B46" s="17">
        <v>1</v>
      </c>
      <c r="C46" s="18">
        <v>0.251815728080787</v>
      </c>
      <c r="D46" s="19">
        <v>0.24978340647675612</v>
      </c>
      <c r="E46" s="19">
        <v>2.0323216040308845E-3</v>
      </c>
      <c r="F46" s="20"/>
    </row>
    <row r="47" spans="2:14" x14ac:dyDescent="0.2">
      <c r="B47" s="17">
        <v>2</v>
      </c>
      <c r="C47" s="18">
        <v>0.25486931510254701</v>
      </c>
      <c r="D47" s="19">
        <v>0.24193709863064644</v>
      </c>
      <c r="E47" s="19">
        <v>1.2932216471900571E-2</v>
      </c>
      <c r="F47" s="20"/>
    </row>
    <row r="48" spans="2:14" x14ac:dyDescent="0.2">
      <c r="B48" s="17">
        <v>3</v>
      </c>
      <c r="C48" s="18">
        <v>0.24030953560128701</v>
      </c>
      <c r="D48" s="19">
        <v>0.25516046027411071</v>
      </c>
      <c r="E48" s="19">
        <v>-1.4850924672823701E-2</v>
      </c>
      <c r="F48" s="20"/>
    </row>
    <row r="49" spans="2:6" x14ac:dyDescent="0.2">
      <c r="B49" s="17">
        <v>4</v>
      </c>
      <c r="C49" s="18">
        <v>0.240013179960753</v>
      </c>
      <c r="D49" s="19">
        <v>0.25088775854658352</v>
      </c>
      <c r="E49" s="19">
        <v>-1.0874578585830519E-2</v>
      </c>
      <c r="F49" s="20"/>
    </row>
    <row r="50" spans="2:6" x14ac:dyDescent="0.2">
      <c r="B50" s="17">
        <v>5</v>
      </c>
      <c r="C50" s="18">
        <v>0.204119934505652</v>
      </c>
      <c r="D50" s="19">
        <v>0.24421985247167208</v>
      </c>
      <c r="E50" s="19">
        <v>-4.0099917966020082E-2</v>
      </c>
      <c r="F50" s="20"/>
    </row>
    <row r="51" spans="2:6" x14ac:dyDescent="0.2">
      <c r="B51" s="17">
        <v>6</v>
      </c>
      <c r="C51" s="18">
        <v>0.27272968195650299</v>
      </c>
      <c r="D51" s="19">
        <v>0.24939927088717043</v>
      </c>
      <c r="E51" s="19">
        <v>2.3330411069332563E-2</v>
      </c>
      <c r="F51" s="20"/>
    </row>
    <row r="52" spans="2:6" x14ac:dyDescent="0.2">
      <c r="B52" s="17">
        <v>7</v>
      </c>
      <c r="C52" s="18">
        <v>0.22647992173805501</v>
      </c>
      <c r="D52" s="19">
        <v>0.22280168641218712</v>
      </c>
      <c r="E52" s="19">
        <v>3.6782353258678901E-3</v>
      </c>
      <c r="F52" s="20"/>
    </row>
    <row r="53" spans="2:6" x14ac:dyDescent="0.2">
      <c r="B53" s="17">
        <v>8</v>
      </c>
      <c r="C53" s="18">
        <v>0.23653357721238</v>
      </c>
      <c r="D53" s="19">
        <v>0.23183257648064931</v>
      </c>
      <c r="E53" s="19">
        <v>4.7010007317306868E-3</v>
      </c>
      <c r="F53" s="20"/>
    </row>
    <row r="54" spans="2:6" x14ac:dyDescent="0.2">
      <c r="B54" s="17">
        <v>9</v>
      </c>
      <c r="C54" s="18">
        <v>0.278314879018418</v>
      </c>
      <c r="D54" s="19">
        <v>0.25255778253014771</v>
      </c>
      <c r="E54" s="19">
        <v>2.5757096488270292E-2</v>
      </c>
      <c r="F54" s="20"/>
    </row>
    <row r="55" spans="2:6" x14ac:dyDescent="0.2">
      <c r="B55" s="17">
        <v>10</v>
      </c>
      <c r="C55" s="18">
        <v>0.22923100547916</v>
      </c>
      <c r="D55" s="19">
        <v>0.24039350479917238</v>
      </c>
      <c r="E55" s="19">
        <v>-1.116249932001237E-2</v>
      </c>
      <c r="F55" s="20"/>
    </row>
    <row r="56" spans="2:6" x14ac:dyDescent="0.2">
      <c r="B56" s="17">
        <v>11</v>
      </c>
      <c r="C56" s="18">
        <v>0.251396020113342</v>
      </c>
      <c r="D56" s="19">
        <v>0.24936355575560457</v>
      </c>
      <c r="E56" s="19">
        <v>2.0324643577374346E-3</v>
      </c>
      <c r="F56" s="20"/>
    </row>
    <row r="57" spans="2:6" x14ac:dyDescent="0.2">
      <c r="B57" s="17">
        <v>12</v>
      </c>
      <c r="C57" s="18">
        <v>0.244332988295555</v>
      </c>
      <c r="D57" s="19">
        <v>0.24265659997053329</v>
      </c>
      <c r="E57" s="19">
        <v>1.6763883250217049E-3</v>
      </c>
      <c r="F57" s="20"/>
    </row>
    <row r="58" spans="2:6" x14ac:dyDescent="0.2">
      <c r="B58" s="17">
        <v>13</v>
      </c>
      <c r="C58" s="18">
        <v>0.26488403248482401</v>
      </c>
      <c r="D58" s="19">
        <v>0.24793297394527281</v>
      </c>
      <c r="E58" s="19">
        <v>1.69510585395512E-2</v>
      </c>
      <c r="F58" s="20"/>
    </row>
    <row r="59" spans="2:6" x14ac:dyDescent="0.2">
      <c r="B59" s="17">
        <v>14</v>
      </c>
      <c r="C59" s="18">
        <v>0.23421838696275801</v>
      </c>
      <c r="D59" s="19">
        <v>0.24183009137519043</v>
      </c>
      <c r="E59" s="19">
        <v>-7.6117044124324185E-3</v>
      </c>
      <c r="F59" s="20"/>
    </row>
    <row r="60" spans="2:6" x14ac:dyDescent="0.2">
      <c r="B60" s="17">
        <v>15</v>
      </c>
      <c r="C60" s="18">
        <v>0.23957600208027099</v>
      </c>
      <c r="D60" s="19">
        <v>0.25138200167173008</v>
      </c>
      <c r="E60" s="19">
        <v>-1.1805999591459088E-2</v>
      </c>
      <c r="F60" s="20"/>
    </row>
    <row r="61" spans="2:6" x14ac:dyDescent="0.2">
      <c r="B61" s="17">
        <v>16</v>
      </c>
      <c r="C61" s="18">
        <v>0.24485583571171399</v>
      </c>
      <c r="D61" s="19">
        <v>0.24389237744442077</v>
      </c>
      <c r="E61" s="19">
        <v>9.6345826729321571E-4</v>
      </c>
      <c r="F61" s="20"/>
    </row>
    <row r="62" spans="2:6" x14ac:dyDescent="0.2">
      <c r="B62" s="17">
        <v>17</v>
      </c>
      <c r="C62" s="18">
        <v>0.24842045924863701</v>
      </c>
      <c r="D62" s="19">
        <v>0.24088596243611907</v>
      </c>
      <c r="E62" s="19">
        <v>7.5344968125179435E-3</v>
      </c>
      <c r="F62" s="20"/>
    </row>
    <row r="63" spans="2:6" x14ac:dyDescent="0.2">
      <c r="B63" s="17">
        <v>18</v>
      </c>
      <c r="C63" s="18">
        <v>0.25499004199005099</v>
      </c>
      <c r="D63" s="19">
        <v>0.2606573054154066</v>
      </c>
      <c r="E63" s="19">
        <v>-5.6672634253556176E-3</v>
      </c>
      <c r="F63" s="20"/>
    </row>
    <row r="64" spans="2:6" x14ac:dyDescent="0.2">
      <c r="B64" s="17">
        <v>19</v>
      </c>
      <c r="C64" s="18">
        <v>0.25753400143171801</v>
      </c>
      <c r="D64" s="19">
        <v>0.24454331744834734</v>
      </c>
      <c r="E64" s="19">
        <v>1.2990683983370666E-2</v>
      </c>
      <c r="F64" s="20"/>
    </row>
    <row r="65" spans="2:12" x14ac:dyDescent="0.2">
      <c r="B65" s="17">
        <v>20</v>
      </c>
      <c r="C65" s="18">
        <v>0.221967501453051</v>
      </c>
      <c r="D65" s="19">
        <v>0.23447444545572649</v>
      </c>
      <c r="E65" s="19">
        <v>-1.2506944002675491E-2</v>
      </c>
      <c r="F65" s="20"/>
    </row>
    <row r="66" spans="2:12" x14ac:dyDescent="0.2">
      <c r="B66" s="17"/>
      <c r="C66" s="18"/>
      <c r="D66" s="19"/>
      <c r="E66" s="19"/>
      <c r="F66" s="20"/>
    </row>
    <row r="67" spans="2:12" x14ac:dyDescent="0.2">
      <c r="B67" s="17"/>
      <c r="C67" s="18"/>
      <c r="D67" s="19"/>
      <c r="E67" s="19"/>
      <c r="F67" s="20"/>
    </row>
    <row r="68" spans="2:12" x14ac:dyDescent="0.2">
      <c r="B68" s="17"/>
      <c r="C68" s="18"/>
      <c r="D68" s="19"/>
      <c r="E68" s="19"/>
      <c r="F68" s="20"/>
      <c r="G68" s="1" t="s">
        <v>95</v>
      </c>
      <c r="L68" s="5">
        <v>1.482016235535632E-2</v>
      </c>
    </row>
    <row r="69" spans="2:12" x14ac:dyDescent="0.2">
      <c r="B69" s="17"/>
      <c r="C69" s="18"/>
      <c r="D69" s="19"/>
      <c r="E69" s="19"/>
      <c r="F69" s="20"/>
      <c r="G69" s="1" t="s">
        <v>96</v>
      </c>
      <c r="L69" s="5">
        <v>2.196372122391206E-4</v>
      </c>
    </row>
    <row r="70" spans="2:12" x14ac:dyDescent="0.2">
      <c r="B70" s="17"/>
      <c r="C70" s="18"/>
      <c r="D70" s="19"/>
      <c r="E70" s="19"/>
      <c r="F70" s="20"/>
      <c r="G70" s="1" t="s">
        <v>97</v>
      </c>
      <c r="L70" s="5">
        <v>1.1457983197661717E-2</v>
      </c>
    </row>
    <row r="71" spans="2:12" x14ac:dyDescent="0.2">
      <c r="B71" s="17"/>
      <c r="C71" s="18"/>
      <c r="D71" s="19"/>
      <c r="E71" s="19"/>
      <c r="F71" s="20"/>
      <c r="G71" s="1" t="s">
        <v>98</v>
      </c>
      <c r="L71" s="23">
        <v>4.7463415463302336E-2</v>
      </c>
    </row>
    <row r="72" spans="2:12" x14ac:dyDescent="0.2">
      <c r="B72" s="17"/>
      <c r="C72" s="18"/>
      <c r="D72" s="19"/>
      <c r="E72" s="19"/>
      <c r="F72" s="20"/>
      <c r="G72" s="1" t="s">
        <v>99</v>
      </c>
      <c r="L72" s="5">
        <v>0.52412036444756205</v>
      </c>
    </row>
    <row r="73" spans="2:12" x14ac:dyDescent="0.2">
      <c r="B73" s="17"/>
      <c r="C73" s="18"/>
      <c r="D73" s="19"/>
      <c r="E73" s="19"/>
      <c r="F73" s="20"/>
      <c r="G73" s="1" t="s">
        <v>100</v>
      </c>
      <c r="L73" s="23">
        <v>4.6907067647464426E-2</v>
      </c>
    </row>
    <row r="74" spans="2:12" x14ac:dyDescent="0.2">
      <c r="B74" s="17"/>
      <c r="C74" s="18"/>
      <c r="D74" s="19"/>
      <c r="E74" s="19"/>
      <c r="F74" s="20"/>
      <c r="G74" s="1" t="s">
        <v>101</v>
      </c>
      <c r="L74" s="5">
        <v>1.1018538952921444E-2</v>
      </c>
    </row>
    <row r="75" spans="2:12" x14ac:dyDescent="0.2">
      <c r="B75" s="17"/>
      <c r="C75" s="18"/>
      <c r="D75" s="19"/>
      <c r="E75" s="19"/>
      <c r="F75" s="20"/>
      <c r="G75" s="1" t="s">
        <v>102</v>
      </c>
      <c r="L75" s="23">
        <v>4.7001836291374458E-2</v>
      </c>
    </row>
    <row r="76" spans="2:12" x14ac:dyDescent="0.2">
      <c r="B76" s="17"/>
      <c r="C76" s="18"/>
      <c r="D76" s="19"/>
      <c r="E76" s="19"/>
      <c r="F76" s="20"/>
      <c r="G76" s="1" t="s">
        <v>103</v>
      </c>
      <c r="L76" s="5">
        <v>1.192925086357392E-2</v>
      </c>
    </row>
    <row r="77" spans="2:12" x14ac:dyDescent="0.2">
      <c r="B77" s="17"/>
      <c r="C77" s="18"/>
      <c r="D77" s="19"/>
      <c r="E77" s="19"/>
      <c r="F77" s="20"/>
      <c r="G77" s="1" t="s">
        <v>104</v>
      </c>
      <c r="L77" s="5">
        <v>6.3584174238977872E-2</v>
      </c>
    </row>
    <row r="78" spans="2:12" x14ac:dyDescent="0.2">
      <c r="B78" s="17"/>
      <c r="C78" s="18"/>
      <c r="D78" s="19"/>
      <c r="E78" s="19"/>
      <c r="F78" s="20"/>
      <c r="G78" s="1" t="s">
        <v>105</v>
      </c>
      <c r="L78" s="5">
        <v>4.7032338121542297E-2</v>
      </c>
    </row>
    <row r="79" spans="2:12" x14ac:dyDescent="0.2">
      <c r="B79" s="17"/>
      <c r="C79" s="18"/>
      <c r="D79" s="19"/>
      <c r="E79" s="19"/>
      <c r="F79" s="20"/>
      <c r="G79" s="1" t="s">
        <v>106</v>
      </c>
      <c r="L79" s="5">
        <v>6.0387035044076318E-2</v>
      </c>
    </row>
    <row r="80" spans="2:12" x14ac:dyDescent="0.2">
      <c r="B80" s="17"/>
      <c r="C80" s="18"/>
      <c r="D80" s="19"/>
      <c r="E80" s="19"/>
      <c r="F80" s="20"/>
      <c r="G80" s="1" t="s">
        <v>107</v>
      </c>
      <c r="L80" s="5">
        <v>3.022109369952981E-2</v>
      </c>
    </row>
    <row r="81" spans="2:6" x14ac:dyDescent="0.2">
      <c r="B81" s="17"/>
      <c r="C81" s="18"/>
      <c r="D81" s="19"/>
      <c r="E81" s="19"/>
      <c r="F81" s="20"/>
    </row>
    <row r="82" spans="2:6" x14ac:dyDescent="0.2">
      <c r="B82" s="17"/>
      <c r="C82" s="18"/>
      <c r="D82" s="19"/>
      <c r="E82" s="19"/>
      <c r="F82" s="20"/>
    </row>
    <row r="83" spans="2:6" x14ac:dyDescent="0.2">
      <c r="B83" s="17"/>
      <c r="C83" s="18"/>
      <c r="D83" s="19"/>
      <c r="E83" s="19"/>
      <c r="F83" s="20"/>
    </row>
    <row r="84" spans="2:6" x14ac:dyDescent="0.2">
      <c r="B84" s="17"/>
      <c r="C84" s="18"/>
      <c r="D84" s="19"/>
      <c r="E84" s="19"/>
      <c r="F84" s="20"/>
    </row>
    <row r="85" spans="2:6" x14ac:dyDescent="0.2">
      <c r="B85" s="17"/>
      <c r="C85" s="18"/>
      <c r="D85" s="19"/>
      <c r="E85" s="19"/>
      <c r="F85" s="20"/>
    </row>
    <row r="86" spans="2:6" x14ac:dyDescent="0.2">
      <c r="B86" s="17"/>
      <c r="C86" s="18"/>
      <c r="D86" s="19"/>
      <c r="E86" s="19"/>
      <c r="F86" s="20"/>
    </row>
    <row r="87" spans="2:6" x14ac:dyDescent="0.2">
      <c r="B87" s="17"/>
      <c r="C87" s="18"/>
      <c r="D87" s="19"/>
      <c r="E87" s="19"/>
      <c r="F87" s="20"/>
    </row>
    <row r="88" spans="2:6" x14ac:dyDescent="0.2">
      <c r="B88" s="17"/>
      <c r="C88" s="18"/>
      <c r="D88" s="19"/>
      <c r="E88" s="19"/>
      <c r="F88" s="20"/>
    </row>
    <row r="89" spans="2:6" x14ac:dyDescent="0.2">
      <c r="B89" s="17"/>
      <c r="C89" s="18"/>
      <c r="D89" s="19"/>
      <c r="E89" s="19"/>
      <c r="F89" s="20"/>
    </row>
    <row r="90" spans="2:6" x14ac:dyDescent="0.2">
      <c r="B90" s="17"/>
      <c r="C90" s="18"/>
      <c r="D90" s="19"/>
      <c r="E90" s="19"/>
      <c r="F90" s="20"/>
    </row>
    <row r="91" spans="2:6" x14ac:dyDescent="0.2">
      <c r="B91" s="17"/>
      <c r="C91" s="18"/>
      <c r="D91" s="19"/>
      <c r="E91" s="19"/>
      <c r="F91" s="20"/>
    </row>
    <row r="92" spans="2:6" x14ac:dyDescent="0.2">
      <c r="B92" s="17"/>
      <c r="C92" s="18"/>
      <c r="D92" s="19"/>
      <c r="E92" s="19"/>
      <c r="F92" s="20"/>
    </row>
    <row r="93" spans="2:6" x14ac:dyDescent="0.2">
      <c r="B93" s="17"/>
      <c r="C93" s="18"/>
      <c r="D93" s="19"/>
      <c r="E93" s="19"/>
      <c r="F93" s="20"/>
    </row>
    <row r="94" spans="2:6" x14ac:dyDescent="0.2">
      <c r="B94" s="17"/>
      <c r="C94" s="18"/>
      <c r="D94" s="19"/>
      <c r="E94" s="19"/>
      <c r="F94" s="20"/>
    </row>
    <row r="95" spans="2:6" x14ac:dyDescent="0.2">
      <c r="B95" s="17"/>
      <c r="C95" s="18"/>
      <c r="D95" s="19"/>
      <c r="E95" s="19"/>
      <c r="F95" s="20"/>
    </row>
    <row r="96" spans="2:6" x14ac:dyDescent="0.2">
      <c r="B96" s="17"/>
      <c r="C96" s="18"/>
      <c r="D96" s="19"/>
      <c r="E96" s="19"/>
    </row>
    <row r="97" spans="2:5" x14ac:dyDescent="0.2">
      <c r="B97" s="17"/>
      <c r="C97" s="18"/>
      <c r="D97" s="19"/>
      <c r="E97" s="19"/>
    </row>
    <row r="98" spans="2:5" x14ac:dyDescent="0.2">
      <c r="B98" s="17"/>
      <c r="C98" s="18"/>
      <c r="D98" s="19"/>
      <c r="E98" s="19"/>
    </row>
    <row r="99" spans="2:5" x14ac:dyDescent="0.2">
      <c r="B99" s="17"/>
      <c r="C99" s="18"/>
      <c r="D99" s="19"/>
      <c r="E99" s="19"/>
    </row>
    <row r="100" spans="2:5" x14ac:dyDescent="0.2">
      <c r="B100" s="17"/>
      <c r="C100" s="18"/>
      <c r="D100" s="19"/>
      <c r="E100" s="19"/>
    </row>
    <row r="101" spans="2:5" x14ac:dyDescent="0.2">
      <c r="B101" s="17"/>
      <c r="C101" s="18"/>
      <c r="D101" s="19"/>
      <c r="E101" s="19"/>
    </row>
    <row r="102" spans="2:5" x14ac:dyDescent="0.2">
      <c r="B102" s="17"/>
      <c r="C102" s="18"/>
      <c r="D102" s="19"/>
      <c r="E102" s="19"/>
    </row>
    <row r="103" spans="2:5" x14ac:dyDescent="0.2">
      <c r="B103" s="17"/>
      <c r="C103" s="18"/>
      <c r="D103" s="19"/>
      <c r="E103" s="19"/>
    </row>
    <row r="104" spans="2:5" x14ac:dyDescent="0.2">
      <c r="B104" s="17"/>
      <c r="C104" s="18"/>
      <c r="D104" s="19"/>
      <c r="E104" s="19"/>
    </row>
    <row r="105" spans="2:5" x14ac:dyDescent="0.2">
      <c r="B105" s="17"/>
      <c r="C105" s="18"/>
      <c r="D105" s="19"/>
      <c r="E105" s="19"/>
    </row>
    <row r="106" spans="2:5" x14ac:dyDescent="0.2">
      <c r="B106" s="17"/>
      <c r="C106" s="18"/>
      <c r="D106" s="19"/>
      <c r="E106" s="19"/>
    </row>
    <row r="107" spans="2:5" x14ac:dyDescent="0.2">
      <c r="B107" s="17"/>
      <c r="C107" s="18"/>
      <c r="D107" s="19"/>
      <c r="E107" s="19"/>
    </row>
    <row r="108" spans="2:5" x14ac:dyDescent="0.2">
      <c r="B108" s="17"/>
      <c r="C108" s="18"/>
      <c r="D108" s="19"/>
      <c r="E108" s="19"/>
    </row>
    <row r="109" spans="2:5" x14ac:dyDescent="0.2">
      <c r="B109" s="17"/>
      <c r="C109" s="18"/>
      <c r="D109" s="19"/>
      <c r="E109" s="19"/>
    </row>
    <row r="110" spans="2:5" x14ac:dyDescent="0.2">
      <c r="B110" s="17"/>
      <c r="C110" s="18"/>
      <c r="D110" s="19"/>
      <c r="E110" s="19"/>
    </row>
    <row r="111" spans="2:5" x14ac:dyDescent="0.2">
      <c r="B111" s="17"/>
      <c r="C111" s="18"/>
      <c r="D111" s="19"/>
      <c r="E111" s="19"/>
    </row>
    <row r="112" spans="2:5" x14ac:dyDescent="0.2">
      <c r="B112" s="17"/>
      <c r="C112" s="18"/>
      <c r="D112" s="19"/>
      <c r="E112" s="19"/>
    </row>
    <row r="113" spans="2:5" x14ac:dyDescent="0.2">
      <c r="B113" s="17"/>
      <c r="C113" s="18"/>
      <c r="D113" s="19"/>
      <c r="E113" s="19"/>
    </row>
    <row r="114" spans="2:5" x14ac:dyDescent="0.2">
      <c r="B114" s="17"/>
      <c r="C114" s="18"/>
      <c r="D114" s="19"/>
      <c r="E114" s="19"/>
    </row>
    <row r="115" spans="2:5" x14ac:dyDescent="0.2">
      <c r="B115" s="17"/>
      <c r="C115" s="18"/>
      <c r="D115" s="19"/>
      <c r="E115" s="19"/>
    </row>
    <row r="116" spans="2:5" x14ac:dyDescent="0.2">
      <c r="B116" s="17"/>
      <c r="C116" s="18"/>
      <c r="D116" s="19"/>
      <c r="E116" s="19"/>
    </row>
    <row r="117" spans="2:5" x14ac:dyDescent="0.2">
      <c r="B117" s="17"/>
      <c r="C117" s="18"/>
      <c r="D117" s="19"/>
      <c r="E117" s="19"/>
    </row>
    <row r="118" spans="2:5" x14ac:dyDescent="0.2">
      <c r="B118" s="17"/>
      <c r="C118" s="18"/>
      <c r="D118" s="19"/>
      <c r="E118" s="19"/>
    </row>
    <row r="119" spans="2:5" x14ac:dyDescent="0.2">
      <c r="B119" s="17"/>
      <c r="C119" s="18"/>
      <c r="D119" s="19"/>
      <c r="E119" s="19"/>
    </row>
    <row r="120" spans="2:5" x14ac:dyDescent="0.2">
      <c r="B120" s="17"/>
      <c r="C120" s="18"/>
      <c r="D120" s="19"/>
      <c r="E120" s="19"/>
    </row>
    <row r="121" spans="2:5" x14ac:dyDescent="0.2">
      <c r="B121" s="17"/>
      <c r="C121" s="18"/>
      <c r="D121" s="19"/>
      <c r="E121" s="19"/>
    </row>
    <row r="122" spans="2:5" x14ac:dyDescent="0.2">
      <c r="B122" s="17"/>
      <c r="C122" s="18"/>
      <c r="D122" s="19"/>
      <c r="E122" s="19"/>
    </row>
    <row r="123" spans="2:5" x14ac:dyDescent="0.2">
      <c r="B123" s="17"/>
      <c r="C123" s="18"/>
      <c r="D123" s="19"/>
      <c r="E123" s="19"/>
    </row>
    <row r="124" spans="2:5" x14ac:dyDescent="0.2">
      <c r="B124" s="17"/>
      <c r="C124" s="18"/>
      <c r="D124" s="19"/>
      <c r="E124" s="19"/>
    </row>
    <row r="125" spans="2:5" x14ac:dyDescent="0.2">
      <c r="B125" s="17"/>
      <c r="C125" s="18"/>
      <c r="D125" s="19"/>
      <c r="E125" s="19"/>
    </row>
    <row r="126" spans="2:5" x14ac:dyDescent="0.2">
      <c r="B126" s="17"/>
      <c r="C126" s="18"/>
      <c r="D126" s="19"/>
      <c r="E126" s="19"/>
    </row>
    <row r="127" spans="2:5" x14ac:dyDescent="0.2">
      <c r="B127" s="17"/>
      <c r="C127" s="18"/>
      <c r="D127" s="19"/>
      <c r="E127" s="19"/>
    </row>
    <row r="128" spans="2:5" x14ac:dyDescent="0.2">
      <c r="B128" s="17"/>
      <c r="C128" s="18"/>
      <c r="D128" s="19"/>
      <c r="E128" s="19"/>
    </row>
    <row r="129" spans="2:5" x14ac:dyDescent="0.2">
      <c r="B129" s="17"/>
      <c r="C129" s="18"/>
      <c r="D129" s="19"/>
      <c r="E129" s="19"/>
    </row>
    <row r="130" spans="2:5" x14ac:dyDescent="0.2">
      <c r="B130" s="17"/>
      <c r="C130" s="18"/>
      <c r="D130" s="19"/>
      <c r="E130" s="19"/>
    </row>
    <row r="131" spans="2:5" x14ac:dyDescent="0.2">
      <c r="B131" s="17"/>
      <c r="C131" s="18"/>
      <c r="D131" s="19"/>
      <c r="E131" s="19"/>
    </row>
    <row r="132" spans="2:5" x14ac:dyDescent="0.2">
      <c r="B132" s="17"/>
      <c r="C132" s="18"/>
      <c r="D132" s="19"/>
      <c r="E132" s="19"/>
    </row>
    <row r="133" spans="2:5" x14ac:dyDescent="0.2">
      <c r="B133" s="17"/>
      <c r="C133" s="18"/>
      <c r="D133" s="19"/>
      <c r="E133" s="19"/>
    </row>
    <row r="134" spans="2:5" x14ac:dyDescent="0.2">
      <c r="B134" s="17"/>
      <c r="C134" s="18"/>
      <c r="D134" s="19"/>
      <c r="E134" s="19"/>
    </row>
    <row r="135" spans="2:5" x14ac:dyDescent="0.2">
      <c r="B135" s="17"/>
      <c r="C135" s="18"/>
      <c r="D135" s="19"/>
      <c r="E135" s="19"/>
    </row>
    <row r="136" spans="2:5" x14ac:dyDescent="0.2">
      <c r="B136" s="17"/>
      <c r="C136" s="18"/>
      <c r="D136" s="19"/>
      <c r="E136" s="19"/>
    </row>
    <row r="137" spans="2:5" x14ac:dyDescent="0.2">
      <c r="B137" s="17"/>
      <c r="C137" s="18"/>
      <c r="D137" s="19"/>
      <c r="E137" s="19"/>
    </row>
    <row r="138" spans="2:5" x14ac:dyDescent="0.2">
      <c r="B138" s="17"/>
      <c r="C138" s="18"/>
      <c r="D138" s="19"/>
      <c r="E138" s="19"/>
    </row>
    <row r="139" spans="2:5" x14ac:dyDescent="0.2">
      <c r="B139" s="17"/>
      <c r="C139" s="18"/>
      <c r="D139" s="19"/>
      <c r="E139" s="19"/>
    </row>
    <row r="140" spans="2:5" x14ac:dyDescent="0.2">
      <c r="B140" s="17"/>
      <c r="C140" s="18"/>
      <c r="D140" s="19"/>
      <c r="E140" s="19"/>
    </row>
    <row r="141" spans="2:5" x14ac:dyDescent="0.2">
      <c r="B141" s="17"/>
      <c r="C141" s="18"/>
      <c r="D141" s="19"/>
      <c r="E141" s="19"/>
    </row>
    <row r="142" spans="2:5" x14ac:dyDescent="0.2">
      <c r="B142" s="17"/>
      <c r="C142" s="18"/>
      <c r="D142" s="19"/>
      <c r="E142" s="19"/>
    </row>
    <row r="143" spans="2:5" x14ac:dyDescent="0.2">
      <c r="B143" s="17"/>
      <c r="C143" s="18"/>
      <c r="D143" s="19"/>
      <c r="E143" s="19"/>
    </row>
    <row r="144" spans="2:5" x14ac:dyDescent="0.2">
      <c r="B144" s="17"/>
      <c r="C144" s="18"/>
      <c r="D144" s="19"/>
      <c r="E144" s="19"/>
    </row>
    <row r="145" spans="2:5" x14ac:dyDescent="0.2">
      <c r="B145" s="17"/>
      <c r="C145" s="18"/>
      <c r="D145" s="19"/>
      <c r="E145" s="19"/>
    </row>
    <row r="146" spans="2:5" x14ac:dyDescent="0.2">
      <c r="B146" s="17"/>
      <c r="C146" s="18"/>
      <c r="D146" s="19"/>
      <c r="E146" s="19"/>
    </row>
    <row r="147" spans="2:5" x14ac:dyDescent="0.2">
      <c r="B147" s="17"/>
      <c r="C147" s="18"/>
      <c r="D147" s="19"/>
      <c r="E147" s="19"/>
    </row>
    <row r="148" spans="2:5" x14ac:dyDescent="0.2">
      <c r="B148" s="17"/>
      <c r="C148" s="18"/>
      <c r="D148" s="19"/>
      <c r="E148" s="19"/>
    </row>
    <row r="149" spans="2:5" x14ac:dyDescent="0.2">
      <c r="B149" s="17"/>
      <c r="C149" s="18"/>
      <c r="D149" s="19"/>
      <c r="E149" s="19"/>
    </row>
    <row r="150" spans="2:5" x14ac:dyDescent="0.2">
      <c r="B150" s="17"/>
      <c r="C150" s="18"/>
      <c r="D150" s="19"/>
      <c r="E150" s="19"/>
    </row>
    <row r="151" spans="2:5" x14ac:dyDescent="0.2">
      <c r="B151" s="17"/>
      <c r="C151" s="18"/>
      <c r="D151" s="19"/>
      <c r="E151" s="19"/>
    </row>
    <row r="152" spans="2:5" x14ac:dyDescent="0.2">
      <c r="B152" s="17"/>
      <c r="C152" s="18"/>
      <c r="D152" s="19"/>
      <c r="E152" s="19"/>
    </row>
    <row r="153" spans="2:5" x14ac:dyDescent="0.2">
      <c r="B153" s="17"/>
      <c r="C153" s="18"/>
      <c r="D153" s="19"/>
      <c r="E153" s="19"/>
    </row>
    <row r="154" spans="2:5" x14ac:dyDescent="0.2">
      <c r="B154" s="17"/>
      <c r="C154" s="18"/>
      <c r="D154" s="19"/>
      <c r="E154" s="19"/>
    </row>
    <row r="155" spans="2:5" x14ac:dyDescent="0.2">
      <c r="B155" s="17"/>
      <c r="C155" s="18"/>
      <c r="D155" s="19"/>
      <c r="E155" s="19"/>
    </row>
    <row r="156" spans="2:5" x14ac:dyDescent="0.2">
      <c r="B156" s="17"/>
      <c r="C156" s="18"/>
      <c r="D156" s="19"/>
      <c r="E156" s="19"/>
    </row>
    <row r="157" spans="2:5" x14ac:dyDescent="0.2">
      <c r="B157" s="17"/>
      <c r="C157" s="18"/>
      <c r="D157" s="19"/>
      <c r="E157" s="19"/>
    </row>
    <row r="158" spans="2:5" x14ac:dyDescent="0.2">
      <c r="B158" s="17"/>
      <c r="C158" s="18"/>
      <c r="D158" s="19"/>
      <c r="E158" s="19"/>
    </row>
    <row r="159" spans="2:5" x14ac:dyDescent="0.2">
      <c r="B159" s="17"/>
      <c r="C159" s="18"/>
      <c r="D159" s="19"/>
      <c r="E159" s="19"/>
    </row>
    <row r="160" spans="2:5" x14ac:dyDescent="0.2">
      <c r="B160" s="17"/>
      <c r="C160" s="18"/>
      <c r="D160" s="19"/>
      <c r="E160" s="19"/>
    </row>
    <row r="161" spans="2:5" x14ac:dyDescent="0.2">
      <c r="B161" s="17"/>
      <c r="C161" s="18"/>
      <c r="D161" s="19"/>
      <c r="E161" s="19"/>
    </row>
    <row r="162" spans="2:5" x14ac:dyDescent="0.2">
      <c r="B162" s="17"/>
      <c r="C162" s="18"/>
      <c r="D162" s="19"/>
      <c r="E162" s="19"/>
    </row>
    <row r="163" spans="2:5" x14ac:dyDescent="0.2">
      <c r="B163" s="17"/>
      <c r="C163" s="18"/>
      <c r="D163" s="19"/>
      <c r="E163" s="19"/>
    </row>
    <row r="164" spans="2:5" x14ac:dyDescent="0.2">
      <c r="B164" s="17"/>
      <c r="C164" s="18"/>
      <c r="D164" s="19"/>
      <c r="E164" s="19"/>
    </row>
    <row r="165" spans="2:5" x14ac:dyDescent="0.2">
      <c r="B165" s="17"/>
      <c r="C165" s="18"/>
      <c r="D165" s="19"/>
      <c r="E165" s="19"/>
    </row>
    <row r="166" spans="2:5" x14ac:dyDescent="0.2">
      <c r="B166" s="17"/>
      <c r="C166" s="18"/>
      <c r="D166" s="19"/>
      <c r="E166" s="19"/>
    </row>
    <row r="167" spans="2:5" x14ac:dyDescent="0.2">
      <c r="B167" s="17"/>
      <c r="C167" s="18"/>
      <c r="D167" s="19"/>
      <c r="E167" s="19"/>
    </row>
    <row r="168" spans="2:5" x14ac:dyDescent="0.2">
      <c r="B168" s="17"/>
      <c r="C168" s="18"/>
      <c r="D168" s="19"/>
      <c r="E168" s="19"/>
    </row>
    <row r="169" spans="2:5" x14ac:dyDescent="0.2">
      <c r="B169" s="17"/>
      <c r="C169" s="18"/>
      <c r="D169" s="19"/>
      <c r="E169" s="19"/>
    </row>
    <row r="170" spans="2:5" x14ac:dyDescent="0.2">
      <c r="B170" s="17"/>
      <c r="C170" s="18"/>
      <c r="D170" s="19"/>
      <c r="E170" s="19"/>
    </row>
    <row r="171" spans="2:5" x14ac:dyDescent="0.2">
      <c r="B171" s="17"/>
      <c r="C171" s="18"/>
      <c r="D171" s="19"/>
      <c r="E171" s="19"/>
    </row>
    <row r="172" spans="2:5" x14ac:dyDescent="0.2">
      <c r="B172" s="17"/>
      <c r="C172" s="18"/>
      <c r="D172" s="19"/>
      <c r="E172" s="19"/>
    </row>
    <row r="173" spans="2:5" x14ac:dyDescent="0.2">
      <c r="B173" s="17"/>
      <c r="C173" s="18"/>
      <c r="D173" s="19"/>
      <c r="E173" s="19"/>
    </row>
    <row r="174" spans="2:5" x14ac:dyDescent="0.2">
      <c r="B174" s="17"/>
      <c r="C174" s="18"/>
      <c r="D174" s="19"/>
      <c r="E174" s="19"/>
    </row>
    <row r="175" spans="2:5" x14ac:dyDescent="0.2">
      <c r="B175" s="17"/>
      <c r="C175" s="18"/>
      <c r="D175" s="19"/>
      <c r="E175" s="19"/>
    </row>
    <row r="176" spans="2:5" x14ac:dyDescent="0.2">
      <c r="B176" s="17"/>
      <c r="C176" s="18"/>
      <c r="D176" s="19"/>
      <c r="E176" s="19"/>
    </row>
    <row r="177" spans="2:5" x14ac:dyDescent="0.2">
      <c r="B177" s="17"/>
      <c r="C177" s="18"/>
      <c r="D177" s="19"/>
      <c r="E177" s="19"/>
    </row>
    <row r="178" spans="2:5" x14ac:dyDescent="0.2">
      <c r="B178" s="17"/>
      <c r="C178" s="18"/>
      <c r="D178" s="19"/>
      <c r="E178" s="19"/>
    </row>
    <row r="179" spans="2:5" x14ac:dyDescent="0.2">
      <c r="B179" s="17"/>
      <c r="C179" s="18"/>
      <c r="D179" s="19"/>
      <c r="E179" s="19"/>
    </row>
    <row r="180" spans="2:5" x14ac:dyDescent="0.2">
      <c r="B180" s="17"/>
      <c r="C180" s="18"/>
      <c r="D180" s="19"/>
      <c r="E180" s="19"/>
    </row>
    <row r="181" spans="2:5" x14ac:dyDescent="0.2">
      <c r="B181" s="17"/>
      <c r="C181" s="18"/>
      <c r="D181" s="19"/>
      <c r="E181" s="19"/>
    </row>
    <row r="182" spans="2:5" x14ac:dyDescent="0.2">
      <c r="B182" s="17"/>
      <c r="C182" s="18"/>
      <c r="D182" s="19"/>
      <c r="E182" s="19"/>
    </row>
    <row r="183" spans="2:5" x14ac:dyDescent="0.2">
      <c r="B183" s="17"/>
      <c r="C183" s="18"/>
      <c r="D183" s="19"/>
      <c r="E183" s="19"/>
    </row>
    <row r="184" spans="2:5" x14ac:dyDescent="0.2">
      <c r="B184" s="17"/>
      <c r="C184" s="18"/>
      <c r="D184" s="19"/>
      <c r="E184" s="19"/>
    </row>
    <row r="185" spans="2:5" x14ac:dyDescent="0.2">
      <c r="B185" s="17"/>
      <c r="C185" s="18"/>
      <c r="D185" s="19"/>
      <c r="E185" s="19"/>
    </row>
    <row r="186" spans="2:5" x14ac:dyDescent="0.2">
      <c r="B186" s="17"/>
      <c r="C186" s="18"/>
      <c r="D186" s="19"/>
      <c r="E186" s="19"/>
    </row>
    <row r="187" spans="2:5" x14ac:dyDescent="0.2">
      <c r="B187" s="17"/>
      <c r="C187" s="18"/>
      <c r="D187" s="19"/>
      <c r="E187" s="19"/>
    </row>
    <row r="188" spans="2:5" x14ac:dyDescent="0.2">
      <c r="B188" s="17"/>
      <c r="C188" s="18"/>
      <c r="D188" s="19"/>
      <c r="E188" s="19"/>
    </row>
    <row r="189" spans="2:5" x14ac:dyDescent="0.2">
      <c r="B189" s="17"/>
      <c r="C189" s="18"/>
      <c r="D189" s="19"/>
      <c r="E189" s="19"/>
    </row>
    <row r="190" spans="2:5" x14ac:dyDescent="0.2">
      <c r="B190" s="17"/>
      <c r="C190" s="18"/>
      <c r="D190" s="19"/>
      <c r="E190" s="19"/>
    </row>
    <row r="191" spans="2:5" x14ac:dyDescent="0.2">
      <c r="B191" s="17"/>
      <c r="C191" s="18"/>
      <c r="D191" s="19"/>
      <c r="E191" s="19"/>
    </row>
    <row r="192" spans="2:5" x14ac:dyDescent="0.2">
      <c r="B192" s="17"/>
      <c r="C192" s="18"/>
      <c r="D192" s="19"/>
      <c r="E192" s="19"/>
    </row>
    <row r="193" spans="2:5" x14ac:dyDescent="0.2">
      <c r="B193" s="17"/>
      <c r="C193" s="18"/>
      <c r="D193" s="19"/>
      <c r="E193" s="19"/>
    </row>
    <row r="194" spans="2:5" x14ac:dyDescent="0.2">
      <c r="B194" s="17"/>
      <c r="C194" s="18"/>
      <c r="D194" s="19"/>
      <c r="E194" s="19"/>
    </row>
    <row r="195" spans="2:5" x14ac:dyDescent="0.2">
      <c r="B195" s="17"/>
      <c r="C195" s="18"/>
      <c r="D195" s="19"/>
      <c r="E195" s="19"/>
    </row>
    <row r="196" spans="2:5" x14ac:dyDescent="0.2">
      <c r="B196" s="17"/>
      <c r="C196" s="18"/>
      <c r="D196" s="19"/>
      <c r="E196" s="19"/>
    </row>
    <row r="197" spans="2:5" x14ac:dyDescent="0.2">
      <c r="B197" s="17"/>
      <c r="C197" s="18"/>
      <c r="D197" s="19"/>
      <c r="E197" s="19"/>
    </row>
    <row r="198" spans="2:5" x14ac:dyDescent="0.2">
      <c r="B198" s="17"/>
      <c r="C198" s="18"/>
      <c r="D198" s="19"/>
      <c r="E198" s="19"/>
    </row>
    <row r="199" spans="2:5" x14ac:dyDescent="0.2">
      <c r="B199" s="17"/>
      <c r="C199" s="18"/>
      <c r="D199" s="19"/>
      <c r="E199" s="19"/>
    </row>
    <row r="200" spans="2:5" x14ac:dyDescent="0.2">
      <c r="B200" s="17"/>
      <c r="C200" s="18"/>
      <c r="D200" s="19"/>
      <c r="E200" s="19"/>
    </row>
    <row r="201" spans="2:5" x14ac:dyDescent="0.2">
      <c r="B201" s="17"/>
      <c r="C201" s="18"/>
      <c r="D201" s="19"/>
      <c r="E201" s="19"/>
    </row>
    <row r="202" spans="2:5" x14ac:dyDescent="0.2">
      <c r="B202" s="17"/>
      <c r="C202" s="18"/>
      <c r="D202" s="19"/>
      <c r="E202" s="19"/>
    </row>
    <row r="203" spans="2:5" x14ac:dyDescent="0.2">
      <c r="B203" s="17"/>
      <c r="C203" s="18"/>
      <c r="D203" s="19"/>
      <c r="E203" s="19"/>
    </row>
    <row r="204" spans="2:5" x14ac:dyDescent="0.2">
      <c r="B204" s="17"/>
      <c r="C204" s="18"/>
      <c r="D204" s="19"/>
      <c r="E204" s="19"/>
    </row>
    <row r="205" spans="2:5" x14ac:dyDescent="0.2">
      <c r="B205" s="17"/>
      <c r="C205" s="18"/>
      <c r="D205" s="19"/>
      <c r="E205" s="19"/>
    </row>
    <row r="206" spans="2:5" x14ac:dyDescent="0.2">
      <c r="B206" s="17"/>
      <c r="C206" s="18"/>
      <c r="D206" s="19"/>
      <c r="E206" s="19"/>
    </row>
    <row r="207" spans="2:5" x14ac:dyDescent="0.2">
      <c r="B207" s="17"/>
      <c r="C207" s="18"/>
      <c r="D207" s="19"/>
      <c r="E207" s="19"/>
    </row>
    <row r="208" spans="2:5" x14ac:dyDescent="0.2">
      <c r="B208" s="17"/>
      <c r="C208" s="18"/>
      <c r="D208" s="19"/>
      <c r="E208" s="19"/>
    </row>
    <row r="209" spans="2:5" x14ac:dyDescent="0.2">
      <c r="B209" s="17"/>
      <c r="C209" s="18"/>
      <c r="D209" s="19"/>
      <c r="E209" s="19"/>
    </row>
    <row r="210" spans="2:5" x14ac:dyDescent="0.2">
      <c r="B210" s="17"/>
      <c r="C210" s="18"/>
      <c r="D210" s="19"/>
      <c r="E210" s="19"/>
    </row>
    <row r="211" spans="2:5" x14ac:dyDescent="0.2">
      <c r="B211" s="17"/>
      <c r="C211" s="18"/>
      <c r="D211" s="19"/>
      <c r="E211" s="19"/>
    </row>
    <row r="212" spans="2:5" x14ac:dyDescent="0.2">
      <c r="B212" s="17"/>
      <c r="C212" s="18"/>
      <c r="D212" s="19"/>
      <c r="E212" s="19"/>
    </row>
    <row r="213" spans="2:5" x14ac:dyDescent="0.2">
      <c r="B213" s="17"/>
      <c r="C213" s="18"/>
      <c r="D213" s="19"/>
      <c r="E213" s="19"/>
    </row>
    <row r="214" spans="2:5" x14ac:dyDescent="0.2">
      <c r="B214" s="17"/>
      <c r="C214" s="18"/>
      <c r="D214" s="19"/>
      <c r="E214" s="19"/>
    </row>
    <row r="215" spans="2:5" x14ac:dyDescent="0.2">
      <c r="B215" s="17"/>
      <c r="C215" s="18"/>
      <c r="D215" s="19"/>
      <c r="E215" s="19"/>
    </row>
    <row r="216" spans="2:5" x14ac:dyDescent="0.2">
      <c r="B216" s="17"/>
      <c r="C216" s="18"/>
      <c r="D216" s="19"/>
      <c r="E216" s="19"/>
    </row>
    <row r="217" spans="2:5" x14ac:dyDescent="0.2">
      <c r="B217" s="17"/>
      <c r="C217" s="18"/>
      <c r="D217" s="19"/>
      <c r="E217" s="19"/>
    </row>
    <row r="218" spans="2:5" x14ac:dyDescent="0.2">
      <c r="B218" s="17"/>
      <c r="C218" s="18"/>
      <c r="D218" s="19"/>
      <c r="E218" s="19"/>
    </row>
    <row r="219" spans="2:5" x14ac:dyDescent="0.2">
      <c r="B219" s="17"/>
      <c r="C219" s="18"/>
      <c r="D219" s="19"/>
      <c r="E219" s="19"/>
    </row>
    <row r="220" spans="2:5" x14ac:dyDescent="0.2">
      <c r="B220" s="17"/>
      <c r="C220" s="18"/>
      <c r="D220" s="19"/>
      <c r="E220" s="19"/>
    </row>
    <row r="221" spans="2:5" x14ac:dyDescent="0.2">
      <c r="B221" s="17"/>
      <c r="C221" s="18"/>
      <c r="D221" s="19"/>
      <c r="E221" s="19"/>
    </row>
    <row r="222" spans="2:5" x14ac:dyDescent="0.2">
      <c r="B222" s="17"/>
      <c r="C222" s="18"/>
      <c r="D222" s="19"/>
      <c r="E222" s="19"/>
    </row>
    <row r="223" spans="2:5" x14ac:dyDescent="0.2">
      <c r="B223" s="17"/>
      <c r="C223" s="18"/>
      <c r="D223" s="19"/>
      <c r="E223" s="19"/>
    </row>
    <row r="224" spans="2:5" x14ac:dyDescent="0.2">
      <c r="B224" s="17"/>
      <c r="C224" s="18"/>
      <c r="D224" s="19"/>
      <c r="E224" s="19"/>
    </row>
    <row r="225" spans="2:5" x14ac:dyDescent="0.2">
      <c r="B225" s="17"/>
      <c r="C225" s="18"/>
      <c r="D225" s="19"/>
      <c r="E225" s="19"/>
    </row>
    <row r="226" spans="2:5" x14ac:dyDescent="0.2">
      <c r="B226" s="17"/>
      <c r="C226" s="18"/>
      <c r="D226" s="19"/>
      <c r="E226" s="19"/>
    </row>
    <row r="227" spans="2:5" x14ac:dyDescent="0.2">
      <c r="B227" s="17"/>
      <c r="C227" s="18"/>
      <c r="D227" s="19"/>
      <c r="E227" s="19"/>
    </row>
    <row r="228" spans="2:5" x14ac:dyDescent="0.2">
      <c r="B228" s="17"/>
      <c r="C228" s="18"/>
      <c r="D228" s="19"/>
      <c r="E228" s="19"/>
    </row>
    <row r="229" spans="2:5" x14ac:dyDescent="0.2">
      <c r="B229" s="17"/>
      <c r="C229" s="18"/>
      <c r="D229" s="19"/>
      <c r="E229" s="19"/>
    </row>
    <row r="230" spans="2:5" x14ac:dyDescent="0.2">
      <c r="B230" s="17"/>
      <c r="C230" s="18"/>
      <c r="D230" s="19"/>
      <c r="E230" s="19"/>
    </row>
    <row r="231" spans="2:5" x14ac:dyDescent="0.2">
      <c r="B231" s="17"/>
      <c r="C231" s="18"/>
      <c r="D231" s="19"/>
      <c r="E231" s="19"/>
    </row>
    <row r="232" spans="2:5" x14ac:dyDescent="0.2">
      <c r="B232" s="17"/>
      <c r="C232" s="18"/>
      <c r="D232" s="19"/>
      <c r="E232" s="19"/>
    </row>
    <row r="233" spans="2:5" x14ac:dyDescent="0.2">
      <c r="B233" s="17"/>
      <c r="C233" s="18"/>
      <c r="D233" s="19"/>
      <c r="E233" s="19"/>
    </row>
    <row r="234" spans="2:5" x14ac:dyDescent="0.2">
      <c r="B234" s="17"/>
      <c r="C234" s="18"/>
      <c r="D234" s="19"/>
      <c r="E234" s="19"/>
    </row>
    <row r="235" spans="2:5" x14ac:dyDescent="0.2">
      <c r="B235" s="17"/>
      <c r="C235" s="18"/>
      <c r="D235" s="19"/>
      <c r="E235" s="19"/>
    </row>
    <row r="236" spans="2:5" x14ac:dyDescent="0.2">
      <c r="B236" s="17"/>
      <c r="C236" s="18"/>
      <c r="D236" s="19"/>
      <c r="E236" s="19"/>
    </row>
    <row r="237" spans="2:5" x14ac:dyDescent="0.2">
      <c r="B237" s="17"/>
      <c r="C237" s="18"/>
      <c r="D237" s="19"/>
      <c r="E237" s="19"/>
    </row>
    <row r="238" spans="2:5" x14ac:dyDescent="0.2">
      <c r="B238" s="17"/>
      <c r="C238" s="18"/>
      <c r="D238" s="19"/>
      <c r="E238" s="19"/>
    </row>
    <row r="239" spans="2:5" x14ac:dyDescent="0.2">
      <c r="B239" s="17"/>
      <c r="C239" s="18"/>
      <c r="D239" s="19"/>
      <c r="E239" s="19"/>
    </row>
    <row r="240" spans="2:5" x14ac:dyDescent="0.2">
      <c r="B240" s="17"/>
      <c r="C240" s="18"/>
      <c r="D240" s="19"/>
      <c r="E240" s="19"/>
    </row>
    <row r="241" spans="2:5" x14ac:dyDescent="0.2">
      <c r="B241" s="17"/>
      <c r="C241" s="18"/>
      <c r="D241" s="19"/>
      <c r="E241" s="19"/>
    </row>
    <row r="242" spans="2:5" x14ac:dyDescent="0.2">
      <c r="B242" s="17"/>
      <c r="C242" s="18"/>
      <c r="D242" s="19"/>
      <c r="E242" s="19"/>
    </row>
    <row r="243" spans="2:5" x14ac:dyDescent="0.2">
      <c r="B243" s="17"/>
      <c r="C243" s="18"/>
      <c r="D243" s="19"/>
      <c r="E243" s="19"/>
    </row>
    <row r="244" spans="2:5" x14ac:dyDescent="0.2">
      <c r="B244" s="17"/>
      <c r="C244" s="18"/>
      <c r="D244" s="19"/>
      <c r="E244" s="19"/>
    </row>
    <row r="245" spans="2:5" x14ac:dyDescent="0.2">
      <c r="B245" s="17"/>
      <c r="C245" s="18"/>
      <c r="D245" s="19"/>
      <c r="E245" s="19"/>
    </row>
    <row r="246" spans="2:5" x14ac:dyDescent="0.2">
      <c r="B246" s="17"/>
      <c r="C246" s="18"/>
      <c r="D246" s="19"/>
      <c r="E246" s="19"/>
    </row>
    <row r="247" spans="2:5" x14ac:dyDescent="0.2">
      <c r="B247" s="17"/>
      <c r="C247" s="18"/>
      <c r="D247" s="19"/>
      <c r="E247" s="19"/>
    </row>
    <row r="248" spans="2:5" x14ac:dyDescent="0.2">
      <c r="B248" s="17"/>
      <c r="C248" s="18"/>
      <c r="D248" s="19"/>
      <c r="E248" s="19"/>
    </row>
    <row r="249" spans="2:5" x14ac:dyDescent="0.2">
      <c r="B249" s="17"/>
      <c r="C249" s="18"/>
      <c r="D249" s="19"/>
      <c r="E249" s="19"/>
    </row>
    <row r="250" spans="2:5" x14ac:dyDescent="0.2">
      <c r="B250" s="17"/>
      <c r="C250" s="18"/>
      <c r="D250" s="19"/>
      <c r="E250" s="19"/>
    </row>
    <row r="251" spans="2:5" x14ac:dyDescent="0.2">
      <c r="B251" s="17"/>
      <c r="C251" s="18"/>
      <c r="D251" s="19"/>
      <c r="E251" s="19"/>
    </row>
    <row r="252" spans="2:5" x14ac:dyDescent="0.2">
      <c r="B252" s="17"/>
      <c r="C252" s="18"/>
      <c r="D252" s="19"/>
      <c r="E252" s="19"/>
    </row>
    <row r="253" spans="2:5" x14ac:dyDescent="0.2">
      <c r="B253" s="17"/>
      <c r="C253" s="18"/>
      <c r="D253" s="19"/>
      <c r="E253" s="19"/>
    </row>
    <row r="254" spans="2:5" x14ac:dyDescent="0.2">
      <c r="B254" s="17"/>
      <c r="C254" s="18"/>
      <c r="D254" s="19"/>
      <c r="E254" s="19"/>
    </row>
    <row r="255" spans="2:5" x14ac:dyDescent="0.2">
      <c r="B255" s="17"/>
      <c r="C255" s="18"/>
      <c r="D255" s="19"/>
      <c r="E255" s="19"/>
    </row>
    <row r="256" spans="2:5" x14ac:dyDescent="0.2">
      <c r="B256" s="17"/>
      <c r="C256" s="18"/>
      <c r="D256" s="19"/>
      <c r="E256" s="19"/>
    </row>
    <row r="257" spans="2:5" x14ac:dyDescent="0.2">
      <c r="B257" s="17"/>
      <c r="C257" s="18"/>
      <c r="D257" s="19"/>
      <c r="E257" s="19"/>
    </row>
    <row r="258" spans="2:5" x14ac:dyDescent="0.2">
      <c r="B258" s="17"/>
      <c r="C258" s="18"/>
      <c r="D258" s="19"/>
      <c r="E258" s="19"/>
    </row>
    <row r="259" spans="2:5" x14ac:dyDescent="0.2">
      <c r="B259" s="17"/>
      <c r="C259" s="18"/>
      <c r="D259" s="19"/>
      <c r="E259" s="19"/>
    </row>
    <row r="260" spans="2:5" x14ac:dyDescent="0.2">
      <c r="B260" s="17"/>
      <c r="C260" s="18"/>
      <c r="D260" s="19"/>
      <c r="E260" s="19"/>
    </row>
    <row r="261" spans="2:5" x14ac:dyDescent="0.2">
      <c r="B261" s="17"/>
      <c r="C261" s="18"/>
      <c r="D261" s="19"/>
      <c r="E261" s="19"/>
    </row>
    <row r="262" spans="2:5" x14ac:dyDescent="0.2">
      <c r="B262" s="17"/>
      <c r="C262" s="18"/>
      <c r="D262" s="19"/>
      <c r="E262" s="19"/>
    </row>
    <row r="263" spans="2:5" x14ac:dyDescent="0.2">
      <c r="B263" s="17"/>
      <c r="C263" s="18"/>
      <c r="D263" s="19"/>
      <c r="E263" s="19"/>
    </row>
    <row r="264" spans="2:5" x14ac:dyDescent="0.2">
      <c r="B264" s="17"/>
      <c r="C264" s="18"/>
      <c r="D264" s="19"/>
      <c r="E264" s="19"/>
    </row>
    <row r="265" spans="2:5" x14ac:dyDescent="0.2">
      <c r="B265" s="17"/>
      <c r="C265" s="18"/>
      <c r="D265" s="19"/>
      <c r="E265" s="19"/>
    </row>
    <row r="266" spans="2:5" x14ac:dyDescent="0.2">
      <c r="B266" s="17"/>
      <c r="C266" s="18"/>
      <c r="D266" s="19"/>
      <c r="E266" s="19"/>
    </row>
    <row r="267" spans="2:5" x14ac:dyDescent="0.2">
      <c r="B267" s="17"/>
      <c r="C267" s="18"/>
      <c r="D267" s="19"/>
      <c r="E267" s="19"/>
    </row>
    <row r="268" spans="2:5" x14ac:dyDescent="0.2">
      <c r="B268" s="17"/>
      <c r="C268" s="18"/>
      <c r="D268" s="19"/>
      <c r="E268" s="19"/>
    </row>
    <row r="269" spans="2:5" x14ac:dyDescent="0.2">
      <c r="B269" s="17"/>
      <c r="C269" s="18"/>
      <c r="D269" s="19"/>
      <c r="E269" s="19"/>
    </row>
    <row r="270" spans="2:5" x14ac:dyDescent="0.2">
      <c r="B270" s="17"/>
      <c r="C270" s="18"/>
      <c r="D270" s="19"/>
      <c r="E270" s="19"/>
    </row>
    <row r="271" spans="2:5" x14ac:dyDescent="0.2">
      <c r="B271" s="17"/>
      <c r="C271" s="18"/>
      <c r="D271" s="19"/>
      <c r="E271" s="19"/>
    </row>
    <row r="272" spans="2:5" x14ac:dyDescent="0.2">
      <c r="B272" s="17"/>
      <c r="C272" s="18"/>
      <c r="D272" s="19"/>
      <c r="E272" s="19"/>
    </row>
    <row r="273" spans="2:5" x14ac:dyDescent="0.2">
      <c r="B273" s="17"/>
      <c r="C273" s="18"/>
      <c r="D273" s="19"/>
      <c r="E273" s="19"/>
    </row>
    <row r="274" spans="2:5" x14ac:dyDescent="0.2">
      <c r="B274" s="17"/>
      <c r="C274" s="18"/>
      <c r="D274" s="19"/>
      <c r="E274" s="19"/>
    </row>
    <row r="275" spans="2:5" x14ac:dyDescent="0.2">
      <c r="B275" s="17"/>
      <c r="C275" s="18"/>
      <c r="D275" s="19"/>
      <c r="E275" s="19"/>
    </row>
    <row r="276" spans="2:5" x14ac:dyDescent="0.2">
      <c r="B276" s="17"/>
      <c r="C276" s="18"/>
      <c r="D276" s="19"/>
      <c r="E276" s="19"/>
    </row>
    <row r="277" spans="2:5" x14ac:dyDescent="0.2">
      <c r="B277" s="17"/>
      <c r="C277" s="18"/>
      <c r="D277" s="19"/>
      <c r="E277" s="19"/>
    </row>
    <row r="278" spans="2:5" x14ac:dyDescent="0.2">
      <c r="B278" s="17"/>
      <c r="C278" s="18"/>
      <c r="D278" s="19"/>
      <c r="E278" s="19"/>
    </row>
    <row r="279" spans="2:5" x14ac:dyDescent="0.2">
      <c r="B279" s="17"/>
      <c r="C279" s="18"/>
      <c r="D279" s="19"/>
      <c r="E279" s="19"/>
    </row>
    <row r="280" spans="2:5" x14ac:dyDescent="0.2">
      <c r="B280" s="17"/>
      <c r="C280" s="18"/>
      <c r="D280" s="19"/>
      <c r="E280" s="19"/>
    </row>
    <row r="281" spans="2:5" x14ac:dyDescent="0.2">
      <c r="B281" s="17"/>
      <c r="C281" s="18"/>
      <c r="D281" s="19"/>
      <c r="E281" s="19"/>
    </row>
    <row r="282" spans="2:5" x14ac:dyDescent="0.2">
      <c r="B282" s="17"/>
      <c r="C282" s="18"/>
      <c r="D282" s="19"/>
      <c r="E282" s="19"/>
    </row>
    <row r="283" spans="2:5" x14ac:dyDescent="0.2">
      <c r="B283" s="17"/>
      <c r="C283" s="18"/>
      <c r="D283" s="19"/>
      <c r="E283" s="19"/>
    </row>
    <row r="284" spans="2:5" x14ac:dyDescent="0.2">
      <c r="B284" s="17"/>
      <c r="C284" s="18"/>
      <c r="D284" s="19"/>
      <c r="E284" s="19"/>
    </row>
    <row r="285" spans="2:5" x14ac:dyDescent="0.2">
      <c r="B285" s="17"/>
      <c r="C285" s="18"/>
      <c r="D285" s="19"/>
      <c r="E285" s="19"/>
    </row>
    <row r="286" spans="2:5" x14ac:dyDescent="0.2">
      <c r="B286" s="17"/>
      <c r="C286" s="18"/>
      <c r="D286" s="19"/>
      <c r="E286" s="19"/>
    </row>
    <row r="287" spans="2:5" x14ac:dyDescent="0.2">
      <c r="B287" s="17"/>
      <c r="C287" s="18"/>
      <c r="D287" s="19"/>
      <c r="E287" s="19"/>
    </row>
    <row r="288" spans="2:5" x14ac:dyDescent="0.2">
      <c r="B288" s="17"/>
      <c r="C288" s="18"/>
      <c r="D288" s="19"/>
      <c r="E288" s="19"/>
    </row>
    <row r="289" spans="2:5" x14ac:dyDescent="0.2">
      <c r="B289" s="17"/>
      <c r="C289" s="18"/>
      <c r="D289" s="19"/>
      <c r="E289" s="19"/>
    </row>
    <row r="290" spans="2:5" x14ac:dyDescent="0.2">
      <c r="B290" s="17"/>
      <c r="C290" s="18"/>
      <c r="D290" s="19"/>
      <c r="E290" s="19"/>
    </row>
    <row r="291" spans="2:5" x14ac:dyDescent="0.2">
      <c r="B291" s="17"/>
      <c r="C291" s="18"/>
      <c r="D291" s="19"/>
      <c r="E291" s="19"/>
    </row>
    <row r="292" spans="2:5" x14ac:dyDescent="0.2">
      <c r="B292" s="17"/>
      <c r="C292" s="18"/>
      <c r="D292" s="19"/>
      <c r="E292" s="19"/>
    </row>
    <row r="293" spans="2:5" x14ac:dyDescent="0.2">
      <c r="B293" s="17"/>
      <c r="C293" s="18"/>
      <c r="D293" s="19"/>
      <c r="E293" s="19"/>
    </row>
    <row r="294" spans="2:5" x14ac:dyDescent="0.2">
      <c r="B294" s="17"/>
      <c r="C294" s="18"/>
      <c r="D294" s="19"/>
      <c r="E294" s="19"/>
    </row>
    <row r="295" spans="2:5" x14ac:dyDescent="0.2">
      <c r="B295" s="17"/>
      <c r="C295" s="18"/>
      <c r="D295" s="19"/>
      <c r="E295" s="19"/>
    </row>
    <row r="296" spans="2:5" x14ac:dyDescent="0.2">
      <c r="B296" s="17"/>
      <c r="C296" s="18"/>
      <c r="D296" s="19"/>
      <c r="E296" s="19"/>
    </row>
    <row r="297" spans="2:5" x14ac:dyDescent="0.2">
      <c r="B297" s="17"/>
      <c r="C297" s="18"/>
      <c r="D297" s="19"/>
      <c r="E297" s="19"/>
    </row>
    <row r="298" spans="2:5" x14ac:dyDescent="0.2">
      <c r="B298" s="17"/>
      <c r="C298" s="18"/>
      <c r="D298" s="19"/>
      <c r="E298" s="19"/>
    </row>
    <row r="299" spans="2:5" x14ac:dyDescent="0.2">
      <c r="B299" s="17"/>
      <c r="C299" s="18"/>
      <c r="D299" s="19"/>
      <c r="E299" s="19"/>
    </row>
    <row r="300" spans="2:5" x14ac:dyDescent="0.2">
      <c r="B300" s="17"/>
      <c r="C300" s="18"/>
      <c r="D300" s="19"/>
      <c r="E300" s="19"/>
    </row>
    <row r="301" spans="2:5" x14ac:dyDescent="0.2">
      <c r="B301" s="17"/>
      <c r="C301" s="18"/>
      <c r="D301" s="19"/>
      <c r="E301" s="19"/>
    </row>
    <row r="302" spans="2:5" x14ac:dyDescent="0.2">
      <c r="B302" s="17"/>
      <c r="C302" s="18"/>
      <c r="D302" s="19"/>
      <c r="E302" s="19"/>
    </row>
    <row r="303" spans="2:5" x14ac:dyDescent="0.2">
      <c r="B303" s="17"/>
      <c r="C303" s="18"/>
      <c r="D303" s="19"/>
      <c r="E303" s="19"/>
    </row>
    <row r="304" spans="2:5" x14ac:dyDescent="0.2">
      <c r="B304" s="17"/>
      <c r="C304" s="18"/>
      <c r="D304" s="19"/>
      <c r="E304" s="19"/>
    </row>
    <row r="305" spans="2:5" x14ac:dyDescent="0.2">
      <c r="B305" s="17"/>
      <c r="C305" s="18"/>
      <c r="D305" s="19"/>
      <c r="E305" s="19"/>
    </row>
    <row r="306" spans="2:5" x14ac:dyDescent="0.2">
      <c r="B306" s="17"/>
      <c r="C306" s="18"/>
      <c r="D306" s="19"/>
      <c r="E306" s="19"/>
    </row>
    <row r="307" spans="2:5" x14ac:dyDescent="0.2">
      <c r="B307" s="17"/>
      <c r="C307" s="18"/>
      <c r="D307" s="19"/>
      <c r="E307" s="19"/>
    </row>
    <row r="308" spans="2:5" x14ac:dyDescent="0.2">
      <c r="B308" s="17"/>
      <c r="C308" s="18"/>
      <c r="D308" s="19"/>
      <c r="E308" s="19"/>
    </row>
    <row r="309" spans="2:5" x14ac:dyDescent="0.2">
      <c r="B309" s="17"/>
      <c r="C309" s="18"/>
      <c r="D309" s="19"/>
      <c r="E309" s="19"/>
    </row>
    <row r="310" spans="2:5" x14ac:dyDescent="0.2">
      <c r="B310" s="17"/>
      <c r="C310" s="18"/>
      <c r="D310" s="19"/>
      <c r="E310" s="19"/>
    </row>
    <row r="311" spans="2:5" x14ac:dyDescent="0.2">
      <c r="B311" s="17"/>
      <c r="C311" s="18"/>
      <c r="D311" s="19"/>
      <c r="E311" s="19"/>
    </row>
    <row r="312" spans="2:5" x14ac:dyDescent="0.2">
      <c r="B312" s="17"/>
      <c r="C312" s="18"/>
      <c r="D312" s="19"/>
      <c r="E312" s="19"/>
    </row>
    <row r="313" spans="2:5" x14ac:dyDescent="0.2">
      <c r="B313" s="17"/>
      <c r="C313" s="18"/>
      <c r="D313" s="19"/>
      <c r="E313" s="19"/>
    </row>
    <row r="314" spans="2:5" x14ac:dyDescent="0.2">
      <c r="B314" s="17"/>
      <c r="C314" s="18"/>
      <c r="D314" s="19"/>
      <c r="E314" s="19"/>
    </row>
    <row r="315" spans="2:5" x14ac:dyDescent="0.2">
      <c r="B315" s="17"/>
      <c r="C315" s="18"/>
      <c r="D315" s="19"/>
      <c r="E315" s="19"/>
    </row>
    <row r="316" spans="2:5" x14ac:dyDescent="0.2">
      <c r="B316" s="17"/>
      <c r="C316" s="18"/>
      <c r="D316" s="19"/>
      <c r="E316" s="19"/>
    </row>
    <row r="317" spans="2:5" x14ac:dyDescent="0.2">
      <c r="B317" s="17"/>
      <c r="C317" s="18"/>
      <c r="D317" s="19"/>
      <c r="E317" s="19"/>
    </row>
    <row r="318" spans="2:5" x14ac:dyDescent="0.2">
      <c r="B318" s="17"/>
      <c r="C318" s="18"/>
      <c r="D318" s="19"/>
      <c r="E318" s="19"/>
    </row>
    <row r="319" spans="2:5" x14ac:dyDescent="0.2">
      <c r="B319" s="17"/>
      <c r="C319" s="18"/>
      <c r="D319" s="19"/>
      <c r="E319" s="19"/>
    </row>
    <row r="320" spans="2:5" x14ac:dyDescent="0.2">
      <c r="B320" s="17"/>
      <c r="C320" s="18"/>
      <c r="D320" s="19"/>
      <c r="E320" s="19"/>
    </row>
    <row r="321" spans="2:5" x14ac:dyDescent="0.2">
      <c r="B321" s="17"/>
      <c r="C321" s="18"/>
      <c r="D321" s="19"/>
      <c r="E321" s="19"/>
    </row>
    <row r="322" spans="2:5" x14ac:dyDescent="0.2">
      <c r="B322" s="17"/>
      <c r="C322" s="18"/>
      <c r="D322" s="19"/>
      <c r="E322" s="19"/>
    </row>
    <row r="323" spans="2:5" x14ac:dyDescent="0.2">
      <c r="B323" s="17"/>
      <c r="C323" s="18"/>
      <c r="D323" s="19"/>
      <c r="E323" s="19"/>
    </row>
    <row r="324" spans="2:5" x14ac:dyDescent="0.2">
      <c r="B324" s="17"/>
      <c r="C324" s="18"/>
      <c r="D324" s="19"/>
      <c r="E324" s="19"/>
    </row>
    <row r="325" spans="2:5" x14ac:dyDescent="0.2">
      <c r="B325" s="17"/>
      <c r="C325" s="18"/>
      <c r="D325" s="19"/>
      <c r="E325" s="19"/>
    </row>
    <row r="326" spans="2:5" x14ac:dyDescent="0.2">
      <c r="B326" s="17"/>
      <c r="C326" s="18"/>
      <c r="D326" s="19"/>
      <c r="E326" s="19"/>
    </row>
    <row r="327" spans="2:5" x14ac:dyDescent="0.2">
      <c r="B327" s="17"/>
      <c r="C327" s="18"/>
      <c r="D327" s="19"/>
      <c r="E327" s="19"/>
    </row>
    <row r="328" spans="2:5" x14ac:dyDescent="0.2">
      <c r="B328" s="17"/>
      <c r="C328" s="18"/>
      <c r="D328" s="19"/>
      <c r="E328" s="19"/>
    </row>
    <row r="329" spans="2:5" x14ac:dyDescent="0.2">
      <c r="B329" s="17"/>
      <c r="C329" s="18"/>
      <c r="D329" s="19"/>
      <c r="E329" s="19"/>
    </row>
    <row r="330" spans="2:5" x14ac:dyDescent="0.2">
      <c r="B330" s="17"/>
      <c r="C330" s="18"/>
      <c r="D330" s="19"/>
      <c r="E330" s="19"/>
    </row>
    <row r="331" spans="2:5" x14ac:dyDescent="0.2">
      <c r="B331" s="17"/>
      <c r="C331" s="18"/>
      <c r="D331" s="19"/>
      <c r="E331" s="19"/>
    </row>
    <row r="332" spans="2:5" x14ac:dyDescent="0.2">
      <c r="B332" s="17"/>
      <c r="C332" s="18"/>
      <c r="D332" s="19"/>
      <c r="E332" s="19"/>
    </row>
    <row r="333" spans="2:5" x14ac:dyDescent="0.2">
      <c r="B333" s="17"/>
      <c r="C333" s="18"/>
      <c r="D333" s="19"/>
      <c r="E333" s="19"/>
    </row>
    <row r="334" spans="2:5" x14ac:dyDescent="0.2">
      <c r="B334" s="17"/>
      <c r="C334" s="18"/>
      <c r="D334" s="19"/>
      <c r="E334" s="19"/>
    </row>
    <row r="335" spans="2:5" x14ac:dyDescent="0.2">
      <c r="B335" s="17"/>
      <c r="C335" s="18"/>
      <c r="D335" s="19"/>
      <c r="E335" s="19"/>
    </row>
    <row r="336" spans="2:5" x14ac:dyDescent="0.2">
      <c r="B336" s="17"/>
      <c r="C336" s="18"/>
      <c r="D336" s="19"/>
      <c r="E336" s="19"/>
    </row>
    <row r="337" spans="2:5" x14ac:dyDescent="0.2">
      <c r="B337" s="17"/>
      <c r="C337" s="18"/>
      <c r="D337" s="19"/>
      <c r="E337" s="19"/>
    </row>
    <row r="338" spans="2:5" x14ac:dyDescent="0.2">
      <c r="B338" s="17"/>
      <c r="C338" s="18"/>
      <c r="D338" s="19"/>
      <c r="E338" s="19"/>
    </row>
    <row r="339" spans="2:5" x14ac:dyDescent="0.2">
      <c r="B339" s="17"/>
      <c r="C339" s="18"/>
      <c r="D339" s="19"/>
      <c r="E339" s="19"/>
    </row>
    <row r="340" spans="2:5" x14ac:dyDescent="0.2">
      <c r="B340" s="17"/>
      <c r="C340" s="18"/>
      <c r="D340" s="19"/>
      <c r="E340" s="19"/>
    </row>
    <row r="341" spans="2:5" x14ac:dyDescent="0.2">
      <c r="B341" s="17"/>
      <c r="C341" s="18"/>
      <c r="D341" s="19"/>
      <c r="E341" s="19"/>
    </row>
    <row r="342" spans="2:5" x14ac:dyDescent="0.2">
      <c r="B342" s="17"/>
      <c r="C342" s="18"/>
      <c r="D342" s="19"/>
      <c r="E342" s="19"/>
    </row>
    <row r="343" spans="2:5" x14ac:dyDescent="0.2">
      <c r="B343" s="17"/>
      <c r="C343" s="18"/>
      <c r="D343" s="19"/>
      <c r="E343" s="19"/>
    </row>
    <row r="344" spans="2:5" x14ac:dyDescent="0.2">
      <c r="B344" s="17"/>
      <c r="C344" s="18"/>
      <c r="D344" s="19"/>
      <c r="E344" s="19"/>
    </row>
    <row r="345" spans="2:5" x14ac:dyDescent="0.2">
      <c r="B345" s="17"/>
      <c r="C345" s="18"/>
      <c r="D345" s="19"/>
      <c r="E345" s="19"/>
    </row>
    <row r="346" spans="2:5" x14ac:dyDescent="0.2">
      <c r="B346" s="17"/>
      <c r="C346" s="18"/>
      <c r="D346" s="19"/>
      <c r="E346" s="19"/>
    </row>
    <row r="347" spans="2:5" x14ac:dyDescent="0.2">
      <c r="B347" s="17"/>
      <c r="C347" s="18"/>
      <c r="D347" s="19"/>
      <c r="E347" s="19"/>
    </row>
    <row r="348" spans="2:5" x14ac:dyDescent="0.2">
      <c r="B348" s="17"/>
      <c r="C348" s="18"/>
      <c r="D348" s="19"/>
      <c r="E348" s="19"/>
    </row>
    <row r="349" spans="2:5" x14ac:dyDescent="0.2">
      <c r="B349" s="17"/>
      <c r="C349" s="18"/>
      <c r="D349" s="19"/>
      <c r="E349" s="19"/>
    </row>
    <row r="350" spans="2:5" x14ac:dyDescent="0.2">
      <c r="B350" s="17"/>
      <c r="C350" s="18"/>
      <c r="D350" s="19"/>
      <c r="E350" s="19"/>
    </row>
    <row r="351" spans="2:5" x14ac:dyDescent="0.2">
      <c r="B351" s="17"/>
      <c r="C351" s="18"/>
      <c r="D351" s="19"/>
      <c r="E351" s="19"/>
    </row>
    <row r="352" spans="2:5" x14ac:dyDescent="0.2">
      <c r="B352" s="17"/>
      <c r="C352" s="18"/>
      <c r="D352" s="19"/>
      <c r="E352" s="19"/>
    </row>
    <row r="353" spans="2:5" x14ac:dyDescent="0.2">
      <c r="B353" s="17"/>
      <c r="C353" s="18"/>
      <c r="D353" s="19"/>
      <c r="E353" s="19"/>
    </row>
    <row r="354" spans="2:5" x14ac:dyDescent="0.2">
      <c r="B354" s="17"/>
      <c r="C354" s="18"/>
      <c r="D354" s="19"/>
      <c r="E354" s="19"/>
    </row>
    <row r="355" spans="2:5" x14ac:dyDescent="0.2">
      <c r="B355" s="17"/>
      <c r="C355" s="18"/>
      <c r="D355" s="19"/>
      <c r="E355" s="19"/>
    </row>
    <row r="356" spans="2:5" x14ac:dyDescent="0.2">
      <c r="B356" s="17"/>
      <c r="C356" s="18"/>
      <c r="D356" s="19"/>
      <c r="E356" s="19"/>
    </row>
    <row r="357" spans="2:5" x14ac:dyDescent="0.2">
      <c r="B357" s="17"/>
      <c r="C357" s="18"/>
      <c r="D357" s="19"/>
      <c r="E357" s="19"/>
    </row>
    <row r="358" spans="2:5" x14ac:dyDescent="0.2">
      <c r="B358" s="17"/>
      <c r="C358" s="18"/>
      <c r="D358" s="19"/>
      <c r="E358" s="19"/>
    </row>
    <row r="359" spans="2:5" x14ac:dyDescent="0.2">
      <c r="B359" s="17"/>
      <c r="C359" s="18"/>
      <c r="D359" s="19"/>
      <c r="E359" s="19"/>
    </row>
    <row r="360" spans="2:5" x14ac:dyDescent="0.2">
      <c r="B360" s="17"/>
      <c r="C360" s="18"/>
      <c r="D360" s="19"/>
      <c r="E360" s="19"/>
    </row>
    <row r="361" spans="2:5" x14ac:dyDescent="0.2">
      <c r="B361" s="17"/>
      <c r="C361" s="18"/>
      <c r="D361" s="19"/>
      <c r="E361" s="19"/>
    </row>
    <row r="362" spans="2:5" x14ac:dyDescent="0.2">
      <c r="B362" s="17"/>
      <c r="C362" s="18"/>
      <c r="D362" s="19"/>
      <c r="E362" s="19"/>
    </row>
    <row r="363" spans="2:5" x14ac:dyDescent="0.2">
      <c r="B363" s="17"/>
      <c r="C363" s="18"/>
      <c r="D363" s="19"/>
      <c r="E363" s="19"/>
    </row>
    <row r="364" spans="2:5" x14ac:dyDescent="0.2">
      <c r="B364" s="17"/>
      <c r="C364" s="18"/>
      <c r="D364" s="19"/>
      <c r="E364" s="19"/>
    </row>
    <row r="365" spans="2:5" x14ac:dyDescent="0.2">
      <c r="B365" s="17"/>
      <c r="C365" s="18"/>
      <c r="D365" s="19"/>
      <c r="E365" s="19"/>
    </row>
    <row r="366" spans="2:5" x14ac:dyDescent="0.2">
      <c r="B366" s="17"/>
      <c r="C366" s="18"/>
      <c r="D366" s="19"/>
      <c r="E366" s="19"/>
    </row>
    <row r="367" spans="2:5" x14ac:dyDescent="0.2">
      <c r="B367" s="17"/>
      <c r="C367" s="18"/>
      <c r="D367" s="19"/>
      <c r="E367" s="19"/>
    </row>
    <row r="368" spans="2:5" x14ac:dyDescent="0.2">
      <c r="B368" s="17"/>
      <c r="C368" s="18"/>
      <c r="D368" s="19"/>
      <c r="E368" s="19"/>
    </row>
    <row r="369" spans="2:5" x14ac:dyDescent="0.2">
      <c r="B369" s="17"/>
      <c r="C369" s="18"/>
      <c r="D369" s="19"/>
      <c r="E369" s="19"/>
    </row>
    <row r="370" spans="2:5" x14ac:dyDescent="0.2">
      <c r="B370" s="17"/>
      <c r="C370" s="18"/>
      <c r="D370" s="19"/>
      <c r="E370" s="19"/>
    </row>
    <row r="371" spans="2:5" x14ac:dyDescent="0.2">
      <c r="B371" s="17"/>
      <c r="C371" s="18"/>
      <c r="D371" s="19"/>
      <c r="E371" s="19"/>
    </row>
    <row r="372" spans="2:5" x14ac:dyDescent="0.2">
      <c r="B372" s="17"/>
      <c r="C372" s="18"/>
      <c r="D372" s="19"/>
      <c r="E372" s="19"/>
    </row>
    <row r="373" spans="2:5" x14ac:dyDescent="0.2">
      <c r="B373" s="17"/>
      <c r="C373" s="18"/>
      <c r="D373" s="19"/>
      <c r="E373" s="19"/>
    </row>
    <row r="374" spans="2:5" x14ac:dyDescent="0.2">
      <c r="B374" s="17"/>
      <c r="C374" s="18"/>
      <c r="D374" s="19"/>
      <c r="E374" s="19"/>
    </row>
    <row r="375" spans="2:5" x14ac:dyDescent="0.2">
      <c r="B375" s="17"/>
      <c r="C375" s="18"/>
      <c r="D375" s="19"/>
      <c r="E375" s="19"/>
    </row>
    <row r="376" spans="2:5" x14ac:dyDescent="0.2">
      <c r="B376" s="17"/>
      <c r="C376" s="18"/>
      <c r="D376" s="19"/>
      <c r="E376" s="19"/>
    </row>
    <row r="377" spans="2:5" x14ac:dyDescent="0.2">
      <c r="B377" s="17"/>
      <c r="C377" s="18"/>
      <c r="D377" s="19"/>
      <c r="E377" s="19"/>
    </row>
    <row r="378" spans="2:5" x14ac:dyDescent="0.2">
      <c r="B378" s="17"/>
      <c r="C378" s="18"/>
      <c r="D378" s="19"/>
      <c r="E378" s="19"/>
    </row>
    <row r="379" spans="2:5" x14ac:dyDescent="0.2">
      <c r="B379" s="17"/>
      <c r="C379" s="18"/>
      <c r="D379" s="19"/>
      <c r="E379" s="19"/>
    </row>
    <row r="380" spans="2:5" x14ac:dyDescent="0.2">
      <c r="B380" s="17"/>
      <c r="C380" s="18"/>
      <c r="D380" s="19"/>
      <c r="E380" s="19"/>
    </row>
    <row r="381" spans="2:5" x14ac:dyDescent="0.2">
      <c r="B381" s="17"/>
      <c r="C381" s="18"/>
      <c r="D381" s="19"/>
      <c r="E381" s="19"/>
    </row>
    <row r="382" spans="2:5" x14ac:dyDescent="0.2">
      <c r="B382" s="17"/>
      <c r="C382" s="18"/>
      <c r="D382" s="19"/>
      <c r="E382" s="19"/>
    </row>
    <row r="383" spans="2:5" x14ac:dyDescent="0.2">
      <c r="B383" s="17"/>
      <c r="C383" s="18"/>
      <c r="D383" s="19"/>
      <c r="E383" s="19"/>
    </row>
    <row r="384" spans="2:5" x14ac:dyDescent="0.2">
      <c r="B384" s="17"/>
      <c r="C384" s="18"/>
      <c r="D384" s="19"/>
      <c r="E384" s="19"/>
    </row>
    <row r="385" spans="2:5" x14ac:dyDescent="0.2">
      <c r="B385" s="17"/>
      <c r="C385" s="18"/>
      <c r="D385" s="19"/>
      <c r="E385" s="19"/>
    </row>
    <row r="386" spans="2:5" x14ac:dyDescent="0.2">
      <c r="B386" s="17"/>
      <c r="C386" s="18"/>
      <c r="D386" s="19"/>
      <c r="E386" s="19"/>
    </row>
    <row r="387" spans="2:5" x14ac:dyDescent="0.2">
      <c r="B387" s="17"/>
      <c r="C387" s="18"/>
      <c r="D387" s="19"/>
      <c r="E387" s="19"/>
    </row>
    <row r="388" spans="2:5" x14ac:dyDescent="0.2">
      <c r="B388" s="17"/>
      <c r="C388" s="18"/>
      <c r="D388" s="19"/>
      <c r="E388" s="19"/>
    </row>
    <row r="389" spans="2:5" x14ac:dyDescent="0.2">
      <c r="B389" s="17"/>
      <c r="C389" s="18"/>
      <c r="D389" s="19"/>
      <c r="E389" s="19"/>
    </row>
    <row r="390" spans="2:5" x14ac:dyDescent="0.2">
      <c r="B390" s="17"/>
      <c r="C390" s="18"/>
      <c r="D390" s="19"/>
      <c r="E390" s="19"/>
    </row>
    <row r="391" spans="2:5" x14ac:dyDescent="0.2">
      <c r="B391" s="17"/>
      <c r="C391" s="18"/>
      <c r="D391" s="19"/>
      <c r="E391" s="19"/>
    </row>
    <row r="392" spans="2:5" x14ac:dyDescent="0.2">
      <c r="B392" s="17"/>
      <c r="C392" s="18"/>
      <c r="D392" s="19"/>
      <c r="E392" s="19"/>
    </row>
    <row r="393" spans="2:5" x14ac:dyDescent="0.2">
      <c r="B393" s="17"/>
      <c r="C393" s="18"/>
      <c r="D393" s="19"/>
      <c r="E393" s="19"/>
    </row>
    <row r="394" spans="2:5" x14ac:dyDescent="0.2">
      <c r="B394" s="17"/>
      <c r="C394" s="18"/>
      <c r="D394" s="19"/>
      <c r="E394" s="19"/>
    </row>
    <row r="395" spans="2:5" x14ac:dyDescent="0.2">
      <c r="B395" s="17"/>
      <c r="C395" s="18"/>
      <c r="D395" s="19"/>
      <c r="E395" s="19"/>
    </row>
    <row r="396" spans="2:5" x14ac:dyDescent="0.2">
      <c r="B396" s="17"/>
      <c r="C396" s="18"/>
      <c r="D396" s="19"/>
      <c r="E396" s="19"/>
    </row>
    <row r="397" spans="2:5" x14ac:dyDescent="0.2">
      <c r="B397" s="17"/>
      <c r="C397" s="18"/>
      <c r="D397" s="19"/>
      <c r="E397" s="19"/>
    </row>
    <row r="398" spans="2:5" x14ac:dyDescent="0.2">
      <c r="B398" s="17"/>
      <c r="C398" s="18"/>
      <c r="D398" s="19"/>
      <c r="E398" s="19"/>
    </row>
    <row r="399" spans="2:5" x14ac:dyDescent="0.2">
      <c r="B399" s="17"/>
      <c r="C399" s="18"/>
      <c r="D399" s="19"/>
      <c r="E399" s="19"/>
    </row>
    <row r="400" spans="2:5" x14ac:dyDescent="0.2">
      <c r="B400" s="17"/>
      <c r="C400" s="18"/>
      <c r="D400" s="19"/>
      <c r="E400" s="19"/>
    </row>
    <row r="401" spans="2:5" x14ac:dyDescent="0.2">
      <c r="B401" s="17"/>
      <c r="C401" s="18"/>
      <c r="D401" s="19"/>
      <c r="E401" s="19"/>
    </row>
    <row r="402" spans="2:5" x14ac:dyDescent="0.2">
      <c r="B402" s="17"/>
      <c r="C402" s="18"/>
      <c r="D402" s="19"/>
      <c r="E402" s="19"/>
    </row>
    <row r="403" spans="2:5" x14ac:dyDescent="0.2">
      <c r="B403" s="17"/>
      <c r="C403" s="18"/>
      <c r="D403" s="19"/>
      <c r="E403" s="19"/>
    </row>
    <row r="404" spans="2:5" x14ac:dyDescent="0.2">
      <c r="B404" s="17"/>
      <c r="C404" s="18"/>
      <c r="D404" s="19"/>
      <c r="E404" s="19"/>
    </row>
    <row r="405" spans="2:5" x14ac:dyDescent="0.2">
      <c r="B405" s="17"/>
      <c r="C405" s="18"/>
      <c r="D405" s="19"/>
      <c r="E405" s="19"/>
    </row>
    <row r="406" spans="2:5" x14ac:dyDescent="0.2">
      <c r="B406" s="17"/>
      <c r="C406" s="18"/>
      <c r="D406" s="19"/>
      <c r="E406" s="19"/>
    </row>
    <row r="407" spans="2:5" x14ac:dyDescent="0.2">
      <c r="B407" s="17"/>
      <c r="C407" s="18"/>
      <c r="D407" s="19"/>
      <c r="E407" s="19"/>
    </row>
    <row r="408" spans="2:5" x14ac:dyDescent="0.2">
      <c r="B408" s="17"/>
      <c r="C408" s="18"/>
      <c r="D408" s="19"/>
      <c r="E408" s="19"/>
    </row>
    <row r="409" spans="2:5" x14ac:dyDescent="0.2">
      <c r="B409" s="17"/>
      <c r="C409" s="18"/>
      <c r="D409" s="19"/>
      <c r="E409" s="19"/>
    </row>
    <row r="410" spans="2:5" x14ac:dyDescent="0.2">
      <c r="B410" s="17"/>
      <c r="C410" s="18"/>
      <c r="D410" s="19"/>
      <c r="E410" s="19"/>
    </row>
    <row r="411" spans="2:5" x14ac:dyDescent="0.2">
      <c r="B411" s="17"/>
      <c r="C411" s="18"/>
      <c r="D411" s="19"/>
      <c r="E411" s="19"/>
    </row>
    <row r="412" spans="2:5" x14ac:dyDescent="0.2">
      <c r="B412" s="17"/>
      <c r="C412" s="18"/>
      <c r="D412" s="19"/>
      <c r="E412" s="19"/>
    </row>
    <row r="413" spans="2:5" x14ac:dyDescent="0.2">
      <c r="B413" s="17"/>
      <c r="C413" s="18"/>
      <c r="D413" s="19"/>
      <c r="E413" s="19"/>
    </row>
    <row r="414" spans="2:5" x14ac:dyDescent="0.2">
      <c r="B414" s="17"/>
      <c r="C414" s="18"/>
      <c r="D414" s="19"/>
      <c r="E414" s="19"/>
    </row>
    <row r="415" spans="2:5" x14ac:dyDescent="0.2">
      <c r="B415" s="17"/>
      <c r="C415" s="18"/>
      <c r="D415" s="19"/>
      <c r="E415" s="19"/>
    </row>
    <row r="416" spans="2:5" x14ac:dyDescent="0.2">
      <c r="B416" s="17"/>
      <c r="C416" s="18"/>
      <c r="D416" s="19"/>
      <c r="E416" s="19"/>
    </row>
    <row r="417" spans="2:5" x14ac:dyDescent="0.2">
      <c r="B417" s="17"/>
      <c r="C417" s="18"/>
      <c r="D417" s="19"/>
      <c r="E417" s="19"/>
    </row>
    <row r="418" spans="2:5" x14ac:dyDescent="0.2">
      <c r="B418" s="17"/>
      <c r="C418" s="18"/>
      <c r="D418" s="19"/>
      <c r="E418" s="19"/>
    </row>
    <row r="419" spans="2:5" x14ac:dyDescent="0.2">
      <c r="B419" s="17"/>
      <c r="C419" s="18"/>
      <c r="D419" s="19"/>
      <c r="E419" s="19"/>
    </row>
    <row r="420" spans="2:5" x14ac:dyDescent="0.2">
      <c r="B420" s="17"/>
      <c r="C420" s="18"/>
      <c r="D420" s="19"/>
      <c r="E420" s="19"/>
    </row>
    <row r="421" spans="2:5" x14ac:dyDescent="0.2">
      <c r="B421" s="17"/>
      <c r="C421" s="18"/>
      <c r="D421" s="19"/>
      <c r="E421" s="19"/>
    </row>
    <row r="422" spans="2:5" x14ac:dyDescent="0.2">
      <c r="B422" s="17"/>
      <c r="C422" s="18"/>
      <c r="D422" s="19"/>
      <c r="E422" s="19"/>
    </row>
    <row r="423" spans="2:5" x14ac:dyDescent="0.2">
      <c r="B423" s="17"/>
      <c r="C423" s="18"/>
      <c r="D423" s="19"/>
      <c r="E423" s="19"/>
    </row>
    <row r="424" spans="2:5" x14ac:dyDescent="0.2">
      <c r="B424" s="17"/>
      <c r="C424" s="18"/>
      <c r="D424" s="19"/>
      <c r="E424" s="19"/>
    </row>
    <row r="425" spans="2:5" x14ac:dyDescent="0.2">
      <c r="B425" s="17"/>
      <c r="C425" s="18"/>
      <c r="D425" s="19"/>
      <c r="E425" s="19"/>
    </row>
    <row r="426" spans="2:5" x14ac:dyDescent="0.2">
      <c r="B426" s="17"/>
      <c r="C426" s="18"/>
      <c r="D426" s="19"/>
      <c r="E426" s="19"/>
    </row>
    <row r="427" spans="2:5" x14ac:dyDescent="0.2">
      <c r="B427" s="17"/>
      <c r="C427" s="18"/>
      <c r="D427" s="19"/>
      <c r="E427" s="19"/>
    </row>
    <row r="428" spans="2:5" x14ac:dyDescent="0.2">
      <c r="B428" s="17"/>
      <c r="C428" s="18"/>
      <c r="D428" s="19"/>
      <c r="E428" s="19"/>
    </row>
    <row r="429" spans="2:5" x14ac:dyDescent="0.2">
      <c r="B429" s="17"/>
      <c r="C429" s="18"/>
      <c r="D429" s="19"/>
      <c r="E429" s="19"/>
    </row>
    <row r="430" spans="2:5" x14ac:dyDescent="0.2">
      <c r="B430" s="17"/>
      <c r="C430" s="18"/>
      <c r="D430" s="19"/>
      <c r="E430" s="19"/>
    </row>
    <row r="431" spans="2:5" x14ac:dyDescent="0.2">
      <c r="B431" s="17"/>
      <c r="C431" s="18"/>
      <c r="D431" s="19"/>
      <c r="E431" s="19"/>
    </row>
    <row r="432" spans="2:5" x14ac:dyDescent="0.2">
      <c r="B432" s="17"/>
      <c r="C432" s="18"/>
      <c r="D432" s="19"/>
      <c r="E432" s="19"/>
    </row>
    <row r="433" spans="2:5" x14ac:dyDescent="0.2">
      <c r="B433" s="17"/>
      <c r="C433" s="18"/>
      <c r="D433" s="19"/>
      <c r="E433" s="19"/>
    </row>
    <row r="434" spans="2:5" x14ac:dyDescent="0.2">
      <c r="B434" s="17"/>
      <c r="C434" s="18"/>
      <c r="D434" s="19"/>
      <c r="E434" s="19"/>
    </row>
    <row r="435" spans="2:5" x14ac:dyDescent="0.2">
      <c r="B435" s="17"/>
      <c r="C435" s="18"/>
      <c r="D435" s="19"/>
      <c r="E435" s="19"/>
    </row>
    <row r="436" spans="2:5" x14ac:dyDescent="0.2">
      <c r="B436" s="17"/>
      <c r="C436" s="18"/>
      <c r="D436" s="19"/>
      <c r="E436" s="19"/>
    </row>
    <row r="437" spans="2:5" x14ac:dyDescent="0.2">
      <c r="B437" s="17"/>
      <c r="C437" s="18"/>
      <c r="D437" s="19"/>
      <c r="E437" s="19"/>
    </row>
    <row r="438" spans="2:5" x14ac:dyDescent="0.2">
      <c r="B438" s="17"/>
      <c r="C438" s="18"/>
      <c r="D438" s="19"/>
      <c r="E438" s="19"/>
    </row>
    <row r="439" spans="2:5" x14ac:dyDescent="0.2">
      <c r="B439" s="17"/>
      <c r="C439" s="18"/>
      <c r="D439" s="19"/>
      <c r="E439" s="19"/>
    </row>
    <row r="440" spans="2:5" x14ac:dyDescent="0.2">
      <c r="B440" s="17"/>
      <c r="C440" s="18"/>
      <c r="D440" s="19"/>
      <c r="E440" s="19"/>
    </row>
    <row r="441" spans="2:5" x14ac:dyDescent="0.2">
      <c r="B441" s="17"/>
      <c r="C441" s="18"/>
      <c r="D441" s="19"/>
      <c r="E441" s="19"/>
    </row>
    <row r="442" spans="2:5" x14ac:dyDescent="0.2">
      <c r="B442" s="17"/>
      <c r="C442" s="18"/>
      <c r="D442" s="19"/>
      <c r="E442" s="19"/>
    </row>
    <row r="443" spans="2:5" x14ac:dyDescent="0.2">
      <c r="B443" s="17"/>
      <c r="C443" s="18"/>
      <c r="D443" s="19"/>
      <c r="E443" s="19"/>
    </row>
    <row r="444" spans="2:5" x14ac:dyDescent="0.2">
      <c r="B444" s="17"/>
      <c r="C444" s="18"/>
      <c r="D444" s="19"/>
      <c r="E444" s="19"/>
    </row>
    <row r="445" spans="2:5" x14ac:dyDescent="0.2">
      <c r="B445" s="17"/>
      <c r="C445" s="18"/>
      <c r="D445" s="19"/>
      <c r="E445" s="19"/>
    </row>
    <row r="446" spans="2:5" x14ac:dyDescent="0.2">
      <c r="B446" s="17"/>
      <c r="C446" s="18"/>
      <c r="D446" s="19"/>
      <c r="E446" s="19"/>
    </row>
    <row r="447" spans="2:5" x14ac:dyDescent="0.2">
      <c r="B447" s="17"/>
      <c r="C447" s="18"/>
      <c r="D447" s="19"/>
      <c r="E447" s="19"/>
    </row>
    <row r="448" spans="2:5" x14ac:dyDescent="0.2">
      <c r="B448" s="17"/>
      <c r="C448" s="18"/>
      <c r="D448" s="19"/>
      <c r="E448" s="19"/>
    </row>
    <row r="449" spans="2:5" x14ac:dyDescent="0.2">
      <c r="B449" s="17"/>
      <c r="C449" s="18"/>
      <c r="D449" s="19"/>
      <c r="E449" s="19"/>
    </row>
    <row r="450" spans="2:5" x14ac:dyDescent="0.2">
      <c r="B450" s="17"/>
      <c r="C450" s="18"/>
      <c r="D450" s="19"/>
      <c r="E450" s="19"/>
    </row>
    <row r="451" spans="2:5" x14ac:dyDescent="0.2">
      <c r="B451" s="17"/>
      <c r="C451" s="18"/>
      <c r="D451" s="19"/>
      <c r="E451" s="19"/>
    </row>
    <row r="452" spans="2:5" x14ac:dyDescent="0.2">
      <c r="B452" s="17"/>
      <c r="C452" s="18"/>
      <c r="D452" s="19"/>
      <c r="E452" s="19"/>
    </row>
    <row r="453" spans="2:5" x14ac:dyDescent="0.2">
      <c r="B453" s="17"/>
      <c r="C453" s="18"/>
      <c r="D453" s="19"/>
      <c r="E453" s="19"/>
    </row>
    <row r="454" spans="2:5" x14ac:dyDescent="0.2">
      <c r="B454" s="17"/>
      <c r="C454" s="18"/>
      <c r="D454" s="19"/>
      <c r="E454" s="19"/>
    </row>
    <row r="455" spans="2:5" x14ac:dyDescent="0.2">
      <c r="B455" s="17"/>
      <c r="C455" s="18"/>
      <c r="D455" s="19"/>
      <c r="E455" s="19"/>
    </row>
    <row r="456" spans="2:5" x14ac:dyDescent="0.2">
      <c r="B456" s="17"/>
      <c r="C456" s="18"/>
      <c r="D456" s="19"/>
      <c r="E456" s="19"/>
    </row>
    <row r="457" spans="2:5" x14ac:dyDescent="0.2">
      <c r="B457" s="17"/>
      <c r="C457" s="18"/>
      <c r="D457" s="19"/>
      <c r="E457" s="19"/>
    </row>
    <row r="458" spans="2:5" x14ac:dyDescent="0.2">
      <c r="B458" s="17"/>
      <c r="C458" s="18"/>
      <c r="D458" s="19"/>
      <c r="E458" s="19"/>
    </row>
    <row r="459" spans="2:5" x14ac:dyDescent="0.2">
      <c r="B459" s="17"/>
      <c r="C459" s="18"/>
      <c r="D459" s="19"/>
      <c r="E459" s="19"/>
    </row>
    <row r="460" spans="2:5" x14ac:dyDescent="0.2">
      <c r="B460" s="17"/>
      <c r="C460" s="18"/>
      <c r="D460" s="19"/>
      <c r="E460" s="19"/>
    </row>
    <row r="461" spans="2:5" x14ac:dyDescent="0.2">
      <c r="B461" s="17"/>
      <c r="C461" s="18"/>
      <c r="D461" s="19"/>
      <c r="E461" s="19"/>
    </row>
    <row r="462" spans="2:5" x14ac:dyDescent="0.2">
      <c r="B462" s="17"/>
      <c r="C462" s="18"/>
      <c r="D462" s="19"/>
      <c r="E462" s="19"/>
    </row>
    <row r="463" spans="2:5" x14ac:dyDescent="0.2">
      <c r="B463" s="17"/>
      <c r="C463" s="18"/>
      <c r="D463" s="19"/>
      <c r="E463" s="19"/>
    </row>
    <row r="464" spans="2:5" x14ac:dyDescent="0.2">
      <c r="B464" s="17"/>
      <c r="C464" s="18"/>
      <c r="D464" s="19"/>
      <c r="E464" s="19"/>
    </row>
    <row r="465" spans="2:5" x14ac:dyDescent="0.2">
      <c r="B465" s="17"/>
      <c r="C465" s="18"/>
      <c r="D465" s="19"/>
      <c r="E465" s="19"/>
    </row>
    <row r="466" spans="2:5" x14ac:dyDescent="0.2">
      <c r="B466" s="17"/>
      <c r="C466" s="18"/>
      <c r="D466" s="19"/>
      <c r="E466" s="19"/>
    </row>
    <row r="467" spans="2:5" x14ac:dyDescent="0.2">
      <c r="B467" s="17"/>
      <c r="C467" s="18"/>
      <c r="D467" s="19"/>
      <c r="E467" s="19"/>
    </row>
    <row r="468" spans="2:5" x14ac:dyDescent="0.2">
      <c r="B468" s="17"/>
      <c r="C468" s="18"/>
      <c r="D468" s="19"/>
      <c r="E468" s="19"/>
    </row>
    <row r="469" spans="2:5" x14ac:dyDescent="0.2">
      <c r="B469" s="17"/>
      <c r="C469" s="18"/>
      <c r="D469" s="19"/>
      <c r="E469" s="19"/>
    </row>
    <row r="470" spans="2:5" x14ac:dyDescent="0.2">
      <c r="B470" s="17"/>
      <c r="C470" s="18"/>
      <c r="D470" s="19"/>
      <c r="E470" s="19"/>
    </row>
    <row r="471" spans="2:5" x14ac:dyDescent="0.2">
      <c r="B471" s="17"/>
      <c r="C471" s="18"/>
      <c r="D471" s="19"/>
      <c r="E471" s="19"/>
    </row>
    <row r="472" spans="2:5" x14ac:dyDescent="0.2">
      <c r="B472" s="17"/>
      <c r="C472" s="18"/>
      <c r="D472" s="19"/>
      <c r="E472" s="19"/>
    </row>
    <row r="473" spans="2:5" x14ac:dyDescent="0.2">
      <c r="B473" s="17"/>
      <c r="C473" s="18"/>
      <c r="D473" s="19"/>
      <c r="E473" s="19"/>
    </row>
    <row r="474" spans="2:5" x14ac:dyDescent="0.2">
      <c r="B474" s="17"/>
      <c r="C474" s="18"/>
      <c r="D474" s="19"/>
      <c r="E474" s="19"/>
    </row>
    <row r="475" spans="2:5" x14ac:dyDescent="0.2">
      <c r="B475" s="17"/>
      <c r="C475" s="18"/>
      <c r="D475" s="19"/>
      <c r="E475" s="19"/>
    </row>
    <row r="476" spans="2:5" x14ac:dyDescent="0.2">
      <c r="B476" s="17"/>
      <c r="C476" s="18"/>
      <c r="D476" s="19"/>
      <c r="E476" s="19"/>
    </row>
    <row r="477" spans="2:5" x14ac:dyDescent="0.2">
      <c r="B477" s="17"/>
      <c r="C477" s="18"/>
      <c r="D477" s="19"/>
      <c r="E477" s="19"/>
    </row>
    <row r="478" spans="2:5" x14ac:dyDescent="0.2">
      <c r="B478" s="17"/>
      <c r="C478" s="18"/>
      <c r="D478" s="19"/>
      <c r="E478" s="19"/>
    </row>
    <row r="479" spans="2:5" x14ac:dyDescent="0.2">
      <c r="B479" s="17"/>
      <c r="C479" s="18"/>
      <c r="D479" s="19"/>
      <c r="E479" s="19"/>
    </row>
    <row r="480" spans="2:5" x14ac:dyDescent="0.2">
      <c r="B480" s="17"/>
      <c r="C480" s="18"/>
      <c r="D480" s="19"/>
      <c r="E480" s="19"/>
    </row>
    <row r="481" spans="2:5" x14ac:dyDescent="0.2">
      <c r="B481" s="17"/>
      <c r="C481" s="18"/>
      <c r="D481" s="19"/>
      <c r="E481" s="19"/>
    </row>
    <row r="482" spans="2:5" x14ac:dyDescent="0.2">
      <c r="B482" s="17"/>
      <c r="C482" s="18"/>
      <c r="D482" s="19"/>
      <c r="E482" s="19"/>
    </row>
    <row r="483" spans="2:5" x14ac:dyDescent="0.2">
      <c r="B483" s="17"/>
      <c r="C483" s="18"/>
      <c r="D483" s="19"/>
      <c r="E483" s="19"/>
    </row>
    <row r="484" spans="2:5" x14ac:dyDescent="0.2">
      <c r="B484" s="17"/>
      <c r="C484" s="18"/>
      <c r="D484" s="19"/>
      <c r="E484" s="19"/>
    </row>
    <row r="485" spans="2:5" x14ac:dyDescent="0.2">
      <c r="B485" s="17"/>
      <c r="C485" s="18"/>
      <c r="D485" s="19"/>
      <c r="E485" s="19"/>
    </row>
    <row r="486" spans="2:5" x14ac:dyDescent="0.2">
      <c r="B486" s="17"/>
      <c r="C486" s="18"/>
      <c r="D486" s="19"/>
      <c r="E486" s="19"/>
    </row>
    <row r="487" spans="2:5" x14ac:dyDescent="0.2">
      <c r="B487" s="17"/>
      <c r="C487" s="18"/>
      <c r="D487" s="19"/>
      <c r="E487" s="19"/>
    </row>
    <row r="488" spans="2:5" x14ac:dyDescent="0.2">
      <c r="B488" s="17"/>
      <c r="C488" s="18"/>
      <c r="D488" s="19"/>
      <c r="E488" s="19"/>
    </row>
    <row r="489" spans="2:5" x14ac:dyDescent="0.2">
      <c r="B489" s="17"/>
      <c r="C489" s="18"/>
      <c r="D489" s="19"/>
      <c r="E489" s="19"/>
    </row>
    <row r="490" spans="2:5" x14ac:dyDescent="0.2">
      <c r="B490" s="17"/>
      <c r="C490" s="18"/>
      <c r="D490" s="19"/>
      <c r="E490" s="19"/>
    </row>
    <row r="491" spans="2:5" x14ac:dyDescent="0.2">
      <c r="B491" s="17"/>
      <c r="C491" s="18"/>
      <c r="D491" s="19"/>
      <c r="E491" s="19"/>
    </row>
    <row r="492" spans="2:5" x14ac:dyDescent="0.2">
      <c r="B492" s="17"/>
      <c r="C492" s="18"/>
      <c r="D492" s="19"/>
      <c r="E492" s="19"/>
    </row>
    <row r="493" spans="2:5" x14ac:dyDescent="0.2">
      <c r="B493" s="17"/>
      <c r="C493" s="18"/>
      <c r="D493" s="19"/>
      <c r="E493" s="19"/>
    </row>
    <row r="494" spans="2:5" x14ac:dyDescent="0.2">
      <c r="B494" s="17"/>
      <c r="C494" s="18"/>
      <c r="D494" s="19"/>
      <c r="E494" s="19"/>
    </row>
    <row r="495" spans="2:5" x14ac:dyDescent="0.2">
      <c r="B495" s="17"/>
      <c r="C495" s="18"/>
      <c r="D495" s="19"/>
      <c r="E495" s="19"/>
    </row>
    <row r="496" spans="2:5" x14ac:dyDescent="0.2">
      <c r="B496" s="17"/>
      <c r="C496" s="18"/>
      <c r="D496" s="19"/>
      <c r="E496" s="19"/>
    </row>
    <row r="497" spans="2:5" x14ac:dyDescent="0.2">
      <c r="B497" s="17"/>
      <c r="C497" s="18"/>
      <c r="D497" s="19"/>
      <c r="E497" s="19"/>
    </row>
    <row r="498" spans="2:5" x14ac:dyDescent="0.2">
      <c r="B498" s="17"/>
      <c r="C498" s="18"/>
      <c r="D498" s="19"/>
      <c r="E498" s="19"/>
    </row>
    <row r="499" spans="2:5" x14ac:dyDescent="0.2">
      <c r="B499" s="17"/>
      <c r="C499" s="18"/>
      <c r="D499" s="19"/>
      <c r="E499" s="19"/>
    </row>
    <row r="500" spans="2:5" x14ac:dyDescent="0.2">
      <c r="B500" s="17"/>
      <c r="C500" s="18"/>
      <c r="D500" s="19"/>
      <c r="E500" s="19"/>
    </row>
    <row r="501" spans="2:5" x14ac:dyDescent="0.2">
      <c r="B501" s="17"/>
      <c r="C501" s="18"/>
      <c r="D501" s="19"/>
      <c r="E501" s="19"/>
    </row>
    <row r="502" spans="2:5" x14ac:dyDescent="0.2">
      <c r="B502" s="17"/>
      <c r="C502" s="18"/>
      <c r="D502" s="19"/>
      <c r="E502" s="19"/>
    </row>
    <row r="503" spans="2:5" x14ac:dyDescent="0.2">
      <c r="B503" s="17"/>
      <c r="C503" s="18"/>
      <c r="D503" s="19"/>
      <c r="E503" s="19"/>
    </row>
    <row r="504" spans="2:5" x14ac:dyDescent="0.2">
      <c r="B504" s="17"/>
      <c r="C504" s="18"/>
      <c r="D504" s="19"/>
      <c r="E504" s="19"/>
    </row>
    <row r="505" spans="2:5" x14ac:dyDescent="0.2">
      <c r="B505" s="17"/>
      <c r="C505" s="18"/>
      <c r="D505" s="19"/>
      <c r="E505" s="19"/>
    </row>
    <row r="506" spans="2:5" x14ac:dyDescent="0.2">
      <c r="B506" s="17"/>
      <c r="C506" s="18"/>
      <c r="D506" s="19"/>
      <c r="E506" s="19"/>
    </row>
    <row r="507" spans="2:5" x14ac:dyDescent="0.2">
      <c r="B507" s="17"/>
      <c r="C507" s="18"/>
      <c r="D507" s="19"/>
      <c r="E507" s="19"/>
    </row>
    <row r="508" spans="2:5" x14ac:dyDescent="0.2">
      <c r="B508" s="17"/>
      <c r="C508" s="18"/>
      <c r="D508" s="19"/>
      <c r="E508" s="19"/>
    </row>
    <row r="509" spans="2:5" x14ac:dyDescent="0.2">
      <c r="B509" s="17"/>
      <c r="C509" s="18"/>
      <c r="D509" s="19"/>
      <c r="E509" s="19"/>
    </row>
    <row r="510" spans="2:5" x14ac:dyDescent="0.2">
      <c r="B510" s="17"/>
      <c r="C510" s="18"/>
      <c r="D510" s="19"/>
      <c r="E510" s="19"/>
    </row>
    <row r="511" spans="2:5" x14ac:dyDescent="0.2">
      <c r="B511" s="17"/>
      <c r="C511" s="18"/>
      <c r="D511" s="19"/>
      <c r="E511" s="19"/>
    </row>
    <row r="512" spans="2:5" x14ac:dyDescent="0.2">
      <c r="B512" s="17"/>
      <c r="C512" s="18"/>
      <c r="D512" s="19"/>
      <c r="E512" s="19"/>
    </row>
    <row r="513" spans="2:5" x14ac:dyDescent="0.2">
      <c r="B513" s="17"/>
      <c r="C513" s="18"/>
      <c r="D513" s="19"/>
      <c r="E513" s="19"/>
    </row>
    <row r="514" spans="2:5" x14ac:dyDescent="0.2">
      <c r="B514" s="17"/>
      <c r="C514" s="18"/>
      <c r="D514" s="19"/>
      <c r="E514" s="19"/>
    </row>
    <row r="515" spans="2:5" x14ac:dyDescent="0.2">
      <c r="B515" s="17"/>
      <c r="C515" s="18"/>
      <c r="D515" s="19"/>
      <c r="E515" s="19"/>
    </row>
    <row r="516" spans="2:5" x14ac:dyDescent="0.2">
      <c r="B516" s="17"/>
      <c r="C516" s="18"/>
      <c r="D516" s="19"/>
      <c r="E516" s="19"/>
    </row>
    <row r="517" spans="2:5" x14ac:dyDescent="0.2">
      <c r="B517" s="17"/>
      <c r="C517" s="18"/>
      <c r="D517" s="19"/>
      <c r="E517" s="19"/>
    </row>
    <row r="518" spans="2:5" x14ac:dyDescent="0.2">
      <c r="B518" s="17"/>
      <c r="C518" s="18"/>
      <c r="D518" s="19"/>
      <c r="E518" s="19"/>
    </row>
    <row r="519" spans="2:5" x14ac:dyDescent="0.2">
      <c r="B519" s="17"/>
      <c r="C519" s="18"/>
      <c r="D519" s="19"/>
      <c r="E519" s="19"/>
    </row>
    <row r="520" spans="2:5" x14ac:dyDescent="0.2">
      <c r="B520" s="17"/>
      <c r="C520" s="18"/>
      <c r="D520" s="19"/>
      <c r="E520" s="19"/>
    </row>
    <row r="521" spans="2:5" x14ac:dyDescent="0.2">
      <c r="B521" s="17"/>
      <c r="C521" s="18"/>
      <c r="D521" s="19"/>
      <c r="E521" s="19"/>
    </row>
    <row r="522" spans="2:5" x14ac:dyDescent="0.2">
      <c r="B522" s="17"/>
      <c r="C522" s="18"/>
      <c r="D522" s="19"/>
      <c r="E522" s="19"/>
    </row>
    <row r="523" spans="2:5" x14ac:dyDescent="0.2">
      <c r="B523" s="17"/>
      <c r="C523" s="18"/>
      <c r="D523" s="19"/>
      <c r="E523" s="19"/>
    </row>
    <row r="524" spans="2:5" x14ac:dyDescent="0.2">
      <c r="B524" s="17"/>
      <c r="C524" s="18"/>
      <c r="D524" s="19"/>
      <c r="E524" s="19"/>
    </row>
    <row r="525" spans="2:5" x14ac:dyDescent="0.2">
      <c r="B525" s="17"/>
      <c r="C525" s="18"/>
      <c r="D525" s="19"/>
      <c r="E525" s="19"/>
    </row>
    <row r="526" spans="2:5" x14ac:dyDescent="0.2">
      <c r="B526" s="17"/>
      <c r="C526" s="18"/>
      <c r="D526" s="19"/>
      <c r="E526" s="19"/>
    </row>
    <row r="527" spans="2:5" x14ac:dyDescent="0.2">
      <c r="B527" s="17"/>
      <c r="C527" s="18"/>
      <c r="D527" s="19"/>
      <c r="E527" s="19"/>
    </row>
    <row r="528" spans="2:5" x14ac:dyDescent="0.2">
      <c r="B528" s="17"/>
      <c r="C528" s="18"/>
      <c r="D528" s="19"/>
      <c r="E528" s="19"/>
    </row>
    <row r="529" spans="2:5" x14ac:dyDescent="0.2">
      <c r="B529" s="17"/>
      <c r="C529" s="18"/>
      <c r="D529" s="19"/>
      <c r="E529" s="19"/>
    </row>
    <row r="530" spans="2:5" x14ac:dyDescent="0.2">
      <c r="B530" s="17"/>
      <c r="C530" s="18"/>
      <c r="D530" s="19"/>
      <c r="E530" s="19"/>
    </row>
    <row r="531" spans="2:5" x14ac:dyDescent="0.2">
      <c r="B531" s="17"/>
      <c r="C531" s="18"/>
      <c r="D531" s="19"/>
      <c r="E531" s="19"/>
    </row>
    <row r="532" spans="2:5" x14ac:dyDescent="0.2">
      <c r="B532" s="17"/>
      <c r="C532" s="18"/>
      <c r="D532" s="19"/>
      <c r="E532" s="19"/>
    </row>
    <row r="533" spans="2:5" x14ac:dyDescent="0.2">
      <c r="B533" s="17"/>
      <c r="C533" s="18"/>
      <c r="D533" s="19"/>
      <c r="E533" s="19"/>
    </row>
    <row r="534" spans="2:5" x14ac:dyDescent="0.2">
      <c r="B534" s="17"/>
      <c r="C534" s="18"/>
      <c r="D534" s="19"/>
      <c r="E534" s="19"/>
    </row>
    <row r="535" spans="2:5" x14ac:dyDescent="0.2">
      <c r="B535" s="17"/>
      <c r="C535" s="18"/>
      <c r="D535" s="19"/>
      <c r="E535" s="19"/>
    </row>
    <row r="536" spans="2:5" x14ac:dyDescent="0.2">
      <c r="B536" s="17"/>
      <c r="C536" s="18"/>
      <c r="D536" s="19"/>
      <c r="E536" s="19"/>
    </row>
    <row r="537" spans="2:5" x14ac:dyDescent="0.2">
      <c r="B537" s="17"/>
      <c r="C537" s="18"/>
      <c r="D537" s="19"/>
      <c r="E537" s="19"/>
    </row>
    <row r="538" spans="2:5" x14ac:dyDescent="0.2">
      <c r="B538" s="17"/>
      <c r="C538" s="18"/>
      <c r="D538" s="19"/>
      <c r="E538" s="19"/>
    </row>
    <row r="539" spans="2:5" x14ac:dyDescent="0.2">
      <c r="B539" s="17"/>
      <c r="C539" s="18"/>
      <c r="D539" s="19"/>
      <c r="E539" s="19"/>
    </row>
    <row r="540" spans="2:5" x14ac:dyDescent="0.2">
      <c r="B540" s="17"/>
      <c r="C540" s="18"/>
      <c r="D540" s="19"/>
      <c r="E540" s="19"/>
    </row>
    <row r="541" spans="2:5" x14ac:dyDescent="0.2">
      <c r="B541" s="17"/>
      <c r="C541" s="18"/>
      <c r="D541" s="19"/>
      <c r="E541" s="19"/>
    </row>
    <row r="542" spans="2:5" x14ac:dyDescent="0.2">
      <c r="B542" s="17"/>
      <c r="C542" s="18"/>
      <c r="D542" s="19"/>
      <c r="E542" s="19"/>
    </row>
    <row r="543" spans="2:5" x14ac:dyDescent="0.2">
      <c r="B543" s="17"/>
      <c r="C543" s="18"/>
      <c r="D543" s="19"/>
      <c r="E543" s="19"/>
    </row>
    <row r="544" spans="2:5" x14ac:dyDescent="0.2">
      <c r="B544" s="17"/>
      <c r="C544" s="18"/>
      <c r="D544" s="19"/>
      <c r="E544" s="19"/>
    </row>
    <row r="545" spans="2:5" x14ac:dyDescent="0.2">
      <c r="B545" s="17"/>
      <c r="C545" s="18"/>
      <c r="D545" s="19"/>
      <c r="E545" s="19"/>
    </row>
    <row r="546" spans="2:5" x14ac:dyDescent="0.2">
      <c r="B546" s="17"/>
      <c r="C546" s="18"/>
      <c r="D546" s="19"/>
      <c r="E546" s="19"/>
    </row>
    <row r="547" spans="2:5" x14ac:dyDescent="0.2">
      <c r="B547" s="17"/>
      <c r="C547" s="18"/>
      <c r="D547" s="19"/>
      <c r="E547" s="19"/>
    </row>
    <row r="548" spans="2:5" x14ac:dyDescent="0.2">
      <c r="B548" s="17"/>
      <c r="C548" s="18"/>
      <c r="D548" s="19"/>
      <c r="E548" s="19"/>
    </row>
    <row r="549" spans="2:5" x14ac:dyDescent="0.2">
      <c r="B549" s="17"/>
      <c r="C549" s="18"/>
      <c r="D549" s="19"/>
      <c r="E549" s="19"/>
    </row>
    <row r="550" spans="2:5" x14ac:dyDescent="0.2">
      <c r="B550" s="17"/>
      <c r="C550" s="18"/>
      <c r="D550" s="19"/>
      <c r="E550" s="19"/>
    </row>
    <row r="551" spans="2:5" x14ac:dyDescent="0.2">
      <c r="B551" s="17"/>
      <c r="C551" s="18"/>
      <c r="D551" s="19"/>
      <c r="E551" s="19"/>
    </row>
    <row r="552" spans="2:5" x14ac:dyDescent="0.2">
      <c r="B552" s="17"/>
      <c r="C552" s="18"/>
      <c r="D552" s="19"/>
      <c r="E552" s="19"/>
    </row>
    <row r="553" spans="2:5" x14ac:dyDescent="0.2">
      <c r="B553" s="17"/>
      <c r="C553" s="18"/>
      <c r="D553" s="19"/>
      <c r="E553" s="19"/>
    </row>
    <row r="554" spans="2:5" x14ac:dyDescent="0.2">
      <c r="B554" s="17"/>
      <c r="C554" s="18"/>
      <c r="D554" s="19"/>
      <c r="E554" s="19"/>
    </row>
    <row r="555" spans="2:5" x14ac:dyDescent="0.2">
      <c r="B555" s="17"/>
      <c r="C555" s="18"/>
      <c r="D555" s="19"/>
      <c r="E555" s="19"/>
    </row>
    <row r="556" spans="2:5" x14ac:dyDescent="0.2">
      <c r="B556" s="17"/>
      <c r="C556" s="18"/>
      <c r="D556" s="19"/>
      <c r="E556" s="19"/>
    </row>
    <row r="557" spans="2:5" x14ac:dyDescent="0.2">
      <c r="B557" s="17"/>
      <c r="C557" s="18"/>
      <c r="D557" s="19"/>
      <c r="E557" s="19"/>
    </row>
    <row r="558" spans="2:5" x14ac:dyDescent="0.2">
      <c r="B558" s="17"/>
      <c r="C558" s="18"/>
      <c r="D558" s="19"/>
      <c r="E558" s="19"/>
    </row>
    <row r="559" spans="2:5" x14ac:dyDescent="0.2">
      <c r="B559" s="17"/>
      <c r="C559" s="18"/>
      <c r="D559" s="19"/>
      <c r="E559" s="19"/>
    </row>
    <row r="560" spans="2:5" x14ac:dyDescent="0.2">
      <c r="B560" s="17"/>
      <c r="C560" s="18"/>
      <c r="D560" s="19"/>
      <c r="E560" s="19"/>
    </row>
    <row r="561" spans="2:5" x14ac:dyDescent="0.2">
      <c r="B561" s="17"/>
      <c r="C561" s="18"/>
      <c r="D561" s="19"/>
      <c r="E561" s="19"/>
    </row>
    <row r="562" spans="2:5" x14ac:dyDescent="0.2">
      <c r="B562" s="17"/>
      <c r="C562" s="18"/>
      <c r="D562" s="19"/>
      <c r="E562" s="19"/>
    </row>
    <row r="563" spans="2:5" x14ac:dyDescent="0.2">
      <c r="B563" s="17"/>
      <c r="C563" s="18"/>
      <c r="D563" s="19"/>
      <c r="E563" s="19"/>
    </row>
    <row r="564" spans="2:5" x14ac:dyDescent="0.2">
      <c r="B564" s="17"/>
      <c r="C564" s="18"/>
      <c r="D564" s="19"/>
      <c r="E564" s="19"/>
    </row>
    <row r="565" spans="2:5" x14ac:dyDescent="0.2">
      <c r="B565" s="17"/>
      <c r="C565" s="18"/>
      <c r="D565" s="19"/>
      <c r="E565" s="19"/>
    </row>
    <row r="566" spans="2:5" x14ac:dyDescent="0.2">
      <c r="B566" s="17"/>
      <c r="C566" s="18"/>
      <c r="D566" s="19"/>
      <c r="E566" s="19"/>
    </row>
    <row r="567" spans="2:5" x14ac:dyDescent="0.2">
      <c r="B567" s="17"/>
      <c r="C567" s="18"/>
      <c r="D567" s="19"/>
      <c r="E567" s="19"/>
    </row>
    <row r="568" spans="2:5" x14ac:dyDescent="0.2">
      <c r="B568" s="17"/>
      <c r="C568" s="18"/>
      <c r="D568" s="19"/>
      <c r="E568" s="19"/>
    </row>
    <row r="569" spans="2:5" x14ac:dyDescent="0.2">
      <c r="B569" s="17"/>
      <c r="C569" s="18"/>
      <c r="D569" s="19"/>
      <c r="E569" s="19"/>
    </row>
    <row r="570" spans="2:5" x14ac:dyDescent="0.2">
      <c r="B570" s="17"/>
      <c r="C570" s="18"/>
      <c r="D570" s="19"/>
      <c r="E570" s="19"/>
    </row>
    <row r="571" spans="2:5" x14ac:dyDescent="0.2">
      <c r="B571" s="17"/>
      <c r="C571" s="18"/>
      <c r="D571" s="19"/>
      <c r="E571" s="19"/>
    </row>
    <row r="572" spans="2:5" x14ac:dyDescent="0.2">
      <c r="B572" s="17"/>
      <c r="C572" s="18"/>
      <c r="D572" s="19"/>
      <c r="E572" s="19"/>
    </row>
    <row r="573" spans="2:5" x14ac:dyDescent="0.2">
      <c r="B573" s="17"/>
      <c r="C573" s="18"/>
      <c r="D573" s="19"/>
      <c r="E573" s="19"/>
    </row>
    <row r="574" spans="2:5" x14ac:dyDescent="0.2">
      <c r="B574" s="17"/>
      <c r="C574" s="18"/>
      <c r="D574" s="19"/>
      <c r="E574" s="19"/>
    </row>
    <row r="575" spans="2:5" x14ac:dyDescent="0.2">
      <c r="B575" s="17"/>
      <c r="C575" s="18"/>
      <c r="D575" s="19"/>
      <c r="E575" s="19"/>
    </row>
    <row r="576" spans="2:5" x14ac:dyDescent="0.2">
      <c r="B576" s="17"/>
      <c r="C576" s="18"/>
      <c r="D576" s="19"/>
      <c r="E576" s="19"/>
    </row>
    <row r="577" spans="2:5" x14ac:dyDescent="0.2">
      <c r="B577" s="17"/>
      <c r="C577" s="18"/>
      <c r="D577" s="19"/>
      <c r="E577" s="19"/>
    </row>
    <row r="578" spans="2:5" x14ac:dyDescent="0.2">
      <c r="B578" s="17"/>
      <c r="C578" s="18"/>
      <c r="D578" s="19"/>
      <c r="E578" s="19"/>
    </row>
    <row r="579" spans="2:5" x14ac:dyDescent="0.2">
      <c r="B579" s="17"/>
      <c r="C579" s="18"/>
      <c r="D579" s="19"/>
      <c r="E579" s="19"/>
    </row>
    <row r="580" spans="2:5" x14ac:dyDescent="0.2">
      <c r="B580" s="17"/>
      <c r="C580" s="18"/>
      <c r="D580" s="19"/>
      <c r="E580" s="19"/>
    </row>
    <row r="581" spans="2:5" x14ac:dyDescent="0.2">
      <c r="B581" s="17"/>
      <c r="C581" s="18"/>
      <c r="D581" s="19"/>
      <c r="E581" s="19"/>
    </row>
    <row r="582" spans="2:5" x14ac:dyDescent="0.2">
      <c r="B582" s="17"/>
      <c r="C582" s="18"/>
      <c r="D582" s="19"/>
      <c r="E582" s="19"/>
    </row>
    <row r="583" spans="2:5" x14ac:dyDescent="0.2">
      <c r="B583" s="17"/>
      <c r="C583" s="18"/>
      <c r="D583" s="19"/>
      <c r="E583" s="19"/>
    </row>
    <row r="584" spans="2:5" x14ac:dyDescent="0.2">
      <c r="B584" s="17"/>
      <c r="C584" s="18"/>
      <c r="D584" s="19"/>
      <c r="E584" s="19"/>
    </row>
    <row r="585" spans="2:5" x14ac:dyDescent="0.2">
      <c r="B585" s="17"/>
      <c r="C585" s="18"/>
      <c r="D585" s="19"/>
      <c r="E585" s="19"/>
    </row>
    <row r="586" spans="2:5" x14ac:dyDescent="0.2">
      <c r="B586" s="17"/>
      <c r="C586" s="18"/>
      <c r="D586" s="19"/>
      <c r="E586" s="19"/>
    </row>
    <row r="587" spans="2:5" x14ac:dyDescent="0.2">
      <c r="B587" s="17"/>
      <c r="C587" s="18"/>
      <c r="D587" s="19"/>
      <c r="E587" s="19"/>
    </row>
    <row r="588" spans="2:5" x14ac:dyDescent="0.2">
      <c r="B588" s="17"/>
      <c r="C588" s="18"/>
      <c r="D588" s="19"/>
      <c r="E588" s="19"/>
    </row>
    <row r="589" spans="2:5" x14ac:dyDescent="0.2">
      <c r="B589" s="17"/>
      <c r="C589" s="18"/>
      <c r="D589" s="19"/>
      <c r="E589" s="19"/>
    </row>
    <row r="590" spans="2:5" x14ac:dyDescent="0.2">
      <c r="B590" s="17"/>
      <c r="C590" s="18"/>
      <c r="D590" s="19"/>
      <c r="E590" s="19"/>
    </row>
    <row r="591" spans="2:5" x14ac:dyDescent="0.2">
      <c r="B591" s="17"/>
      <c r="C591" s="18"/>
      <c r="D591" s="19"/>
      <c r="E591" s="19"/>
    </row>
    <row r="592" spans="2:5" x14ac:dyDescent="0.2">
      <c r="B592" s="17"/>
      <c r="C592" s="18"/>
      <c r="D592" s="19"/>
      <c r="E592" s="19"/>
    </row>
    <row r="593" spans="2:5" x14ac:dyDescent="0.2">
      <c r="B593" s="17"/>
      <c r="C593" s="18"/>
      <c r="D593" s="19"/>
      <c r="E593" s="19"/>
    </row>
    <row r="594" spans="2:5" x14ac:dyDescent="0.2">
      <c r="B594" s="17"/>
      <c r="C594" s="18"/>
      <c r="D594" s="19"/>
      <c r="E594" s="19"/>
    </row>
    <row r="595" spans="2:5" x14ac:dyDescent="0.2">
      <c r="B595" s="17"/>
      <c r="C595" s="18"/>
      <c r="D595" s="19"/>
      <c r="E595" s="19"/>
    </row>
    <row r="596" spans="2:5" x14ac:dyDescent="0.2">
      <c r="B596" s="17"/>
      <c r="C596" s="18"/>
      <c r="D596" s="19"/>
      <c r="E596" s="19"/>
    </row>
    <row r="597" spans="2:5" x14ac:dyDescent="0.2">
      <c r="B597" s="17"/>
      <c r="C597" s="18"/>
      <c r="D597" s="19"/>
      <c r="E597" s="19"/>
    </row>
    <row r="598" spans="2:5" x14ac:dyDescent="0.2">
      <c r="B598" s="17"/>
      <c r="C598" s="18"/>
      <c r="D598" s="19"/>
      <c r="E598" s="19"/>
    </row>
    <row r="599" spans="2:5" x14ac:dyDescent="0.2">
      <c r="B599" s="17"/>
      <c r="C599" s="18"/>
      <c r="D599" s="19"/>
      <c r="E599" s="19"/>
    </row>
    <row r="600" spans="2:5" x14ac:dyDescent="0.2">
      <c r="B600" s="17"/>
      <c r="C600" s="18"/>
      <c r="D600" s="19"/>
      <c r="E600" s="19"/>
    </row>
    <row r="601" spans="2:5" x14ac:dyDescent="0.2">
      <c r="B601" s="17"/>
      <c r="C601" s="18"/>
      <c r="D601" s="19"/>
      <c r="E601" s="19"/>
    </row>
    <row r="602" spans="2:5" x14ac:dyDescent="0.2">
      <c r="B602" s="17"/>
      <c r="C602" s="18"/>
      <c r="D602" s="19"/>
      <c r="E602" s="19"/>
    </row>
    <row r="603" spans="2:5" x14ac:dyDescent="0.2">
      <c r="B603" s="17"/>
      <c r="C603" s="18"/>
      <c r="D603" s="19"/>
      <c r="E603" s="19"/>
    </row>
    <row r="604" spans="2:5" x14ac:dyDescent="0.2">
      <c r="B604" s="17"/>
      <c r="C604" s="18"/>
      <c r="D604" s="19"/>
      <c r="E604" s="19"/>
    </row>
    <row r="605" spans="2:5" x14ac:dyDescent="0.2">
      <c r="B605" s="17"/>
      <c r="C605" s="18"/>
      <c r="D605" s="19"/>
      <c r="E605" s="19"/>
    </row>
    <row r="606" spans="2:5" x14ac:dyDescent="0.2">
      <c r="B606" s="17"/>
      <c r="C606" s="18"/>
      <c r="D606" s="19"/>
      <c r="E606" s="19"/>
    </row>
    <row r="607" spans="2:5" x14ac:dyDescent="0.2">
      <c r="B607" s="17"/>
      <c r="C607" s="18"/>
      <c r="D607" s="19"/>
      <c r="E607" s="19"/>
    </row>
    <row r="608" spans="2:5" x14ac:dyDescent="0.2">
      <c r="B608" s="17"/>
      <c r="C608" s="18"/>
      <c r="D608" s="19"/>
      <c r="E608" s="19"/>
    </row>
    <row r="609" spans="2:5" x14ac:dyDescent="0.2">
      <c r="B609" s="17"/>
      <c r="C609" s="18"/>
      <c r="D609" s="19"/>
      <c r="E609" s="19"/>
    </row>
    <row r="610" spans="2:5" x14ac:dyDescent="0.2">
      <c r="B610" s="17"/>
      <c r="C610" s="18"/>
      <c r="D610" s="19"/>
      <c r="E610" s="19"/>
    </row>
    <row r="611" spans="2:5" x14ac:dyDescent="0.2">
      <c r="B611" s="17"/>
      <c r="C611" s="18"/>
      <c r="D611" s="19"/>
      <c r="E611" s="19"/>
    </row>
    <row r="612" spans="2:5" x14ac:dyDescent="0.2">
      <c r="B612" s="17"/>
      <c r="C612" s="18"/>
      <c r="D612" s="19"/>
      <c r="E612" s="19"/>
    </row>
    <row r="613" spans="2:5" x14ac:dyDescent="0.2">
      <c r="B613" s="17"/>
      <c r="C613" s="18"/>
      <c r="D613" s="19"/>
      <c r="E613" s="19"/>
    </row>
    <row r="614" spans="2:5" x14ac:dyDescent="0.2">
      <c r="B614" s="17"/>
      <c r="C614" s="18"/>
      <c r="D614" s="19"/>
      <c r="E614" s="19"/>
    </row>
    <row r="615" spans="2:5" x14ac:dyDescent="0.2">
      <c r="B615" s="17"/>
      <c r="C615" s="18"/>
      <c r="D615" s="19"/>
      <c r="E615" s="19"/>
    </row>
    <row r="616" spans="2:5" x14ac:dyDescent="0.2">
      <c r="B616" s="17"/>
      <c r="C616" s="18"/>
      <c r="D616" s="19"/>
      <c r="E616" s="19"/>
    </row>
    <row r="617" spans="2:5" x14ac:dyDescent="0.2">
      <c r="B617" s="17"/>
      <c r="C617" s="18"/>
      <c r="D617" s="19"/>
      <c r="E617" s="19"/>
    </row>
    <row r="618" spans="2:5" x14ac:dyDescent="0.2">
      <c r="B618" s="17"/>
      <c r="C618" s="18"/>
      <c r="D618" s="19"/>
      <c r="E618" s="19"/>
    </row>
    <row r="619" spans="2:5" x14ac:dyDescent="0.2">
      <c r="B619" s="17"/>
      <c r="C619" s="18"/>
      <c r="D619" s="19"/>
      <c r="E619" s="19"/>
    </row>
    <row r="620" spans="2:5" x14ac:dyDescent="0.2">
      <c r="B620" s="17"/>
      <c r="C620" s="18"/>
      <c r="D620" s="19"/>
      <c r="E620" s="19"/>
    </row>
    <row r="621" spans="2:5" x14ac:dyDescent="0.2">
      <c r="B621" s="17"/>
      <c r="C621" s="18"/>
      <c r="D621" s="19"/>
      <c r="E621" s="19"/>
    </row>
    <row r="622" spans="2:5" x14ac:dyDescent="0.2">
      <c r="B622" s="17"/>
      <c r="C622" s="18"/>
      <c r="D622" s="19"/>
      <c r="E622" s="19"/>
    </row>
    <row r="623" spans="2:5" x14ac:dyDescent="0.2">
      <c r="B623" s="17"/>
      <c r="C623" s="18"/>
      <c r="D623" s="19"/>
      <c r="E623" s="19"/>
    </row>
    <row r="624" spans="2:5" x14ac:dyDescent="0.2">
      <c r="B624" s="17"/>
      <c r="C624" s="18"/>
      <c r="D624" s="19"/>
      <c r="E624" s="19"/>
    </row>
    <row r="625" spans="2:5" x14ac:dyDescent="0.2">
      <c r="B625" s="17"/>
      <c r="C625" s="18"/>
      <c r="D625" s="19"/>
      <c r="E625" s="19"/>
    </row>
    <row r="626" spans="2:5" x14ac:dyDescent="0.2">
      <c r="B626" s="17"/>
      <c r="C626" s="18"/>
      <c r="D626" s="19"/>
      <c r="E626" s="19"/>
    </row>
    <row r="627" spans="2:5" x14ac:dyDescent="0.2">
      <c r="B627" s="17"/>
      <c r="C627" s="18"/>
      <c r="D627" s="19"/>
      <c r="E627" s="19"/>
    </row>
    <row r="628" spans="2:5" x14ac:dyDescent="0.2">
      <c r="B628" s="17"/>
      <c r="C628" s="18"/>
      <c r="D628" s="19"/>
      <c r="E628" s="19"/>
    </row>
    <row r="629" spans="2:5" x14ac:dyDescent="0.2">
      <c r="B629" s="17"/>
      <c r="C629" s="18"/>
      <c r="D629" s="19"/>
      <c r="E629" s="19"/>
    </row>
    <row r="630" spans="2:5" x14ac:dyDescent="0.2">
      <c r="B630" s="17"/>
      <c r="C630" s="18"/>
      <c r="D630" s="19"/>
      <c r="E630" s="19"/>
    </row>
    <row r="631" spans="2:5" x14ac:dyDescent="0.2">
      <c r="B631" s="17"/>
      <c r="C631" s="18"/>
      <c r="D631" s="19"/>
      <c r="E631" s="19"/>
    </row>
    <row r="632" spans="2:5" x14ac:dyDescent="0.2">
      <c r="B632" s="17"/>
      <c r="C632" s="18"/>
      <c r="D632" s="19"/>
      <c r="E632" s="19"/>
    </row>
    <row r="633" spans="2:5" x14ac:dyDescent="0.2">
      <c r="B633" s="17"/>
      <c r="C633" s="18"/>
      <c r="D633" s="19"/>
      <c r="E633" s="19"/>
    </row>
    <row r="634" spans="2:5" x14ac:dyDescent="0.2">
      <c r="B634" s="17"/>
      <c r="C634" s="18"/>
      <c r="D634" s="19"/>
      <c r="E634" s="19"/>
    </row>
    <row r="635" spans="2:5" x14ac:dyDescent="0.2">
      <c r="B635" s="17"/>
      <c r="C635" s="18"/>
      <c r="D635" s="19"/>
      <c r="E635" s="19"/>
    </row>
    <row r="636" spans="2:5" x14ac:dyDescent="0.2">
      <c r="B636" s="17"/>
      <c r="C636" s="18"/>
      <c r="D636" s="19"/>
      <c r="E636" s="19"/>
    </row>
    <row r="637" spans="2:5" x14ac:dyDescent="0.2">
      <c r="B637" s="17"/>
      <c r="C637" s="18"/>
      <c r="D637" s="19"/>
      <c r="E637" s="19"/>
    </row>
    <row r="638" spans="2:5" x14ac:dyDescent="0.2">
      <c r="B638" s="17"/>
      <c r="C638" s="18"/>
      <c r="D638" s="19"/>
      <c r="E638" s="19"/>
    </row>
    <row r="639" spans="2:5" x14ac:dyDescent="0.2">
      <c r="B639" s="17"/>
      <c r="C639" s="18"/>
      <c r="D639" s="19"/>
      <c r="E639" s="19"/>
    </row>
    <row r="640" spans="2:5" x14ac:dyDescent="0.2">
      <c r="B640" s="17"/>
      <c r="C640" s="18"/>
      <c r="D640" s="19"/>
      <c r="E640" s="19"/>
    </row>
    <row r="641" spans="2:5" x14ac:dyDescent="0.2">
      <c r="B641" s="17"/>
      <c r="C641" s="18"/>
      <c r="D641" s="19"/>
      <c r="E641" s="19"/>
    </row>
    <row r="642" spans="2:5" x14ac:dyDescent="0.2">
      <c r="B642" s="17"/>
      <c r="C642" s="18"/>
      <c r="D642" s="19"/>
      <c r="E642" s="19"/>
    </row>
    <row r="643" spans="2:5" x14ac:dyDescent="0.2">
      <c r="B643" s="17"/>
      <c r="C643" s="18"/>
      <c r="D643" s="19"/>
      <c r="E643" s="19"/>
    </row>
    <row r="644" spans="2:5" x14ac:dyDescent="0.2">
      <c r="B644" s="17"/>
      <c r="C644" s="18"/>
      <c r="D644" s="19"/>
      <c r="E644" s="19"/>
    </row>
    <row r="645" spans="2:5" x14ac:dyDescent="0.2">
      <c r="B645" s="17"/>
      <c r="C645" s="18"/>
      <c r="D645" s="19"/>
      <c r="E645" s="19"/>
    </row>
    <row r="646" spans="2:5" x14ac:dyDescent="0.2">
      <c r="B646" s="17"/>
      <c r="C646" s="18"/>
      <c r="D646" s="19"/>
      <c r="E646" s="19"/>
    </row>
    <row r="647" spans="2:5" x14ac:dyDescent="0.2">
      <c r="B647" s="17"/>
      <c r="C647" s="18"/>
      <c r="D647" s="19"/>
      <c r="E647" s="19"/>
    </row>
    <row r="648" spans="2:5" x14ac:dyDescent="0.2">
      <c r="B648" s="17"/>
      <c r="C648" s="18"/>
      <c r="D648" s="19"/>
      <c r="E648" s="19"/>
    </row>
    <row r="649" spans="2:5" x14ac:dyDescent="0.2">
      <c r="B649" s="17"/>
      <c r="C649" s="18"/>
      <c r="D649" s="19"/>
      <c r="E649" s="19"/>
    </row>
    <row r="650" spans="2:5" x14ac:dyDescent="0.2">
      <c r="B650" s="17"/>
      <c r="C650" s="18"/>
      <c r="D650" s="19"/>
      <c r="E650" s="19"/>
    </row>
    <row r="651" spans="2:5" x14ac:dyDescent="0.2">
      <c r="B651" s="17"/>
      <c r="C651" s="18"/>
      <c r="D651" s="19"/>
      <c r="E651" s="19"/>
    </row>
    <row r="652" spans="2:5" x14ac:dyDescent="0.2">
      <c r="B652" s="17"/>
      <c r="C652" s="18"/>
      <c r="D652" s="19"/>
      <c r="E652" s="19"/>
    </row>
    <row r="653" spans="2:5" x14ac:dyDescent="0.2">
      <c r="B653" s="17"/>
      <c r="C653" s="18"/>
      <c r="D653" s="19"/>
      <c r="E653" s="19"/>
    </row>
    <row r="654" spans="2:5" x14ac:dyDescent="0.2">
      <c r="B654" s="17"/>
      <c r="C654" s="18"/>
      <c r="D654" s="19"/>
      <c r="E654" s="19"/>
    </row>
    <row r="655" spans="2:5" x14ac:dyDescent="0.2">
      <c r="B655" s="17"/>
      <c r="C655" s="18"/>
      <c r="D655" s="19"/>
      <c r="E655" s="19"/>
    </row>
    <row r="656" spans="2:5" x14ac:dyDescent="0.2">
      <c r="B656" s="17"/>
      <c r="C656" s="18"/>
      <c r="D656" s="19"/>
      <c r="E656" s="19"/>
    </row>
    <row r="657" spans="2:5" x14ac:dyDescent="0.2">
      <c r="B657" s="17"/>
      <c r="C657" s="18"/>
      <c r="D657" s="19"/>
      <c r="E657" s="19"/>
    </row>
    <row r="658" spans="2:5" x14ac:dyDescent="0.2">
      <c r="B658" s="17"/>
      <c r="C658" s="18"/>
      <c r="D658" s="19"/>
      <c r="E658" s="19"/>
    </row>
    <row r="659" spans="2:5" x14ac:dyDescent="0.2">
      <c r="B659" s="17"/>
      <c r="C659" s="18"/>
      <c r="D659" s="19"/>
      <c r="E659" s="19"/>
    </row>
    <row r="660" spans="2:5" x14ac:dyDescent="0.2">
      <c r="B660" s="17"/>
      <c r="C660" s="18"/>
      <c r="D660" s="19"/>
      <c r="E660" s="19"/>
    </row>
    <row r="661" spans="2:5" x14ac:dyDescent="0.2">
      <c r="B661" s="17"/>
      <c r="C661" s="18"/>
      <c r="D661" s="19"/>
      <c r="E661" s="19"/>
    </row>
    <row r="662" spans="2:5" x14ac:dyDescent="0.2">
      <c r="B662" s="17"/>
      <c r="C662" s="18"/>
      <c r="D662" s="19"/>
      <c r="E662" s="19"/>
    </row>
    <row r="663" spans="2:5" x14ac:dyDescent="0.2">
      <c r="B663" s="17"/>
      <c r="C663" s="18"/>
      <c r="D663" s="19"/>
      <c r="E663" s="19"/>
    </row>
    <row r="664" spans="2:5" x14ac:dyDescent="0.2">
      <c r="B664" s="17"/>
      <c r="C664" s="18"/>
      <c r="D664" s="19"/>
      <c r="E664" s="19"/>
    </row>
    <row r="665" spans="2:5" x14ac:dyDescent="0.2">
      <c r="B665" s="17"/>
      <c r="C665" s="18"/>
      <c r="D665" s="19"/>
      <c r="E665" s="19"/>
    </row>
    <row r="666" spans="2:5" x14ac:dyDescent="0.2">
      <c r="B666" s="17"/>
      <c r="C666" s="18"/>
      <c r="D666" s="19"/>
      <c r="E666" s="19"/>
    </row>
    <row r="667" spans="2:5" x14ac:dyDescent="0.2">
      <c r="B667" s="17"/>
      <c r="C667" s="18"/>
      <c r="D667" s="19"/>
      <c r="E667" s="19"/>
    </row>
    <row r="668" spans="2:5" x14ac:dyDescent="0.2">
      <c r="B668" s="17"/>
      <c r="C668" s="18"/>
      <c r="D668" s="19"/>
      <c r="E668" s="19"/>
    </row>
    <row r="669" spans="2:5" x14ac:dyDescent="0.2">
      <c r="B669" s="17"/>
      <c r="C669" s="18"/>
      <c r="D669" s="19"/>
      <c r="E669" s="19"/>
    </row>
    <row r="670" spans="2:5" x14ac:dyDescent="0.2">
      <c r="B670" s="17"/>
      <c r="C670" s="18"/>
      <c r="D670" s="19"/>
      <c r="E670" s="19"/>
    </row>
    <row r="671" spans="2:5" x14ac:dyDescent="0.2">
      <c r="B671" s="17"/>
      <c r="C671" s="18"/>
      <c r="D671" s="19"/>
      <c r="E671" s="19"/>
    </row>
    <row r="672" spans="2:5" x14ac:dyDescent="0.2">
      <c r="B672" s="17"/>
      <c r="C672" s="18"/>
      <c r="D672" s="19"/>
      <c r="E672" s="19"/>
    </row>
    <row r="673" spans="2:5" x14ac:dyDescent="0.2">
      <c r="B673" s="17"/>
      <c r="C673" s="18"/>
      <c r="D673" s="19"/>
      <c r="E673" s="19"/>
    </row>
    <row r="674" spans="2:5" x14ac:dyDescent="0.2">
      <c r="B674" s="17"/>
      <c r="C674" s="18"/>
      <c r="D674" s="19"/>
      <c r="E674" s="19"/>
    </row>
    <row r="675" spans="2:5" x14ac:dyDescent="0.2">
      <c r="B675" s="17"/>
      <c r="C675" s="18"/>
      <c r="D675" s="19"/>
      <c r="E675" s="19"/>
    </row>
    <row r="676" spans="2:5" x14ac:dyDescent="0.2">
      <c r="B676" s="17"/>
      <c r="C676" s="18"/>
      <c r="D676" s="19"/>
      <c r="E676" s="19"/>
    </row>
    <row r="677" spans="2:5" x14ac:dyDescent="0.2">
      <c r="B677" s="17"/>
      <c r="C677" s="18"/>
      <c r="D677" s="19"/>
      <c r="E677" s="19"/>
    </row>
    <row r="678" spans="2:5" x14ac:dyDescent="0.2">
      <c r="B678" s="17"/>
      <c r="C678" s="18"/>
      <c r="D678" s="19"/>
      <c r="E678" s="19"/>
    </row>
    <row r="679" spans="2:5" x14ac:dyDescent="0.2">
      <c r="B679" s="17"/>
      <c r="C679" s="18"/>
      <c r="D679" s="19"/>
      <c r="E679" s="19"/>
    </row>
    <row r="680" spans="2:5" x14ac:dyDescent="0.2">
      <c r="B680" s="17"/>
      <c r="C680" s="18"/>
      <c r="D680" s="19"/>
      <c r="E680" s="19"/>
    </row>
    <row r="681" spans="2:5" x14ac:dyDescent="0.2">
      <c r="B681" s="17"/>
      <c r="C681" s="18"/>
      <c r="D681" s="19"/>
      <c r="E681" s="19"/>
    </row>
    <row r="682" spans="2:5" x14ac:dyDescent="0.2">
      <c r="B682" s="17"/>
      <c r="C682" s="18"/>
      <c r="D682" s="19"/>
      <c r="E682" s="19"/>
    </row>
    <row r="683" spans="2:5" x14ac:dyDescent="0.2">
      <c r="B683" s="17"/>
      <c r="C683" s="18"/>
      <c r="D683" s="19"/>
      <c r="E683" s="19"/>
    </row>
    <row r="684" spans="2:5" x14ac:dyDescent="0.2">
      <c r="B684" s="17"/>
      <c r="C684" s="18"/>
      <c r="D684" s="19"/>
      <c r="E684" s="19"/>
    </row>
    <row r="685" spans="2:5" x14ac:dyDescent="0.2">
      <c r="B685" s="17"/>
      <c r="C685" s="18"/>
      <c r="D685" s="19"/>
      <c r="E685" s="19"/>
    </row>
    <row r="686" spans="2:5" x14ac:dyDescent="0.2">
      <c r="B686" s="17"/>
      <c r="C686" s="18"/>
      <c r="D686" s="19"/>
      <c r="E686" s="19"/>
    </row>
    <row r="687" spans="2:5" x14ac:dyDescent="0.2">
      <c r="B687" s="17"/>
      <c r="C687" s="18"/>
      <c r="D687" s="19"/>
      <c r="E687" s="19"/>
    </row>
    <row r="688" spans="2:5" x14ac:dyDescent="0.2">
      <c r="B688" s="17"/>
      <c r="C688" s="18"/>
      <c r="D688" s="19"/>
      <c r="E688" s="19"/>
    </row>
    <row r="689" spans="2:5" x14ac:dyDescent="0.2">
      <c r="B689" s="17"/>
      <c r="C689" s="18"/>
      <c r="D689" s="19"/>
      <c r="E689" s="19"/>
    </row>
    <row r="690" spans="2:5" x14ac:dyDescent="0.2">
      <c r="B690" s="17"/>
      <c r="C690" s="18"/>
      <c r="D690" s="19"/>
      <c r="E690" s="19"/>
    </row>
    <row r="691" spans="2:5" x14ac:dyDescent="0.2">
      <c r="B691" s="17"/>
      <c r="C691" s="18"/>
      <c r="D691" s="19"/>
      <c r="E691" s="19"/>
    </row>
    <row r="692" spans="2:5" x14ac:dyDescent="0.2">
      <c r="B692" s="17"/>
      <c r="C692" s="18"/>
      <c r="D692" s="19"/>
      <c r="E692" s="19"/>
    </row>
    <row r="693" spans="2:5" x14ac:dyDescent="0.2">
      <c r="B693" s="17"/>
      <c r="C693" s="18"/>
      <c r="D693" s="19"/>
      <c r="E693" s="19"/>
    </row>
    <row r="694" spans="2:5" x14ac:dyDescent="0.2">
      <c r="B694" s="17"/>
      <c r="C694" s="18"/>
      <c r="D694" s="19"/>
      <c r="E694" s="19"/>
    </row>
    <row r="695" spans="2:5" x14ac:dyDescent="0.2">
      <c r="B695" s="17"/>
      <c r="C695" s="18"/>
      <c r="D695" s="19"/>
      <c r="E695" s="19"/>
    </row>
    <row r="696" spans="2:5" x14ac:dyDescent="0.2">
      <c r="B696" s="17"/>
      <c r="C696" s="18"/>
      <c r="D696" s="19"/>
      <c r="E696" s="19"/>
    </row>
    <row r="697" spans="2:5" x14ac:dyDescent="0.2">
      <c r="B697" s="17"/>
      <c r="C697" s="18"/>
      <c r="D697" s="19"/>
      <c r="E697" s="19"/>
    </row>
    <row r="698" spans="2:5" x14ac:dyDescent="0.2">
      <c r="B698" s="17"/>
      <c r="C698" s="18"/>
      <c r="D698" s="19"/>
      <c r="E698" s="19"/>
    </row>
    <row r="699" spans="2:5" x14ac:dyDescent="0.2">
      <c r="B699" s="17"/>
      <c r="C699" s="18"/>
      <c r="D699" s="19"/>
      <c r="E699" s="19"/>
    </row>
    <row r="700" spans="2:5" x14ac:dyDescent="0.2">
      <c r="B700" s="17"/>
      <c r="C700" s="18"/>
      <c r="D700" s="19"/>
      <c r="E700" s="19"/>
    </row>
    <row r="701" spans="2:5" x14ac:dyDescent="0.2">
      <c r="B701" s="17"/>
      <c r="C701" s="18"/>
      <c r="D701" s="19"/>
      <c r="E701" s="19"/>
    </row>
    <row r="702" spans="2:5" x14ac:dyDescent="0.2">
      <c r="B702" s="17"/>
      <c r="C702" s="18"/>
      <c r="D702" s="19"/>
      <c r="E702" s="19"/>
    </row>
    <row r="703" spans="2:5" x14ac:dyDescent="0.2">
      <c r="B703" s="17"/>
      <c r="C703" s="18"/>
      <c r="D703" s="19"/>
      <c r="E703" s="19"/>
    </row>
    <row r="704" spans="2:5" x14ac:dyDescent="0.2">
      <c r="B704" s="17"/>
      <c r="C704" s="18"/>
      <c r="D704" s="19"/>
      <c r="E704" s="19"/>
    </row>
    <row r="705" spans="2:5" x14ac:dyDescent="0.2">
      <c r="B705" s="17"/>
      <c r="C705" s="18"/>
      <c r="D705" s="19"/>
      <c r="E705" s="19"/>
    </row>
    <row r="706" spans="2:5" x14ac:dyDescent="0.2">
      <c r="B706" s="17"/>
      <c r="C706" s="18"/>
      <c r="D706" s="19"/>
      <c r="E706" s="19"/>
    </row>
    <row r="707" spans="2:5" x14ac:dyDescent="0.2">
      <c r="B707" s="17"/>
      <c r="C707" s="18"/>
      <c r="D707" s="19"/>
      <c r="E707" s="19"/>
    </row>
    <row r="708" spans="2:5" x14ac:dyDescent="0.2">
      <c r="B708" s="17"/>
      <c r="C708" s="18"/>
      <c r="D708" s="19"/>
      <c r="E708" s="19"/>
    </row>
    <row r="709" spans="2:5" x14ac:dyDescent="0.2">
      <c r="B709" s="17"/>
      <c r="C709" s="18"/>
      <c r="D709" s="19"/>
      <c r="E709" s="19"/>
    </row>
    <row r="710" spans="2:5" x14ac:dyDescent="0.2">
      <c r="B710" s="17"/>
      <c r="C710" s="18"/>
      <c r="D710" s="19"/>
      <c r="E710" s="19"/>
    </row>
    <row r="711" spans="2:5" x14ac:dyDescent="0.2">
      <c r="B711" s="17"/>
      <c r="C711" s="18"/>
      <c r="D711" s="19"/>
      <c r="E711" s="19"/>
    </row>
    <row r="712" spans="2:5" x14ac:dyDescent="0.2">
      <c r="B712" s="17"/>
      <c r="C712" s="18"/>
      <c r="D712" s="19"/>
      <c r="E712" s="19"/>
    </row>
    <row r="713" spans="2:5" x14ac:dyDescent="0.2">
      <c r="B713" s="17"/>
      <c r="C713" s="18"/>
      <c r="D713" s="19"/>
      <c r="E713" s="19"/>
    </row>
    <row r="714" spans="2:5" x14ac:dyDescent="0.2">
      <c r="B714" s="17"/>
      <c r="C714" s="18"/>
      <c r="D714" s="19"/>
      <c r="E714" s="19"/>
    </row>
    <row r="715" spans="2:5" x14ac:dyDescent="0.2">
      <c r="B715" s="17"/>
      <c r="C715" s="18"/>
      <c r="D715" s="19"/>
      <c r="E715" s="19"/>
    </row>
    <row r="716" spans="2:5" x14ac:dyDescent="0.2">
      <c r="B716" s="17"/>
      <c r="C716" s="18"/>
      <c r="D716" s="19"/>
      <c r="E716" s="19"/>
    </row>
    <row r="717" spans="2:5" x14ac:dyDescent="0.2">
      <c r="B717" s="17"/>
      <c r="C717" s="18"/>
      <c r="D717" s="19"/>
      <c r="E717" s="19"/>
    </row>
    <row r="718" spans="2:5" x14ac:dyDescent="0.2">
      <c r="B718" s="17"/>
      <c r="C718" s="18"/>
      <c r="D718" s="19"/>
      <c r="E718" s="19"/>
    </row>
    <row r="719" spans="2:5" x14ac:dyDescent="0.2">
      <c r="B719" s="17"/>
      <c r="C719" s="18"/>
      <c r="D719" s="19"/>
      <c r="E719" s="19"/>
    </row>
    <row r="720" spans="2:5" x14ac:dyDescent="0.2">
      <c r="B720" s="17"/>
      <c r="C720" s="18"/>
      <c r="D720" s="19"/>
      <c r="E720" s="19"/>
    </row>
    <row r="721" spans="2:5" x14ac:dyDescent="0.2">
      <c r="B721" s="17"/>
      <c r="C721" s="18"/>
      <c r="D721" s="19"/>
      <c r="E721" s="19"/>
    </row>
    <row r="722" spans="2:5" x14ac:dyDescent="0.2">
      <c r="B722" s="17"/>
      <c r="C722" s="18"/>
      <c r="D722" s="19"/>
      <c r="E722" s="19"/>
    </row>
    <row r="723" spans="2:5" x14ac:dyDescent="0.2">
      <c r="B723" s="17"/>
      <c r="C723" s="18"/>
      <c r="D723" s="19"/>
      <c r="E723" s="19"/>
    </row>
    <row r="724" spans="2:5" x14ac:dyDescent="0.2">
      <c r="B724" s="17"/>
      <c r="C724" s="18"/>
      <c r="D724" s="19"/>
      <c r="E724" s="19"/>
    </row>
    <row r="725" spans="2:5" x14ac:dyDescent="0.2">
      <c r="B725" s="17"/>
      <c r="C725" s="18"/>
      <c r="D725" s="19"/>
      <c r="E725" s="19"/>
    </row>
    <row r="726" spans="2:5" x14ac:dyDescent="0.2">
      <c r="B726" s="17"/>
      <c r="C726" s="18"/>
      <c r="D726" s="19"/>
      <c r="E726" s="19"/>
    </row>
    <row r="727" spans="2:5" x14ac:dyDescent="0.2">
      <c r="B727" s="17"/>
      <c r="C727" s="18"/>
      <c r="D727" s="19"/>
      <c r="E727" s="19"/>
    </row>
    <row r="728" spans="2:5" x14ac:dyDescent="0.2">
      <c r="B728" s="17"/>
      <c r="C728" s="18"/>
      <c r="D728" s="19"/>
      <c r="E728" s="19"/>
    </row>
    <row r="729" spans="2:5" x14ac:dyDescent="0.2">
      <c r="B729" s="17"/>
      <c r="C729" s="18"/>
      <c r="D729" s="19"/>
      <c r="E729" s="19"/>
    </row>
    <row r="730" spans="2:5" x14ac:dyDescent="0.2">
      <c r="B730" s="17"/>
      <c r="C730" s="18"/>
      <c r="D730" s="19"/>
      <c r="E730" s="19"/>
    </row>
    <row r="731" spans="2:5" x14ac:dyDescent="0.2">
      <c r="B731" s="17"/>
      <c r="C731" s="18"/>
      <c r="D731" s="19"/>
      <c r="E731" s="19"/>
    </row>
    <row r="732" spans="2:5" x14ac:dyDescent="0.2">
      <c r="B732" s="17"/>
      <c r="C732" s="18"/>
      <c r="D732" s="19"/>
      <c r="E732" s="19"/>
    </row>
    <row r="733" spans="2:5" x14ac:dyDescent="0.2">
      <c r="B733" s="17"/>
      <c r="C733" s="18"/>
      <c r="D733" s="19"/>
      <c r="E733" s="19"/>
    </row>
    <row r="734" spans="2:5" x14ac:dyDescent="0.2">
      <c r="B734" s="17"/>
      <c r="C734" s="18"/>
      <c r="D734" s="19"/>
      <c r="E734" s="19"/>
    </row>
    <row r="735" spans="2:5" x14ac:dyDescent="0.2">
      <c r="B735" s="17"/>
      <c r="C735" s="18"/>
      <c r="D735" s="19"/>
      <c r="E735" s="19"/>
    </row>
    <row r="736" spans="2:5" x14ac:dyDescent="0.2">
      <c r="B736" s="17"/>
      <c r="C736" s="18"/>
      <c r="D736" s="19"/>
      <c r="E736" s="19"/>
    </row>
    <row r="737" spans="2:5" x14ac:dyDescent="0.2">
      <c r="B737" s="17"/>
      <c r="C737" s="18"/>
      <c r="D737" s="19"/>
      <c r="E737" s="19"/>
    </row>
    <row r="738" spans="2:5" x14ac:dyDescent="0.2">
      <c r="B738" s="17"/>
      <c r="C738" s="18"/>
      <c r="D738" s="19"/>
      <c r="E738" s="19"/>
    </row>
    <row r="739" spans="2:5" x14ac:dyDescent="0.2">
      <c r="B739" s="17"/>
      <c r="C739" s="18"/>
      <c r="D739" s="19"/>
      <c r="E739" s="19"/>
    </row>
    <row r="740" spans="2:5" x14ac:dyDescent="0.2">
      <c r="B740" s="17"/>
      <c r="C740" s="18"/>
      <c r="D740" s="19"/>
      <c r="E740" s="19"/>
    </row>
    <row r="741" spans="2:5" x14ac:dyDescent="0.2">
      <c r="B741" s="17"/>
      <c r="C741" s="18"/>
      <c r="D741" s="19"/>
      <c r="E741" s="19"/>
    </row>
    <row r="742" spans="2:5" x14ac:dyDescent="0.2">
      <c r="B742" s="17"/>
      <c r="C742" s="18"/>
      <c r="D742" s="19"/>
      <c r="E742" s="19"/>
    </row>
    <row r="743" spans="2:5" x14ac:dyDescent="0.2">
      <c r="B743" s="17"/>
      <c r="C743" s="18"/>
      <c r="D743" s="19"/>
      <c r="E743" s="19"/>
    </row>
    <row r="744" spans="2:5" x14ac:dyDescent="0.2">
      <c r="B744" s="17"/>
      <c r="C744" s="18"/>
      <c r="D744" s="19"/>
      <c r="E744" s="19"/>
    </row>
    <row r="745" spans="2:5" x14ac:dyDescent="0.2">
      <c r="B745" s="17"/>
      <c r="C745" s="18"/>
      <c r="D745" s="19"/>
      <c r="E745" s="19"/>
    </row>
    <row r="746" spans="2:5" x14ac:dyDescent="0.2">
      <c r="B746" s="17"/>
      <c r="C746" s="18"/>
      <c r="D746" s="19"/>
      <c r="E746" s="19"/>
    </row>
    <row r="747" spans="2:5" x14ac:dyDescent="0.2">
      <c r="B747" s="17"/>
      <c r="C747" s="18"/>
      <c r="D747" s="19"/>
      <c r="E747" s="19"/>
    </row>
    <row r="748" spans="2:5" x14ac:dyDescent="0.2">
      <c r="B748" s="17"/>
      <c r="C748" s="18"/>
      <c r="D748" s="19"/>
      <c r="E748" s="19"/>
    </row>
    <row r="749" spans="2:5" x14ac:dyDescent="0.2">
      <c r="B749" s="17"/>
      <c r="C749" s="18"/>
      <c r="D749" s="19"/>
      <c r="E749" s="19"/>
    </row>
    <row r="750" spans="2:5" x14ac:dyDescent="0.2">
      <c r="B750" s="17"/>
      <c r="C750" s="18"/>
      <c r="D750" s="19"/>
      <c r="E750" s="19"/>
    </row>
    <row r="751" spans="2:5" x14ac:dyDescent="0.2">
      <c r="B751" s="17"/>
      <c r="C751" s="18"/>
      <c r="D751" s="19"/>
      <c r="E751" s="19"/>
    </row>
    <row r="752" spans="2:5" x14ac:dyDescent="0.2">
      <c r="B752" s="17"/>
      <c r="C752" s="18"/>
      <c r="D752" s="19"/>
      <c r="E752" s="19"/>
    </row>
    <row r="753" spans="2:5" x14ac:dyDescent="0.2">
      <c r="B753" s="17"/>
      <c r="C753" s="18"/>
      <c r="D753" s="19"/>
      <c r="E753" s="19"/>
    </row>
    <row r="754" spans="2:5" x14ac:dyDescent="0.2">
      <c r="B754" s="17"/>
      <c r="C754" s="18"/>
      <c r="D754" s="19"/>
      <c r="E754" s="19"/>
    </row>
    <row r="755" spans="2:5" x14ac:dyDescent="0.2">
      <c r="B755" s="17"/>
      <c r="C755" s="18"/>
      <c r="D755" s="19"/>
      <c r="E755" s="19"/>
    </row>
    <row r="756" spans="2:5" x14ac:dyDescent="0.2">
      <c r="B756" s="17"/>
      <c r="C756" s="18"/>
      <c r="D756" s="19"/>
      <c r="E756" s="19"/>
    </row>
    <row r="757" spans="2:5" x14ac:dyDescent="0.2">
      <c r="B757" s="17"/>
      <c r="C757" s="18"/>
      <c r="D757" s="19"/>
      <c r="E757" s="19"/>
    </row>
    <row r="758" spans="2:5" x14ac:dyDescent="0.2">
      <c r="B758" s="17"/>
      <c r="C758" s="18"/>
      <c r="D758" s="19"/>
      <c r="E758" s="19"/>
    </row>
    <row r="759" spans="2:5" x14ac:dyDescent="0.2">
      <c r="B759" s="17"/>
      <c r="C759" s="18"/>
      <c r="D759" s="19"/>
      <c r="E759" s="19"/>
    </row>
    <row r="760" spans="2:5" x14ac:dyDescent="0.2">
      <c r="B760" s="17"/>
      <c r="C760" s="18"/>
      <c r="D760" s="19"/>
      <c r="E760" s="19"/>
    </row>
    <row r="761" spans="2:5" x14ac:dyDescent="0.2">
      <c r="B761" s="17"/>
      <c r="C761" s="18"/>
      <c r="D761" s="19"/>
      <c r="E761" s="19"/>
    </row>
    <row r="762" spans="2:5" x14ac:dyDescent="0.2">
      <c r="B762" s="17"/>
      <c r="C762" s="18"/>
      <c r="D762" s="19"/>
      <c r="E762" s="19"/>
    </row>
    <row r="763" spans="2:5" x14ac:dyDescent="0.2">
      <c r="B763" s="17"/>
      <c r="C763" s="18"/>
      <c r="D763" s="19"/>
      <c r="E763" s="19"/>
    </row>
    <row r="764" spans="2:5" x14ac:dyDescent="0.2">
      <c r="B764" s="17"/>
      <c r="C764" s="18"/>
      <c r="D764" s="19"/>
      <c r="E764" s="19"/>
    </row>
    <row r="765" spans="2:5" x14ac:dyDescent="0.2">
      <c r="B765" s="17"/>
      <c r="C765" s="18"/>
      <c r="D765" s="19"/>
      <c r="E765" s="19"/>
    </row>
    <row r="766" spans="2:5" x14ac:dyDescent="0.2">
      <c r="B766" s="17"/>
      <c r="C766" s="18"/>
      <c r="D766" s="19"/>
      <c r="E766" s="19"/>
    </row>
    <row r="767" spans="2:5" x14ac:dyDescent="0.2">
      <c r="B767" s="17"/>
      <c r="C767" s="18"/>
      <c r="D767" s="19"/>
      <c r="E767" s="19"/>
    </row>
    <row r="768" spans="2:5" x14ac:dyDescent="0.2">
      <c r="B768" s="17"/>
      <c r="C768" s="18"/>
      <c r="D768" s="19"/>
      <c r="E768" s="19"/>
    </row>
    <row r="769" spans="2:5" x14ac:dyDescent="0.2">
      <c r="B769" s="17"/>
      <c r="C769" s="18"/>
      <c r="D769" s="19"/>
      <c r="E769" s="19"/>
    </row>
    <row r="770" spans="2:5" x14ac:dyDescent="0.2">
      <c r="B770" s="17"/>
      <c r="C770" s="18"/>
      <c r="D770" s="19"/>
      <c r="E770" s="19"/>
    </row>
    <row r="771" spans="2:5" x14ac:dyDescent="0.2">
      <c r="B771" s="17"/>
      <c r="C771" s="18"/>
      <c r="D771" s="19"/>
      <c r="E771" s="19"/>
    </row>
    <row r="772" spans="2:5" x14ac:dyDescent="0.2">
      <c r="B772" s="17"/>
      <c r="C772" s="18"/>
      <c r="D772" s="19"/>
      <c r="E772" s="19"/>
    </row>
    <row r="773" spans="2:5" x14ac:dyDescent="0.2">
      <c r="B773" s="17"/>
      <c r="C773" s="18"/>
      <c r="D773" s="19"/>
      <c r="E773" s="19"/>
    </row>
    <row r="774" spans="2:5" x14ac:dyDescent="0.2">
      <c r="B774" s="17"/>
      <c r="C774" s="18"/>
      <c r="D774" s="19"/>
      <c r="E774" s="19"/>
    </row>
    <row r="775" spans="2:5" x14ac:dyDescent="0.2">
      <c r="B775" s="17"/>
      <c r="C775" s="18"/>
      <c r="D775" s="19"/>
      <c r="E775" s="19"/>
    </row>
    <row r="776" spans="2:5" x14ac:dyDescent="0.2">
      <c r="B776" s="17"/>
      <c r="C776" s="18"/>
      <c r="D776" s="19"/>
      <c r="E776" s="19"/>
    </row>
    <row r="777" spans="2:5" x14ac:dyDescent="0.2">
      <c r="B777" s="17"/>
      <c r="C777" s="18"/>
      <c r="D777" s="19"/>
      <c r="E777" s="19"/>
    </row>
    <row r="778" spans="2:5" x14ac:dyDescent="0.2">
      <c r="B778" s="17"/>
      <c r="C778" s="18"/>
      <c r="D778" s="19"/>
      <c r="E778" s="19"/>
    </row>
    <row r="779" spans="2:5" x14ac:dyDescent="0.2">
      <c r="B779" s="17"/>
      <c r="C779" s="18"/>
      <c r="D779" s="19"/>
      <c r="E779" s="19"/>
    </row>
    <row r="780" spans="2:5" x14ac:dyDescent="0.2">
      <c r="B780" s="17"/>
      <c r="C780" s="18"/>
      <c r="D780" s="19"/>
      <c r="E780" s="19"/>
    </row>
    <row r="781" spans="2:5" x14ac:dyDescent="0.2">
      <c r="B781" s="17"/>
      <c r="C781" s="18"/>
      <c r="D781" s="19"/>
      <c r="E781" s="19"/>
    </row>
    <row r="782" spans="2:5" x14ac:dyDescent="0.2">
      <c r="B782" s="17"/>
      <c r="C782" s="18"/>
      <c r="D782" s="19"/>
      <c r="E782" s="19"/>
    </row>
    <row r="783" spans="2:5" x14ac:dyDescent="0.2">
      <c r="B783" s="17"/>
      <c r="C783" s="18"/>
      <c r="D783" s="19"/>
      <c r="E783" s="19"/>
    </row>
    <row r="784" spans="2:5" x14ac:dyDescent="0.2">
      <c r="B784" s="17"/>
      <c r="C784" s="18"/>
      <c r="D784" s="19"/>
      <c r="E784" s="19"/>
    </row>
    <row r="785" spans="2:5" x14ac:dyDescent="0.2">
      <c r="B785" s="17"/>
      <c r="C785" s="18"/>
      <c r="D785" s="19"/>
      <c r="E785" s="19"/>
    </row>
    <row r="786" spans="2:5" x14ac:dyDescent="0.2">
      <c r="B786" s="17"/>
      <c r="C786" s="18"/>
      <c r="D786" s="19"/>
      <c r="E786" s="19"/>
    </row>
    <row r="787" spans="2:5" x14ac:dyDescent="0.2">
      <c r="B787" s="17"/>
      <c r="C787" s="18"/>
      <c r="D787" s="19"/>
      <c r="E787" s="19"/>
    </row>
    <row r="788" spans="2:5" x14ac:dyDescent="0.2">
      <c r="B788" s="17"/>
      <c r="C788" s="18"/>
      <c r="D788" s="19"/>
      <c r="E788" s="19"/>
    </row>
    <row r="789" spans="2:5" x14ac:dyDescent="0.2">
      <c r="B789" s="17"/>
      <c r="C789" s="18"/>
      <c r="D789" s="19"/>
      <c r="E789" s="19"/>
    </row>
    <row r="790" spans="2:5" x14ac:dyDescent="0.2">
      <c r="B790" s="17"/>
      <c r="C790" s="18"/>
      <c r="D790" s="19"/>
      <c r="E790" s="19"/>
    </row>
    <row r="791" spans="2:5" x14ac:dyDescent="0.2">
      <c r="B791" s="17"/>
      <c r="C791" s="18"/>
      <c r="D791" s="19"/>
      <c r="E791" s="19"/>
    </row>
    <row r="792" spans="2:5" x14ac:dyDescent="0.2">
      <c r="B792" s="17"/>
      <c r="C792" s="18"/>
      <c r="D792" s="19"/>
      <c r="E792" s="19"/>
    </row>
    <row r="793" spans="2:5" x14ac:dyDescent="0.2">
      <c r="B793" s="17"/>
      <c r="C793" s="18"/>
      <c r="D793" s="19"/>
      <c r="E793" s="19"/>
    </row>
    <row r="794" spans="2:5" x14ac:dyDescent="0.2">
      <c r="B794" s="17"/>
      <c r="C794" s="18"/>
      <c r="D794" s="19"/>
      <c r="E794" s="19"/>
    </row>
    <row r="795" spans="2:5" x14ac:dyDescent="0.2">
      <c r="B795" s="17"/>
      <c r="C795" s="18"/>
      <c r="D795" s="19"/>
      <c r="E795" s="19"/>
    </row>
    <row r="796" spans="2:5" x14ac:dyDescent="0.2">
      <c r="B796" s="17"/>
      <c r="C796" s="18"/>
      <c r="D796" s="19"/>
      <c r="E796" s="19"/>
    </row>
    <row r="797" spans="2:5" x14ac:dyDescent="0.2">
      <c r="B797" s="17"/>
      <c r="C797" s="18"/>
      <c r="D797" s="19"/>
      <c r="E797" s="19"/>
    </row>
    <row r="798" spans="2:5" x14ac:dyDescent="0.2">
      <c r="B798" s="17"/>
      <c r="C798" s="18"/>
      <c r="D798" s="19"/>
      <c r="E798" s="19"/>
    </row>
    <row r="799" spans="2:5" x14ac:dyDescent="0.2">
      <c r="B799" s="17"/>
      <c r="C799" s="18"/>
      <c r="D799" s="19"/>
      <c r="E799" s="19"/>
    </row>
    <row r="800" spans="2:5" x14ac:dyDescent="0.2">
      <c r="B800" s="17"/>
      <c r="C800" s="18"/>
      <c r="D800" s="19"/>
      <c r="E800" s="19"/>
    </row>
    <row r="801" spans="2:5" x14ac:dyDescent="0.2">
      <c r="B801" s="17"/>
      <c r="C801" s="18"/>
      <c r="D801" s="19"/>
      <c r="E801" s="19"/>
    </row>
    <row r="802" spans="2:5" x14ac:dyDescent="0.2">
      <c r="B802" s="17"/>
      <c r="C802" s="18"/>
      <c r="D802" s="19"/>
      <c r="E802" s="19"/>
    </row>
    <row r="803" spans="2:5" x14ac:dyDescent="0.2">
      <c r="B803" s="17"/>
      <c r="C803" s="18"/>
      <c r="D803" s="19"/>
      <c r="E803" s="19"/>
    </row>
    <row r="804" spans="2:5" x14ac:dyDescent="0.2">
      <c r="B804" s="17"/>
      <c r="C804" s="18"/>
      <c r="D804" s="19"/>
      <c r="E804" s="19"/>
    </row>
    <row r="805" spans="2:5" x14ac:dyDescent="0.2">
      <c r="B805" s="17"/>
      <c r="C805" s="18"/>
      <c r="D805" s="19"/>
      <c r="E805" s="19"/>
    </row>
    <row r="806" spans="2:5" x14ac:dyDescent="0.2">
      <c r="B806" s="17"/>
      <c r="C806" s="18"/>
      <c r="D806" s="19"/>
      <c r="E806" s="19"/>
    </row>
    <row r="807" spans="2:5" x14ac:dyDescent="0.2">
      <c r="B807" s="17"/>
      <c r="C807" s="18"/>
      <c r="D807" s="19"/>
      <c r="E807" s="19"/>
    </row>
    <row r="808" spans="2:5" x14ac:dyDescent="0.2">
      <c r="B808" s="17"/>
      <c r="C808" s="18"/>
      <c r="D808" s="19"/>
      <c r="E808" s="19"/>
    </row>
    <row r="809" spans="2:5" x14ac:dyDescent="0.2">
      <c r="B809" s="17"/>
      <c r="C809" s="18"/>
      <c r="D809" s="19"/>
      <c r="E809" s="19"/>
    </row>
    <row r="810" spans="2:5" x14ac:dyDescent="0.2">
      <c r="B810" s="17"/>
      <c r="C810" s="18"/>
      <c r="D810" s="19"/>
      <c r="E810" s="19"/>
    </row>
    <row r="811" spans="2:5" x14ac:dyDescent="0.2">
      <c r="B811" s="17"/>
      <c r="C811" s="18"/>
      <c r="D811" s="19"/>
      <c r="E811" s="19"/>
    </row>
    <row r="812" spans="2:5" x14ac:dyDescent="0.2">
      <c r="B812" s="17"/>
      <c r="C812" s="18"/>
      <c r="D812" s="19"/>
      <c r="E812" s="19"/>
    </row>
    <row r="813" spans="2:5" x14ac:dyDescent="0.2">
      <c r="B813" s="17"/>
      <c r="C813" s="18"/>
      <c r="D813" s="19"/>
      <c r="E813" s="19"/>
    </row>
    <row r="814" spans="2:5" x14ac:dyDescent="0.2">
      <c r="B814" s="17"/>
      <c r="C814" s="18"/>
      <c r="D814" s="19"/>
      <c r="E814" s="19"/>
    </row>
    <row r="815" spans="2:5" x14ac:dyDescent="0.2">
      <c r="B815" s="17"/>
      <c r="C815" s="18"/>
      <c r="D815" s="19"/>
      <c r="E815" s="19"/>
    </row>
    <row r="816" spans="2:5" x14ac:dyDescent="0.2">
      <c r="B816" s="17"/>
      <c r="C816" s="18"/>
      <c r="D816" s="19"/>
      <c r="E816" s="19"/>
    </row>
    <row r="817" spans="2:5" x14ac:dyDescent="0.2">
      <c r="B817" s="17"/>
      <c r="C817" s="18"/>
      <c r="D817" s="19"/>
      <c r="E817" s="19"/>
    </row>
    <row r="818" spans="2:5" x14ac:dyDescent="0.2">
      <c r="B818" s="17"/>
      <c r="C818" s="18"/>
      <c r="D818" s="19"/>
      <c r="E818" s="19"/>
    </row>
    <row r="819" spans="2:5" x14ac:dyDescent="0.2">
      <c r="B819" s="17"/>
      <c r="C819" s="18"/>
      <c r="D819" s="19"/>
      <c r="E819" s="19"/>
    </row>
    <row r="820" spans="2:5" x14ac:dyDescent="0.2">
      <c r="B820" s="17"/>
      <c r="C820" s="18"/>
      <c r="D820" s="19"/>
      <c r="E820" s="19"/>
    </row>
    <row r="821" spans="2:5" x14ac:dyDescent="0.2">
      <c r="B821" s="17"/>
      <c r="C821" s="18"/>
      <c r="D821" s="19"/>
      <c r="E821" s="19"/>
    </row>
    <row r="822" spans="2:5" x14ac:dyDescent="0.2">
      <c r="B822" s="17"/>
      <c r="C822" s="18"/>
      <c r="D822" s="19"/>
      <c r="E822" s="19"/>
    </row>
    <row r="823" spans="2:5" x14ac:dyDescent="0.2">
      <c r="B823" s="17"/>
      <c r="C823" s="18"/>
      <c r="D823" s="19"/>
      <c r="E823" s="19"/>
    </row>
    <row r="824" spans="2:5" x14ac:dyDescent="0.2">
      <c r="B824" s="17"/>
      <c r="C824" s="18"/>
      <c r="D824" s="19"/>
      <c r="E824" s="19"/>
    </row>
    <row r="825" spans="2:5" x14ac:dyDescent="0.2">
      <c r="B825" s="17"/>
      <c r="C825" s="18"/>
      <c r="D825" s="19"/>
      <c r="E825" s="19"/>
    </row>
    <row r="826" spans="2:5" x14ac:dyDescent="0.2">
      <c r="B826" s="17"/>
      <c r="C826" s="18"/>
      <c r="D826" s="19"/>
      <c r="E826" s="19"/>
    </row>
    <row r="827" spans="2:5" x14ac:dyDescent="0.2">
      <c r="B827" s="17"/>
      <c r="C827" s="18"/>
      <c r="D827" s="19"/>
      <c r="E827" s="19"/>
    </row>
    <row r="828" spans="2:5" x14ac:dyDescent="0.2">
      <c r="B828" s="17"/>
      <c r="C828" s="18"/>
      <c r="D828" s="19"/>
      <c r="E828" s="19"/>
    </row>
    <row r="829" spans="2:5" x14ac:dyDescent="0.2">
      <c r="B829" s="17"/>
      <c r="C829" s="18"/>
      <c r="D829" s="19"/>
      <c r="E829" s="19"/>
    </row>
    <row r="830" spans="2:5" x14ac:dyDescent="0.2">
      <c r="B830" s="17"/>
      <c r="C830" s="18"/>
      <c r="D830" s="19"/>
      <c r="E830" s="19"/>
    </row>
    <row r="831" spans="2:5" x14ac:dyDescent="0.2">
      <c r="B831" s="17"/>
      <c r="C831" s="18"/>
      <c r="D831" s="19"/>
      <c r="E831" s="19"/>
    </row>
    <row r="832" spans="2:5" x14ac:dyDescent="0.2">
      <c r="B832" s="17"/>
      <c r="C832" s="18"/>
      <c r="D832" s="19"/>
      <c r="E832" s="19"/>
    </row>
    <row r="833" spans="2:5" x14ac:dyDescent="0.2">
      <c r="B833" s="17"/>
      <c r="C833" s="18"/>
      <c r="D833" s="19"/>
      <c r="E833" s="19"/>
    </row>
    <row r="834" spans="2:5" x14ac:dyDescent="0.2">
      <c r="B834" s="17"/>
      <c r="C834" s="18"/>
      <c r="D834" s="19"/>
      <c r="E834" s="19"/>
    </row>
    <row r="835" spans="2:5" x14ac:dyDescent="0.2">
      <c r="B835" s="17"/>
      <c r="C835" s="18"/>
      <c r="D835" s="19"/>
      <c r="E835" s="19"/>
    </row>
    <row r="836" spans="2:5" x14ac:dyDescent="0.2">
      <c r="B836" s="17"/>
      <c r="C836" s="18"/>
      <c r="D836" s="19"/>
      <c r="E836" s="19"/>
    </row>
    <row r="837" spans="2:5" x14ac:dyDescent="0.2">
      <c r="B837" s="17"/>
      <c r="C837" s="18"/>
      <c r="D837" s="19"/>
      <c r="E837" s="19"/>
    </row>
    <row r="838" spans="2:5" x14ac:dyDescent="0.2">
      <c r="B838" s="17"/>
      <c r="C838" s="18"/>
      <c r="D838" s="19"/>
      <c r="E838" s="19"/>
    </row>
    <row r="839" spans="2:5" x14ac:dyDescent="0.2">
      <c r="B839" s="17"/>
      <c r="C839" s="18"/>
      <c r="D839" s="19"/>
      <c r="E839" s="19"/>
    </row>
    <row r="840" spans="2:5" x14ac:dyDescent="0.2">
      <c r="B840" s="17"/>
      <c r="C840" s="18"/>
      <c r="D840" s="19"/>
      <c r="E840" s="19"/>
    </row>
    <row r="841" spans="2:5" x14ac:dyDescent="0.2">
      <c r="B841" s="17"/>
      <c r="C841" s="18"/>
      <c r="D841" s="19"/>
      <c r="E841" s="19"/>
    </row>
    <row r="842" spans="2:5" x14ac:dyDescent="0.2">
      <c r="B842" s="17"/>
      <c r="C842" s="18"/>
      <c r="D842" s="19"/>
      <c r="E842" s="19"/>
    </row>
    <row r="843" spans="2:5" x14ac:dyDescent="0.2">
      <c r="B843" s="17"/>
      <c r="C843" s="18"/>
      <c r="D843" s="19"/>
      <c r="E843" s="19"/>
    </row>
    <row r="844" spans="2:5" x14ac:dyDescent="0.2">
      <c r="B844" s="17"/>
      <c r="C844" s="18"/>
      <c r="D844" s="19"/>
      <c r="E844" s="19"/>
    </row>
    <row r="845" spans="2:5" x14ac:dyDescent="0.2">
      <c r="B845" s="17"/>
      <c r="C845" s="18"/>
      <c r="D845" s="19"/>
      <c r="E845" s="19"/>
    </row>
  </sheetData>
  <mergeCells count="11">
    <mergeCell ref="B31:N31"/>
    <mergeCell ref="B32:N32"/>
    <mergeCell ref="B34:N34"/>
    <mergeCell ref="B41:N41"/>
    <mergeCell ref="B43:N43"/>
    <mergeCell ref="B30:N30"/>
    <mergeCell ref="B1:N1"/>
    <mergeCell ref="B10:N10"/>
    <mergeCell ref="B11:N11"/>
    <mergeCell ref="B12:N12"/>
    <mergeCell ref="B29:N29"/>
  </mergeCells>
  <printOptions horizontalCentered="1"/>
  <pageMargins left="0.5" right="0.5" top="0.75" bottom="0.5" header="0.5" footer="0.5"/>
  <pageSetup scale="68" fitToHeight="2" orientation="portrait" horizontalDpi="300" verticalDpi="300" r:id="rId1"/>
  <rowBreaks count="1" manualBreakCount="1">
    <brk id="42" min="1"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18</vt:i4>
      </vt:variant>
    </vt:vector>
  </HeadingPairs>
  <TitlesOfParts>
    <vt:vector size="43" baseType="lpstr">
      <vt:lpstr>correlacioness</vt:lpstr>
      <vt:lpstr>Contenido</vt:lpstr>
      <vt:lpstr>Empresas por grupos</vt:lpstr>
      <vt:lpstr>Grupos empresas vs ventas x-1</vt:lpstr>
      <vt:lpstr>Inf financiera 2022</vt:lpstr>
      <vt:lpstr>Inf financiera 2023</vt:lpstr>
      <vt:lpstr>Ventas 2024</vt:lpstr>
      <vt:lpstr>Reporte 2023 cuentas</vt:lpstr>
      <vt:lpstr>Reporte 2023 indicadores</vt:lpstr>
      <vt:lpstr>Reporte 2023 inv vs eficiencia</vt:lpstr>
      <vt:lpstr>Reporte 2023 ventas vs eficienc</vt:lpstr>
      <vt:lpstr>Reporte grupo A 2023</vt:lpstr>
      <vt:lpstr>Reporte grupo A 2022</vt:lpstr>
      <vt:lpstr>Reporte grupo b 2023</vt:lpstr>
      <vt:lpstr>Reporte grupo b 2022</vt:lpstr>
      <vt:lpstr>Reporte grupo c 2023</vt:lpstr>
      <vt:lpstr>Reporte grupo c 2022</vt:lpstr>
      <vt:lpstr>Reporte grupo A ventas 2024-1</vt:lpstr>
      <vt:lpstr>Reporte Grupo A venta 2023-1</vt:lpstr>
      <vt:lpstr>Reporte grupo B VENTA 2024-1</vt:lpstr>
      <vt:lpstr>Reporte grupo B venta 2023-1</vt:lpstr>
      <vt:lpstr>Reporte grupo C Venta 2024-1</vt:lpstr>
      <vt:lpstr>Reporte grupo C venta 2023-1</vt:lpstr>
      <vt:lpstr>Reporte 2022 cuentas</vt:lpstr>
      <vt:lpstr>Reporte 2022 indicadores</vt:lpstr>
      <vt:lpstr>'Reporte 2022 cuentas'!Área_de_impresión</vt:lpstr>
      <vt:lpstr>'Reporte 2022 indicadores'!Área_de_impresión</vt:lpstr>
      <vt:lpstr>'Reporte 2023 cuentas'!Área_de_impresión</vt:lpstr>
      <vt:lpstr>'Reporte 2023 indicadores'!Área_de_impresión</vt:lpstr>
      <vt:lpstr>'Reporte 2023 inv vs eficiencia'!Área_de_impresión</vt:lpstr>
      <vt:lpstr>'Reporte 2023 ventas vs eficienc'!Área_de_impresión</vt:lpstr>
      <vt:lpstr>'Reporte grupo A 2022'!Área_de_impresión</vt:lpstr>
      <vt:lpstr>'Reporte grupo A 2023'!Área_de_impresión</vt:lpstr>
      <vt:lpstr>'Reporte Grupo A venta 2023-1'!Área_de_impresión</vt:lpstr>
      <vt:lpstr>'Reporte grupo A ventas 2024-1'!Área_de_impresión</vt:lpstr>
      <vt:lpstr>'Reporte grupo b 2022'!Área_de_impresión</vt:lpstr>
      <vt:lpstr>'Reporte grupo b 2023'!Área_de_impresión</vt:lpstr>
      <vt:lpstr>'Reporte grupo B venta 2023-1'!Área_de_impresión</vt:lpstr>
      <vt:lpstr>'Reporte grupo B VENTA 2024-1'!Área_de_impresión</vt:lpstr>
      <vt:lpstr>'Reporte grupo c 2022'!Área_de_impresión</vt:lpstr>
      <vt:lpstr>'Reporte grupo c 2023'!Área_de_impresión</vt:lpstr>
      <vt:lpstr>'Reporte grupo C venta 2023-1'!Área_de_impresión</vt:lpstr>
      <vt:lpstr>'Reporte grupo C Venta 2024-1'!Área_de_impresión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sebastian brand ramos</dc:creator>
  <cp:keywords/>
  <dc:description/>
  <cp:lastModifiedBy>juan sebastian brand ramos</cp:lastModifiedBy>
  <cp:revision/>
  <dcterms:created xsi:type="dcterms:W3CDTF">2025-05-24T13:29:50Z</dcterms:created>
  <dcterms:modified xsi:type="dcterms:W3CDTF">2025-10-18T03:31:15Z</dcterms:modified>
  <cp:category/>
  <cp:contentStatus/>
</cp:coreProperties>
</file>