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514/Documentos compartidos/General/Empresa_Glamping/_Trabajo_grado/Anexos Sua/"/>
    </mc:Choice>
  </mc:AlternateContent>
  <xr:revisionPtr revIDLastSave="131" documentId="8_{B8A37596-6798-4306-9BF8-BB2A4F8276BA}" xr6:coauthVersionLast="47" xr6:coauthVersionMax="47" xr10:uidLastSave="{AA3FCC17-10CA-44C5-99E8-D2F96AD13184}"/>
  <bookViews>
    <workbookView xWindow="28680" yWindow="-120" windowWidth="29040" windowHeight="15720" xr2:uid="{54DECBAF-0753-4E42-83A1-195C51B13C32}"/>
  </bookViews>
  <sheets>
    <sheet name="Macro" sheetId="2" r:id="rId1"/>
    <sheet name="Micro" sheetId="5" r:id="rId2"/>
    <sheet name="Análisis de terreno " sheetId="7" r:id="rId3"/>
    <sheet name="Actividad_X_desarrollar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5" l="1"/>
  <c r="D22" i="5"/>
  <c r="K13" i="5"/>
  <c r="K12" i="5"/>
  <c r="K9" i="5"/>
  <c r="K6" i="5"/>
  <c r="K3" i="5"/>
  <c r="K22" i="5" s="1"/>
  <c r="E16" i="5"/>
  <c r="E14" i="5"/>
  <c r="E13" i="5"/>
  <c r="E12" i="5"/>
  <c r="E9" i="5"/>
  <c r="E6" i="5"/>
  <c r="E3" i="5"/>
  <c r="E22" i="5" s="1"/>
  <c r="G22" i="5"/>
  <c r="H13" i="5"/>
  <c r="H12" i="5"/>
  <c r="H9" i="5"/>
  <c r="H6" i="5"/>
  <c r="H3" i="5"/>
  <c r="H22" i="5" s="1"/>
  <c r="K9" i="2"/>
  <c r="I9" i="2"/>
  <c r="G9" i="2"/>
  <c r="E9" i="2"/>
  <c r="C9" i="2"/>
  <c r="B22" i="5"/>
</calcChain>
</file>

<file path=xl/sharedStrings.xml><?xml version="1.0" encoding="utf-8"?>
<sst xmlns="http://schemas.openxmlformats.org/spreadsheetml/2006/main" count="169" uniqueCount="143">
  <si>
    <t>Matriz de Macro-Localización</t>
  </si>
  <si>
    <t>Necesidades</t>
  </si>
  <si>
    <t>Tipo</t>
  </si>
  <si>
    <t>Peso</t>
  </si>
  <si>
    <t>Guatavita (Calif.)</t>
  </si>
  <si>
    <t>Guatavita (Puntaje)</t>
  </si>
  <si>
    <t>Sesquilé (Calif.)</t>
  </si>
  <si>
    <t>Sesquilé (Puntaje)</t>
  </si>
  <si>
    <t>Neusa (Calif.)</t>
  </si>
  <si>
    <t>Neusa (Puntaje)</t>
  </si>
  <si>
    <t>San Francisco (Calif.)</t>
  </si>
  <si>
    <t>San Francisco (Puntaje)</t>
  </si>
  <si>
    <t>Energía eléctrica</t>
  </si>
  <si>
    <t>Obligatoria</t>
  </si>
  <si>
    <t>Accesibilidad vial (tiempo)</t>
  </si>
  <si>
    <t>Costo compra terreno (IGAC aprox.)</t>
  </si>
  <si>
    <t>Costo de arrendamiento</t>
  </si>
  <si>
    <t>Valoración ambiental (naturaleza)</t>
  </si>
  <si>
    <t>Deseable</t>
  </si>
  <si>
    <t>Infraestructura básica (agua, internet)</t>
  </si>
  <si>
    <t>Total</t>
  </si>
  <si>
    <r>
      <t>Peso</t>
    </r>
    <r>
      <rPr>
        <sz val="12"/>
        <color theme="1"/>
        <rFont val="Calibri"/>
        <family val="2"/>
        <scheme val="minor"/>
      </rPr>
      <t>: La importancia de la variable (máximo 20).</t>
    </r>
  </si>
  <si>
    <r>
      <t>Calificación</t>
    </r>
    <r>
      <rPr>
        <sz val="12"/>
        <color theme="1"/>
        <rFont val="Calibri"/>
        <family val="2"/>
        <scheme val="minor"/>
      </rPr>
      <t>:  (1 = muy bajo, 5 = excelente).</t>
    </r>
  </si>
  <si>
    <t>URL</t>
  </si>
  <si>
    <t>https://www.dane.gov.co</t>
  </si>
  <si>
    <t xml:space="preserve">Estadísticas </t>
  </si>
  <si>
    <t>https://www.fincaraiz.com.co/lote-en-arriendo/10992082</t>
  </si>
  <si>
    <t>Inmuebles / Arriendos</t>
  </si>
  <si>
    <t>https://www.properati.com.co/s/sesquile</t>
  </si>
  <si>
    <t>Inmuebles / Terrenos</t>
  </si>
  <si>
    <t>https://www.sesquile-cundinamarca.gov.co/Transparencia/Paginas/Informacion-Contractual.aspx</t>
  </si>
  <si>
    <t>Transparencia / Gobierno local</t>
  </si>
  <si>
    <t>https://www.properati.com.co/s/guatavita</t>
  </si>
  <si>
    <t>https://www.fincasenalquiler.com.co/embalse-del-neusa-colombia</t>
  </si>
  <si>
    <t>Turismo / Inmobiliario</t>
  </si>
  <si>
    <t>https://www.colparques.net/NEUSA</t>
  </si>
  <si>
    <t>Turismo / Parques naturales</t>
  </si>
  <si>
    <t>https://www.properati.com.co/s/san-francisco-cundinamarca1/casa-de-campo/arriendo</t>
  </si>
  <si>
    <t>Inmobiliario</t>
  </si>
  <si>
    <t>https://www.fincaraiz.com.co/finca-en-arriendo-en-hatillo-guatavita/191793512</t>
  </si>
  <si>
    <t>https://sesquile-cundinamarca.gov.co/...</t>
  </si>
  <si>
    <t>Gobierno / Emprendimiento</t>
  </si>
  <si>
    <t>https://www.cundinamarca.gov.co/noticias/sesquile%2C%2Bpueblo%2Bdorado</t>
  </si>
  <si>
    <t>Noticias / Gobierno</t>
  </si>
  <si>
    <t>https://turismoguatavita.com.co</t>
  </si>
  <si>
    <t>Turismo</t>
  </si>
  <si>
    <t>https://earth.google.com/web/</t>
  </si>
  <si>
    <t>Cartografía / Geografía</t>
  </si>
  <si>
    <t>https://casas.mitula.com.co/casas/fincas-sesquile</t>
  </si>
  <si>
    <t>https://www.dane.gov.co/index.php/estadisticas-por-tema/demografia-y-poblacion/proyecciones-de-poblacion</t>
  </si>
  <si>
    <t>Estadísticas / Demografía</t>
  </si>
  <si>
    <t>https://www.guatavita-cundinamarca.gov.co/...</t>
  </si>
  <si>
    <t>Gobierno / Rendición de cuentas</t>
  </si>
  <si>
    <t>http://www.sanfrancisco-antioquia.gov.co/...</t>
  </si>
  <si>
    <t>Gobierno / Empalmes institucionales</t>
  </si>
  <si>
    <t>Matriz de Micro-Localización</t>
  </si>
  <si>
    <t>Variable</t>
  </si>
  <si>
    <t>Guatavita</t>
  </si>
  <si>
    <t>Sesquilé</t>
  </si>
  <si>
    <t>San Francisco</t>
  </si>
  <si>
    <t>Justificación</t>
  </si>
  <si>
    <t>Fuentes</t>
  </si>
  <si>
    <t>Costo  Promedio de Arrendamiento (COP/ha)</t>
  </si>
  <si>
    <t>Esta variable es determinante porque incide directamente en los costos fijos mensuales del proyecto, lo cual afecta el punto de equilibrio y la rentabilidad desde el inicio de la operación.
La información fue validada en portales inmobiliarios activos y especializados como Metrocuadrado, Finca Raíz y Properati, los cuales permiten comparar precios de arriendo rural por municipio.
Se priorizaron aquellos municipios donde el costo por hectárea resulta más competitivo sin comprometer la infraestructura básica.</t>
  </si>
  <si>
    <t>https://www.properati.com.co/s/sesquile?tipo=inmueble&amp;categoria=arriendo&amp;tipoinmueble=finca</t>
  </si>
  <si>
    <t>https://www.metrocuadrado.com/finca/arriendo/guatavita?search=form</t>
  </si>
  <si>
    <t>https://www.fincaraiz.com.co/finca-en-arriendo-en-san-francisco/191634147?utm</t>
  </si>
  <si>
    <t>Costo  Promedio de Compra Terreno Rural (COP/ha)</t>
  </si>
  <si>
    <t>Sesquilé tiene el menor precio por hectárea; mejor para inversión.</t>
  </si>
  <si>
    <t>https://www.properati.com.co/s/sesquile/campo/venta</t>
  </si>
  <si>
    <t>https://www.metrocuadrado.com/finca/venta/guatavita</t>
  </si>
  <si>
    <t>Acceso a aliados estratégicos para operación</t>
  </si>
  <si>
    <t>Alto (área reconocida por su desarrollo turístico y artesanal)</t>
  </si>
  <si>
    <t>Medio (zona en crecimiento turístico)</t>
  </si>
  <si>
    <t>Medio-Alto (zona comercial rural con flujo hacia el occidente de Bogotá)</t>
  </si>
  <si>
    <t>Guatavita cuenta con una red consolidada de aliados turísticos (https://turismoguatavita.com.co/). Sesquilé destaca por sus programas oficiales de apoyo a emprendimientos y asociatividad (https://sesquile-cundinamarca.gov.co/Paginas/Linea-de-Inversion-Emprendimiento-y-Asociatividad.aspx; https://www.cundinamarca.gov.co/noticias/sesquile%2C%2Bpueblo%2Bdorado). Guatavita es mejor para alianzas turísticas; Sesquilé para apoyo institucional y empresarial.</t>
  </si>
  <si>
    <t>https://sesquile-cundinamarca.gov.co/Paginas/Linea-de-Inversion-Emprendimiento-y-Asociatividad.aspx</t>
  </si>
  <si>
    <t>https://turismoguatavita.com.co/</t>
  </si>
  <si>
    <t>Acceso a aliados estratégicos para construcción</t>
  </si>
  <si>
    <t>Medio (menos proveedores en sitio, aunque con conexión vial pavimentada)</t>
  </si>
  <si>
    <t xml:space="preserve">	Alto (cercanía a Bogotá, oferta amplia de proveedores locales y logística eficiente)</t>
  </si>
  <si>
    <t>Bajo (menor oferta local, vías en mal estado, alto costo logístico)</t>
  </si>
  <si>
    <t>Sesquilé (70 km de Bogotá) ofrece acceso vial directo y buena movilización de proveedores y firmas especializadas. Guatavita (65 km) tiene buena carretera pavimentada, aunque más angosta, lo que puede retrasar algo la logística. San Francisco (75 km) cuenta con vías en peor estado y menos empresas especializadas, dificultando el suministro y aumentando la dependencia de Bogotá. (Fuentes: Google Earth 2024, portales inmobiliarios y entrevistas locales 2024).</t>
  </si>
  <si>
    <t>Cercanía al mercado objetivo (Bogotá)</t>
  </si>
  <si>
    <t>2h aprox.</t>
  </si>
  <si>
    <t>1h 45m aprox.</t>
  </si>
  <si>
    <t>1h 20m aprox.</t>
  </si>
  <si>
    <t>Variable relevante para distribución y logística, especialmente si el mercado principal está en Bogotá.</t>
  </si>
  <si>
    <t>Infraestructura y servicios básicos</t>
  </si>
  <si>
    <t>Media: vía parcialmente asfaltada, servicios rurales limitados</t>
  </si>
  <si>
    <t>Alta: red eléctrica, agua, vía principal asfaltada</t>
  </si>
  <si>
    <t>Alta: cobertura eléctrica y acueducto, buena conexión vial</t>
  </si>
  <si>
    <t>Condición necesaria para el funcionamiento del proyecto, incluye disponibilidad de energía y acceso vial.</t>
  </si>
  <si>
    <t xml:space="preserve"> https://www.fincaraiz.com.co/finca-en-arriendo-en-hatillo-guatavita/191793512</t>
  </si>
  <si>
    <t>Potencial de crecimiento</t>
  </si>
  <si>
    <t>Alto: promoción turística en aumento, planes de desarrollo municipal</t>
  </si>
  <si>
    <t>Medio: expansión limitada por el tipo de terreno</t>
  </si>
  <si>
    <t>Medio-Alto: dinamismo por cercanía a Bogotá, expansión de vivienda campestre</t>
  </si>
  <si>
    <t>El análisis del potencial de crecimiento considera las posibilidades de valorización del terreno y el desarrollo económico futuro. Guatavita se encuentra en auge debido a su promoción turística activa; Sesquilé destaca por el apoyo institucional a emprendedores y programas de asociatividad; mientras que San Francisco presenta un dinamismo reciente, impulsado principalmente por su cercanía estratégica a Bogotá.</t>
  </si>
  <si>
    <t>https://www.guatavita-cundinamarca.gov.co/tema/rendicion-de-cuentas-657241/informe-de-gestion</t>
  </si>
  <si>
    <t>https://www.sesquile-cundinamarca.gov.co/Transparencia/Paginas/Informes.aspx</t>
  </si>
  <si>
    <t>http://www.sanfrancisco-antioquia.gov.co/tema/control/informes-de-empalme</t>
  </si>
  <si>
    <t>https://www.dane.gov.co/index.php/estadisticas-por-tema/servicios/encuesta-mensual-de-alojamiento-ema</t>
  </si>
  <si>
    <t>https://www.researchgate.net/publication/381718882_Indice_de_vocacion_ecoturistica_en_los_municipios_de_Cundinamarca_Colombia</t>
  </si>
  <si>
    <t xml:space="preserve">Total: </t>
  </si>
  <si>
    <t>Municipio</t>
  </si>
  <si>
    <t xml:space="preserve">Rango de precio </t>
  </si>
  <si>
    <t xml:space="preserve">Área promedio </t>
  </si>
  <si>
    <t xml:space="preserve"> Costo/ha</t>
  </si>
  <si>
    <t>$650M – $720M</t>
  </si>
  <si>
    <t>1.5 – 2 ha</t>
  </si>
  <si>
    <t>$800M – $900M</t>
  </si>
  <si>
    <t>$650M – $750M</t>
  </si>
  <si>
    <r>
      <t xml:space="preserve">Se revisaron más de </t>
    </r>
    <r>
      <rPr>
        <b/>
        <sz val="12"/>
        <color theme="1"/>
        <rFont val="Arial"/>
        <family val="2"/>
      </rPr>
      <t>10 publicaciones por municipio</t>
    </r>
    <r>
      <rPr>
        <sz val="12"/>
        <color theme="1"/>
        <rFont val="Arial"/>
        <family val="2"/>
      </rPr>
      <t xml:space="preserve"> en FincaRaíz filtrando por (venta de fincas rurales) en 2025.</t>
    </r>
  </si>
  <si>
    <t>Promedios  compra y arriendo</t>
  </si>
  <si>
    <t>Sesquilé (arriendo)</t>
  </si>
  <si>
    <t>Sesquilé (compra)</t>
  </si>
  <si>
    <t>Guatavita (arriendo)</t>
  </si>
  <si>
    <t>Guatavita (compra)</t>
  </si>
  <si>
    <t>San Francisco (arriendo)</t>
  </si>
  <si>
    <t>San Francisco (compra)</t>
  </si>
  <si>
    <t>Costo por hectárea</t>
  </si>
  <si>
    <t>$500M</t>
  </si>
  <si>
    <t>$425M</t>
  </si>
  <si>
    <t>Evaluación comparativa entre los municipios, los datos fueron estandarizados a valor por hectárea. Esto se hizo estimando el área promedio de las fincas publicadas (1.5 – 2 ha) y calculando el costo por ha con base en publicaciones reales en el portal FincaRaíz.</t>
  </si>
  <si>
    <t>Componente</t>
  </si>
  <si>
    <t xml:space="preserve">Actividades por desarrollar </t>
  </si>
  <si>
    <t>Investigación de Mercado</t>
  </si>
  <si>
    <t>1. Realizar estudio detallado de precios en el mercado objetivo para determinar rangos competitivos y accesibles.</t>
  </si>
  <si>
    <t>2. Profundizar el análisis de canales de distribución, identificando posibles socios y alternativas logísticas.</t>
  </si>
  <si>
    <t>3. Investigar estrategias publicitarias para el sector del glamping, con enfoque en medios digitales y tradicionales.</t>
  </si>
  <si>
    <t>4. Obtener datos confiables para la proyección de ventas, validando con fuentes secundarias y primarias actualizadas.</t>
  </si>
  <si>
    <t>Aspectos técnicos</t>
  </si>
  <si>
    <t>1. Documentar con precisión el proceso productivo y operativo del glamping, incluyendo montaje, mantenimiento y atención al cliente.</t>
  </si>
  <si>
    <t>2. Investigar requerimientos técnicos, tales como licencias, permisos ambientales y normativas locales para operación turística.</t>
  </si>
  <si>
    <t>3. Definir claramente los equipos y materiales necesarios para la producción y operación del glamping.</t>
  </si>
  <si>
    <t>4. Revisar y asegurar cumplimiento de normativas de seguridad y sostenibilidad aplicables.</t>
  </si>
  <si>
    <t>Aspectos financieros</t>
  </si>
  <si>
    <t>1. Detallar y confirmar los costos asociados a productos y servicios, incluyendo insumos, mano de obra y gastos operativos.</t>
  </si>
  <si>
    <t>2. Determinar con precisión los componentes de la inversión inicial, tales como infraestructura, mobiliario y tecnología.</t>
  </si>
  <si>
    <t>3. Validar cifras definitivas para la inversión en maquinaria, equipo y activos intangibles, ajustando con cotizaciones actuales.</t>
  </si>
  <si>
    <t>4. Elaborar proyecciones financieras preliminares, con escenarios optimistas y conservadores.</t>
  </si>
  <si>
    <t>Fuente: Elaboración propia basada en la comparación entre la plantilla de grado y el anteproyecto de glamping, Universidad EAN (2025).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</si>
</sst>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4"/>
      <name val="Calibri"/>
      <family val="2"/>
      <scheme val="minor"/>
    </font>
    <font>
      <u/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4" fillId="0" borderId="0" xfId="3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3" applyAlignment="1">
      <alignment vertical="center"/>
    </xf>
    <xf numFmtId="0" fontId="6" fillId="0" borderId="1" xfId="3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2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6" fontId="8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4" fillId="0" borderId="1" xfId="3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left" vertical="center" wrapText="1" indent="4"/>
    </xf>
    <xf numFmtId="2" fontId="0" fillId="0" borderId="0" xfId="0" applyNumberFormat="1" applyAlignment="1">
      <alignment horizontal="left" vertical="center" wrapText="1" indent="4"/>
    </xf>
    <xf numFmtId="1" fontId="0" fillId="0" borderId="1" xfId="0" applyNumberFormat="1" applyBorder="1" applyAlignment="1">
      <alignment horizontal="left" vertical="center" wrapText="1" indent="4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4" fillId="0" borderId="0" xfId="3" applyFill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6" fillId="0" borderId="8" xfId="3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8" xfId="3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 indent="4"/>
    </xf>
    <xf numFmtId="0" fontId="7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6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0" fillId="0" borderId="2" xfId="0" applyNumberFormat="1" applyBorder="1" applyAlignment="1">
      <alignment horizontal="left" vertical="center" wrapText="1" indent="4"/>
    </xf>
    <xf numFmtId="1" fontId="0" fillId="0" borderId="3" xfId="0" applyNumberFormat="1" applyBorder="1" applyAlignment="1">
      <alignment horizontal="left" vertical="center" wrapText="1" indent="4"/>
    </xf>
    <xf numFmtId="1" fontId="0" fillId="0" borderId="4" xfId="0" applyNumberFormat="1" applyBorder="1" applyAlignment="1">
      <alignment horizontal="left" vertical="center" wrapText="1" indent="4"/>
    </xf>
    <xf numFmtId="1" fontId="0" fillId="0" borderId="2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 indent="4"/>
    </xf>
    <xf numFmtId="2" fontId="0" fillId="0" borderId="10" xfId="0" applyNumberFormat="1" applyBorder="1" applyAlignment="1">
      <alignment horizontal="center" vertical="center" wrapText="1" indent="4"/>
    </xf>
    <xf numFmtId="2" fontId="0" fillId="0" borderId="11" xfId="0" applyNumberFormat="1" applyBorder="1" applyAlignment="1">
      <alignment horizontal="center" vertical="center" wrapText="1" indent="4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</cellXfs>
  <cellStyles count="4">
    <cellStyle name="20% - Accent1" xfId="1" builtinId="30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181B20-19D6-4693-9659-02865304980A}">
  <we:reference id="wa200005502" version="1.0.0.11" store="en-US" storeType="OMEX"/>
  <we:alternateReferences>
    <we:reference id="WA200005502" version="1.0.0.11" store="" storeType="OMEX"/>
  </we:alternateReferences>
  <we:properties>
    <we:property name="docId" value="&quot;Ex1V_0ZToBAr24yKEDG0z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perati.com.co/s/san-francisco-cundinamarca1/casa-de-campo/arriendo" TargetMode="External"/><Relationship Id="rId13" Type="http://schemas.openxmlformats.org/officeDocument/2006/relationships/hyperlink" Target="https://earth.google.com/web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properati.com.co/s/sesquile" TargetMode="External"/><Relationship Id="rId7" Type="http://schemas.openxmlformats.org/officeDocument/2006/relationships/hyperlink" Target="https://www.colparques.net/NEUSA" TargetMode="External"/><Relationship Id="rId12" Type="http://schemas.openxmlformats.org/officeDocument/2006/relationships/hyperlink" Target="https://turismoguatavita.com.co/" TargetMode="External"/><Relationship Id="rId17" Type="http://schemas.openxmlformats.org/officeDocument/2006/relationships/hyperlink" Target="http://www.sanfrancisco-antioquia.gov.co/tema/control/informes-de-empalme" TargetMode="External"/><Relationship Id="rId2" Type="http://schemas.openxmlformats.org/officeDocument/2006/relationships/hyperlink" Target="https://www.fincaraiz.com.co/lote-en-arriendo/10992082" TargetMode="External"/><Relationship Id="rId16" Type="http://schemas.openxmlformats.org/officeDocument/2006/relationships/hyperlink" Target="https://www.guatavita-cundinamarca.gov.co/tema/rendicion-de-cuentas-657241/informe-de-gestion" TargetMode="External"/><Relationship Id="rId1" Type="http://schemas.openxmlformats.org/officeDocument/2006/relationships/hyperlink" Target="https://www.dane.gov.co/" TargetMode="External"/><Relationship Id="rId6" Type="http://schemas.openxmlformats.org/officeDocument/2006/relationships/hyperlink" Target="https://www.fincasenalquiler.com.co/embalse-del-neusa-colombia" TargetMode="External"/><Relationship Id="rId11" Type="http://schemas.openxmlformats.org/officeDocument/2006/relationships/hyperlink" Target="https://www.cundinamarca.gov.co/noticias/sesquile%2C%2Bpueblo%2Bdorado" TargetMode="External"/><Relationship Id="rId5" Type="http://schemas.openxmlformats.org/officeDocument/2006/relationships/hyperlink" Target="https://www.properati.com.co/s/guatavita" TargetMode="External"/><Relationship Id="rId15" Type="http://schemas.openxmlformats.org/officeDocument/2006/relationships/hyperlink" Target="https://www.dane.gov.co/index.php/estadisticas-por-tema/demografia-y-poblacion/proyecciones-de-poblacion" TargetMode="External"/><Relationship Id="rId10" Type="http://schemas.openxmlformats.org/officeDocument/2006/relationships/hyperlink" Target="https://sesquile-cundinamarca.gov.co/Paginas/Linea-de-Inversion-Emprendimiento-y-Asociatividad.aspx" TargetMode="External"/><Relationship Id="rId4" Type="http://schemas.openxmlformats.org/officeDocument/2006/relationships/hyperlink" Target="https://www.sesquile-cundinamarca.gov.co/Transparencia/Paginas/Informacion-Contractual.aspx" TargetMode="External"/><Relationship Id="rId9" Type="http://schemas.openxmlformats.org/officeDocument/2006/relationships/hyperlink" Target="https://www.fincaraiz.com.co/finca-en-arriendo-en-hatillo-guatavita/191793512" TargetMode="External"/><Relationship Id="rId14" Type="http://schemas.openxmlformats.org/officeDocument/2006/relationships/hyperlink" Target="https://casas.mitula.com.co/casas/fincas-sesquil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etrocuadrado.com/finca/venta/guatavita" TargetMode="External"/><Relationship Id="rId3" Type="http://schemas.openxmlformats.org/officeDocument/2006/relationships/hyperlink" Target="https://www.dane.gov.co/index.php/estadisticas-por-tema/demografia-y-poblacion/proyecciones-de-poblacion" TargetMode="External"/><Relationship Id="rId7" Type="http://schemas.openxmlformats.org/officeDocument/2006/relationships/hyperlink" Target="https://www.fincaraiz.com.co/finca-en-arriendo-en-san-francisco/191634147?utm" TargetMode="External"/><Relationship Id="rId2" Type="http://schemas.openxmlformats.org/officeDocument/2006/relationships/hyperlink" Target="https://casas.mitula.com.co/casas/fincas-sesquile" TargetMode="External"/><Relationship Id="rId1" Type="http://schemas.openxmlformats.org/officeDocument/2006/relationships/hyperlink" Target="https://earth.google.com/web/" TargetMode="External"/><Relationship Id="rId6" Type="http://schemas.openxmlformats.org/officeDocument/2006/relationships/hyperlink" Target="https://www.metrocuadrado.com/finca/arriendo/guatavita?search=form" TargetMode="External"/><Relationship Id="rId5" Type="http://schemas.openxmlformats.org/officeDocument/2006/relationships/hyperlink" Target="https://earth.google.com/web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guatavita-cundinamarca.gov.co/tema/rendicion-de-cuentas-657241/informe-de-gestion" TargetMode="External"/><Relationship Id="rId9" Type="http://schemas.openxmlformats.org/officeDocument/2006/relationships/hyperlink" Target="https://www.dane.gov.co/index.php/estadisticas-por-tema/servicios/encuesta-mensual-de-alojamiento-em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1704-4D0B-4079-992A-DD4401F30B28}">
  <dimension ref="A1:K32"/>
  <sheetViews>
    <sheetView tabSelected="1" workbookViewId="0">
      <selection activeCell="F17" sqref="F17"/>
    </sheetView>
  </sheetViews>
  <sheetFormatPr defaultColWidth="11" defaultRowHeight="15.5" x14ac:dyDescent="0.35"/>
  <cols>
    <col min="1" max="1" width="39.25" customWidth="1"/>
    <col min="2" max="2" width="23.33203125" customWidth="1"/>
    <col min="3" max="3" width="11" style="2"/>
    <col min="4" max="4" width="16.25" style="2" customWidth="1"/>
    <col min="5" max="5" width="16.75" style="2" customWidth="1"/>
    <col min="6" max="6" width="16.83203125" style="2" customWidth="1"/>
    <col min="7" max="7" width="16.75" style="2" customWidth="1"/>
    <col min="8" max="11" width="11" style="2"/>
  </cols>
  <sheetData>
    <row r="1" spans="1:11" ht="17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6.5" x14ac:dyDescent="0.3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 x14ac:dyDescent="0.35">
      <c r="A3" s="22" t="s">
        <v>12</v>
      </c>
      <c r="B3" s="22" t="s">
        <v>13</v>
      </c>
      <c r="C3" s="13">
        <v>20</v>
      </c>
      <c r="D3" s="13">
        <v>5</v>
      </c>
      <c r="E3" s="13">
        <v>100</v>
      </c>
      <c r="F3" s="13">
        <v>5</v>
      </c>
      <c r="G3" s="13">
        <v>100</v>
      </c>
      <c r="H3" s="13">
        <v>4</v>
      </c>
      <c r="I3" s="13">
        <v>80</v>
      </c>
      <c r="J3" s="13">
        <v>5</v>
      </c>
      <c r="K3" s="13">
        <v>100</v>
      </c>
    </row>
    <row r="4" spans="1:11" x14ac:dyDescent="0.35">
      <c r="A4" s="22" t="s">
        <v>14</v>
      </c>
      <c r="B4" s="22" t="s">
        <v>13</v>
      </c>
      <c r="C4" s="13">
        <v>18</v>
      </c>
      <c r="D4" s="13">
        <v>5</v>
      </c>
      <c r="E4" s="13">
        <v>90</v>
      </c>
      <c r="F4" s="13">
        <v>5</v>
      </c>
      <c r="G4" s="13">
        <v>90</v>
      </c>
      <c r="H4" s="13">
        <v>4</v>
      </c>
      <c r="I4" s="13">
        <v>72</v>
      </c>
      <c r="J4" s="13">
        <v>5</v>
      </c>
      <c r="K4" s="13">
        <v>90</v>
      </c>
    </row>
    <row r="5" spans="1:11" x14ac:dyDescent="0.35">
      <c r="A5" s="22" t="s">
        <v>15</v>
      </c>
      <c r="B5" s="22" t="s">
        <v>13</v>
      </c>
      <c r="C5" s="13">
        <v>17</v>
      </c>
      <c r="D5" s="13">
        <v>2</v>
      </c>
      <c r="E5" s="13">
        <v>34</v>
      </c>
      <c r="F5" s="13">
        <v>4</v>
      </c>
      <c r="G5" s="13">
        <v>68</v>
      </c>
      <c r="H5" s="13">
        <v>3</v>
      </c>
      <c r="I5" s="13">
        <v>51</v>
      </c>
      <c r="J5" s="13">
        <v>2</v>
      </c>
      <c r="K5" s="13">
        <v>34</v>
      </c>
    </row>
    <row r="6" spans="1:11" x14ac:dyDescent="0.35">
      <c r="A6" s="22" t="s">
        <v>16</v>
      </c>
      <c r="B6" s="22" t="s">
        <v>13</v>
      </c>
      <c r="C6" s="13">
        <v>15</v>
      </c>
      <c r="D6" s="13">
        <v>2</v>
      </c>
      <c r="E6" s="13">
        <v>30</v>
      </c>
      <c r="F6" s="13">
        <v>3</v>
      </c>
      <c r="G6" s="13">
        <v>45</v>
      </c>
      <c r="H6" s="13">
        <v>3</v>
      </c>
      <c r="I6" s="13">
        <v>45</v>
      </c>
      <c r="J6" s="13">
        <v>3</v>
      </c>
      <c r="K6" s="13">
        <v>45</v>
      </c>
    </row>
    <row r="7" spans="1:11" x14ac:dyDescent="0.35">
      <c r="A7" s="22" t="s">
        <v>17</v>
      </c>
      <c r="B7" s="22" t="s">
        <v>18</v>
      </c>
      <c r="C7" s="13">
        <v>8</v>
      </c>
      <c r="D7" s="13">
        <v>5</v>
      </c>
      <c r="E7" s="13">
        <v>40</v>
      </c>
      <c r="F7" s="13">
        <v>3</v>
      </c>
      <c r="G7" s="13">
        <v>24</v>
      </c>
      <c r="H7" s="13">
        <v>5</v>
      </c>
      <c r="I7" s="13">
        <v>40</v>
      </c>
      <c r="J7" s="13">
        <v>5</v>
      </c>
      <c r="K7" s="13">
        <v>40</v>
      </c>
    </row>
    <row r="8" spans="1:11" x14ac:dyDescent="0.35">
      <c r="A8" s="22" t="s">
        <v>19</v>
      </c>
      <c r="B8" s="22" t="s">
        <v>18</v>
      </c>
      <c r="C8" s="13">
        <v>5</v>
      </c>
      <c r="D8" s="13">
        <v>5</v>
      </c>
      <c r="E8" s="13">
        <v>25</v>
      </c>
      <c r="F8" s="13">
        <v>5</v>
      </c>
      <c r="G8" s="13">
        <v>25</v>
      </c>
      <c r="H8" s="13">
        <v>3</v>
      </c>
      <c r="I8" s="13">
        <v>15</v>
      </c>
      <c r="J8" s="13">
        <v>4</v>
      </c>
      <c r="K8" s="13">
        <v>20</v>
      </c>
    </row>
    <row r="9" spans="1:11" x14ac:dyDescent="0.35">
      <c r="A9" s="23" t="s">
        <v>20</v>
      </c>
      <c r="B9" s="22"/>
      <c r="C9" s="23">
        <f>SUM(C3:C8)</f>
        <v>83</v>
      </c>
      <c r="D9" s="13"/>
      <c r="E9" s="23">
        <f>SUM(E3:E8)</f>
        <v>319</v>
      </c>
      <c r="F9" s="13"/>
      <c r="G9" s="23">
        <f>SUM(G3:G8)</f>
        <v>352</v>
      </c>
      <c r="H9" s="13"/>
      <c r="I9" s="23">
        <f>SUM(I3:I8)</f>
        <v>303</v>
      </c>
      <c r="J9" s="13"/>
      <c r="K9" s="23">
        <f>SUM(K3:K8)</f>
        <v>329</v>
      </c>
    </row>
    <row r="11" spans="1:11" x14ac:dyDescent="0.35">
      <c r="A11" s="3" t="s">
        <v>21</v>
      </c>
    </row>
    <row r="12" spans="1:11" x14ac:dyDescent="0.35">
      <c r="A12" s="3" t="s">
        <v>22</v>
      </c>
    </row>
    <row r="14" spans="1:11" x14ac:dyDescent="0.35">
      <c r="A14" s="56" t="s">
        <v>23</v>
      </c>
      <c r="B14" s="56"/>
    </row>
    <row r="15" spans="1:11" x14ac:dyDescent="0.35">
      <c r="A15" s="46" t="s">
        <v>24</v>
      </c>
      <c r="B15" s="47" t="s">
        <v>25</v>
      </c>
    </row>
    <row r="16" spans="1:11" ht="31" x14ac:dyDescent="0.35">
      <c r="A16" s="46" t="s">
        <v>26</v>
      </c>
      <c r="B16" s="47" t="s">
        <v>27</v>
      </c>
    </row>
    <row r="17" spans="1:2" x14ac:dyDescent="0.35">
      <c r="A17" s="46" t="s">
        <v>28</v>
      </c>
      <c r="B17" s="47" t="s">
        <v>29</v>
      </c>
    </row>
    <row r="18" spans="1:2" ht="46.5" x14ac:dyDescent="0.35">
      <c r="A18" s="46" t="s">
        <v>30</v>
      </c>
      <c r="B18" s="47" t="s">
        <v>31</v>
      </c>
    </row>
    <row r="19" spans="1:2" x14ac:dyDescent="0.35">
      <c r="A19" s="46" t="s">
        <v>32</v>
      </c>
      <c r="B19" s="47" t="s">
        <v>29</v>
      </c>
    </row>
    <row r="20" spans="1:2" x14ac:dyDescent="0.35">
      <c r="A20" s="48"/>
      <c r="B20" s="48"/>
    </row>
    <row r="21" spans="1:2" ht="31" x14ac:dyDescent="0.35">
      <c r="A21" s="46" t="s">
        <v>33</v>
      </c>
      <c r="B21" s="47" t="s">
        <v>34</v>
      </c>
    </row>
    <row r="22" spans="1:2" ht="31" x14ac:dyDescent="0.35">
      <c r="A22" s="46" t="s">
        <v>35</v>
      </c>
      <c r="B22" s="47" t="s">
        <v>36</v>
      </c>
    </row>
    <row r="23" spans="1:2" ht="46.5" x14ac:dyDescent="0.35">
      <c r="A23" s="46" t="s">
        <v>37</v>
      </c>
      <c r="B23" s="47" t="s">
        <v>38</v>
      </c>
    </row>
    <row r="24" spans="1:2" ht="31" x14ac:dyDescent="0.35">
      <c r="A24" s="46" t="s">
        <v>39</v>
      </c>
      <c r="B24" s="47" t="s">
        <v>38</v>
      </c>
    </row>
    <row r="25" spans="1:2" ht="31" x14ac:dyDescent="0.35">
      <c r="A25" s="46" t="s">
        <v>40</v>
      </c>
      <c r="B25" s="47" t="s">
        <v>41</v>
      </c>
    </row>
    <row r="26" spans="1:2" ht="31" x14ac:dyDescent="0.35">
      <c r="A26" s="46" t="s">
        <v>42</v>
      </c>
      <c r="B26" s="47" t="s">
        <v>43</v>
      </c>
    </row>
    <row r="27" spans="1:2" x14ac:dyDescent="0.35">
      <c r="A27" s="46" t="s">
        <v>44</v>
      </c>
      <c r="B27" s="47" t="s">
        <v>45</v>
      </c>
    </row>
    <row r="28" spans="1:2" x14ac:dyDescent="0.35">
      <c r="A28" s="46" t="s">
        <v>46</v>
      </c>
      <c r="B28" s="47" t="s">
        <v>47</v>
      </c>
    </row>
    <row r="29" spans="1:2" ht="31" x14ac:dyDescent="0.35">
      <c r="A29" s="46" t="s">
        <v>48</v>
      </c>
      <c r="B29" s="47" t="s">
        <v>38</v>
      </c>
    </row>
    <row r="30" spans="1:2" ht="46.5" x14ac:dyDescent="0.35">
      <c r="A30" s="46" t="s">
        <v>49</v>
      </c>
      <c r="B30" s="47" t="s">
        <v>50</v>
      </c>
    </row>
    <row r="31" spans="1:2" ht="31" x14ac:dyDescent="0.35">
      <c r="A31" s="46" t="s">
        <v>51</v>
      </c>
      <c r="B31" s="47" t="s">
        <v>52</v>
      </c>
    </row>
    <row r="32" spans="1:2" ht="31" x14ac:dyDescent="0.35">
      <c r="A32" s="46" t="s">
        <v>53</v>
      </c>
      <c r="B32" s="47" t="s">
        <v>54</v>
      </c>
    </row>
  </sheetData>
  <mergeCells count="2">
    <mergeCell ref="A1:K1"/>
    <mergeCell ref="A14:B14"/>
  </mergeCells>
  <hyperlinks>
    <hyperlink ref="A15" r:id="rId1" xr:uid="{B681A04A-D473-48E3-ACF5-0BBA9271B470}"/>
    <hyperlink ref="A16" r:id="rId2" xr:uid="{24E96856-1707-4201-A2E7-15F10BC00C4E}"/>
    <hyperlink ref="A17" r:id="rId3" xr:uid="{0564F7FD-8DCC-4B76-ABD7-90C8B566238C}"/>
    <hyperlink ref="A18" r:id="rId4" xr:uid="{7E763F4C-CD9F-4016-94B4-A67E11BF17B0}"/>
    <hyperlink ref="A19" r:id="rId5" xr:uid="{C443AE99-0884-4A47-B5F1-8D616C1664DF}"/>
    <hyperlink ref="A21" r:id="rId6" xr:uid="{35FC17DE-4E31-424F-89A7-2F24F8ACF2EE}"/>
    <hyperlink ref="A22" r:id="rId7" xr:uid="{E99FC99E-01EF-434C-B61D-69C55349EE3E}"/>
    <hyperlink ref="A23" r:id="rId8" xr:uid="{2F79939D-0B0F-42D0-89AD-F7CDA9D1F15C}"/>
    <hyperlink ref="A24" r:id="rId9" xr:uid="{8E05D525-E2E2-4DC3-8C16-D0A6402E1750}"/>
    <hyperlink ref="A25" r:id="rId10" xr:uid="{44FEC699-9FFA-41BF-B4FA-250672632F68}"/>
    <hyperlink ref="A26" r:id="rId11" xr:uid="{9C7E7FC0-A2B2-48D7-B7FE-85B3C5C4B592}"/>
    <hyperlink ref="A27" r:id="rId12" xr:uid="{BF4E0419-EB3F-4D83-B63C-AB97798C27FE}"/>
    <hyperlink ref="A28" r:id="rId13" xr:uid="{00AAC7AC-A019-4858-B415-980EEABB2B96}"/>
    <hyperlink ref="A29" r:id="rId14" xr:uid="{BAF4D65C-85C4-4C23-B41F-8A80E33336FD}"/>
    <hyperlink ref="A30" r:id="rId15" xr:uid="{6A009241-8F92-4F1C-BE40-7F220176E01D}"/>
    <hyperlink ref="A31" r:id="rId16" xr:uid="{7F859129-5821-4AB8-9FBA-C2C2F24FDFF3}"/>
    <hyperlink ref="A32" r:id="rId17" xr:uid="{B75DD6BD-FE9E-4D52-AF79-9BBB3376F050}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6223-3A19-4201-A485-D6AC813B45A6}">
  <dimension ref="A1:O59"/>
  <sheetViews>
    <sheetView topLeftCell="E16" workbookViewId="0">
      <selection activeCell="H29" sqref="H29"/>
    </sheetView>
  </sheetViews>
  <sheetFormatPr defaultColWidth="11" defaultRowHeight="15.5" x14ac:dyDescent="0.35"/>
  <cols>
    <col min="1" max="1" width="21" style="15" customWidth="1"/>
    <col min="2" max="2" width="11" style="14"/>
    <col min="3" max="3" width="17.75" style="15" customWidth="1"/>
    <col min="4" max="4" width="15.58203125" style="35" customWidth="1"/>
    <col min="5" max="5" width="15.58203125" style="34" customWidth="1"/>
    <col min="6" max="6" width="15.58203125" style="15" customWidth="1"/>
    <col min="7" max="7" width="15.58203125" style="35" customWidth="1"/>
    <col min="8" max="8" width="17.75" style="15" customWidth="1"/>
    <col min="9" max="9" width="17.58203125" style="15" customWidth="1"/>
    <col min="10" max="10" width="17.58203125" style="35" customWidth="1"/>
    <col min="11" max="11" width="17.58203125" style="37" customWidth="1"/>
    <col min="12" max="12" width="55.75" style="15" customWidth="1"/>
    <col min="13" max="13" width="49.5" style="20" customWidth="1"/>
    <col min="14" max="14" width="15.33203125" style="4" customWidth="1"/>
    <col min="15" max="16384" width="11" style="4"/>
  </cols>
  <sheetData>
    <row r="1" spans="1:15" ht="23.25" customHeight="1" x14ac:dyDescent="0.35">
      <c r="A1" s="63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5" s="6" customFormat="1" ht="31" x14ac:dyDescent="0.35">
      <c r="A2" s="24" t="s">
        <v>56</v>
      </c>
      <c r="B2" s="24" t="s">
        <v>3</v>
      </c>
      <c r="C2" s="24" t="s">
        <v>57</v>
      </c>
      <c r="D2" s="32" t="s">
        <v>4</v>
      </c>
      <c r="E2" s="32" t="s">
        <v>5</v>
      </c>
      <c r="F2" s="24" t="s">
        <v>58</v>
      </c>
      <c r="G2" s="32" t="s">
        <v>6</v>
      </c>
      <c r="H2" s="24" t="s">
        <v>7</v>
      </c>
      <c r="I2" s="24" t="s">
        <v>59</v>
      </c>
      <c r="J2" s="32" t="s">
        <v>10</v>
      </c>
      <c r="K2" s="36" t="s">
        <v>11</v>
      </c>
      <c r="L2" s="24" t="s">
        <v>60</v>
      </c>
      <c r="M2" s="25" t="s">
        <v>61</v>
      </c>
    </row>
    <row r="3" spans="1:15" ht="31.5" customHeight="1" x14ac:dyDescent="0.35">
      <c r="A3" s="57" t="s">
        <v>62</v>
      </c>
      <c r="B3" s="73">
        <v>25</v>
      </c>
      <c r="C3" s="58">
        <v>2200000</v>
      </c>
      <c r="D3" s="69">
        <v>4</v>
      </c>
      <c r="E3" s="69">
        <f>B3*D3</f>
        <v>100</v>
      </c>
      <c r="F3" s="58">
        <v>2500000</v>
      </c>
      <c r="G3" s="69">
        <v>3</v>
      </c>
      <c r="H3" s="69">
        <f>B3*G3</f>
        <v>75</v>
      </c>
      <c r="I3" s="58">
        <v>1800000</v>
      </c>
      <c r="J3" s="69">
        <v>5</v>
      </c>
      <c r="K3" s="66">
        <f>B3*J3</f>
        <v>125</v>
      </c>
      <c r="L3" s="57" t="s">
        <v>63</v>
      </c>
      <c r="M3" s="17" t="s">
        <v>64</v>
      </c>
    </row>
    <row r="4" spans="1:15" ht="31" x14ac:dyDescent="0.35">
      <c r="A4" s="57"/>
      <c r="B4" s="73"/>
      <c r="C4" s="58"/>
      <c r="D4" s="71"/>
      <c r="E4" s="71"/>
      <c r="F4" s="58"/>
      <c r="G4" s="71"/>
      <c r="H4" s="71"/>
      <c r="I4" s="58"/>
      <c r="J4" s="71"/>
      <c r="K4" s="67"/>
      <c r="L4" s="57"/>
      <c r="M4" s="18" t="s">
        <v>65</v>
      </c>
    </row>
    <row r="5" spans="1:15" ht="31" x14ac:dyDescent="0.35">
      <c r="A5" s="57"/>
      <c r="B5" s="73"/>
      <c r="C5" s="58"/>
      <c r="D5" s="70"/>
      <c r="E5" s="70"/>
      <c r="F5" s="58"/>
      <c r="G5" s="70"/>
      <c r="H5" s="70"/>
      <c r="I5" s="58"/>
      <c r="J5" s="70"/>
      <c r="K5" s="68"/>
      <c r="L5" s="57"/>
      <c r="M5" s="18" t="s">
        <v>66</v>
      </c>
      <c r="N5" s="9"/>
    </row>
    <row r="6" spans="1:15" ht="47.25" customHeight="1" x14ac:dyDescent="0.35">
      <c r="A6" s="57" t="s">
        <v>67</v>
      </c>
      <c r="B6" s="73">
        <v>25</v>
      </c>
      <c r="C6" s="58">
        <v>500000000</v>
      </c>
      <c r="D6" s="69">
        <v>3</v>
      </c>
      <c r="E6" s="69">
        <f>B6*D6</f>
        <v>75</v>
      </c>
      <c r="F6" s="58">
        <v>400000000</v>
      </c>
      <c r="G6" s="69">
        <v>5</v>
      </c>
      <c r="H6" s="69">
        <f>B6*G6</f>
        <v>125</v>
      </c>
      <c r="I6" s="59">
        <v>425000000</v>
      </c>
      <c r="J6" s="69">
        <v>4</v>
      </c>
      <c r="K6" s="66">
        <f>B6*J6</f>
        <v>100</v>
      </c>
      <c r="L6" s="73" t="s">
        <v>68</v>
      </c>
      <c r="M6" s="30" t="s">
        <v>69</v>
      </c>
      <c r="N6" s="9"/>
    </row>
    <row r="7" spans="1:15" x14ac:dyDescent="0.35">
      <c r="A7" s="57"/>
      <c r="B7" s="73"/>
      <c r="C7" s="58"/>
      <c r="D7" s="71"/>
      <c r="E7" s="71"/>
      <c r="F7" s="58"/>
      <c r="G7" s="71"/>
      <c r="H7" s="71"/>
      <c r="I7" s="59"/>
      <c r="J7" s="71"/>
      <c r="K7" s="67"/>
      <c r="L7" s="73"/>
      <c r="M7" s="31" t="s">
        <v>70</v>
      </c>
      <c r="N7" s="9"/>
    </row>
    <row r="8" spans="1:15" x14ac:dyDescent="0.35">
      <c r="A8" s="57"/>
      <c r="B8" s="73"/>
      <c r="C8" s="58"/>
      <c r="D8" s="70"/>
      <c r="E8" s="70"/>
      <c r="F8" s="58"/>
      <c r="G8" s="70"/>
      <c r="H8" s="70"/>
      <c r="I8" s="59"/>
      <c r="J8" s="70"/>
      <c r="K8" s="68"/>
      <c r="L8" s="73"/>
      <c r="M8" s="18"/>
      <c r="N8" s="9"/>
    </row>
    <row r="9" spans="1:15" ht="31" x14ac:dyDescent="0.35">
      <c r="A9" s="57" t="s">
        <v>71</v>
      </c>
      <c r="B9" s="73">
        <v>20</v>
      </c>
      <c r="C9" s="57" t="s">
        <v>72</v>
      </c>
      <c r="D9" s="69">
        <v>5</v>
      </c>
      <c r="E9" s="69">
        <f>B9*D9</f>
        <v>100</v>
      </c>
      <c r="F9" s="57" t="s">
        <v>73</v>
      </c>
      <c r="G9" s="69">
        <v>3</v>
      </c>
      <c r="H9" s="69">
        <f>B9*G9</f>
        <v>60</v>
      </c>
      <c r="I9" s="57" t="s">
        <v>74</v>
      </c>
      <c r="J9" s="69">
        <v>4</v>
      </c>
      <c r="K9" s="66">
        <f>B9*J9</f>
        <v>80</v>
      </c>
      <c r="L9" s="57" t="s">
        <v>75</v>
      </c>
      <c r="M9" s="19" t="s">
        <v>76</v>
      </c>
    </row>
    <row r="10" spans="1:15" ht="31" x14ac:dyDescent="0.35">
      <c r="A10" s="57"/>
      <c r="B10" s="73"/>
      <c r="C10" s="57"/>
      <c r="D10" s="71"/>
      <c r="E10" s="71"/>
      <c r="F10" s="57"/>
      <c r="G10" s="71"/>
      <c r="H10" s="71"/>
      <c r="I10" s="57"/>
      <c r="J10" s="71"/>
      <c r="K10" s="67"/>
      <c r="L10" s="57"/>
      <c r="M10" s="19" t="s">
        <v>42</v>
      </c>
    </row>
    <row r="11" spans="1:15" x14ac:dyDescent="0.35">
      <c r="A11" s="57"/>
      <c r="B11" s="73"/>
      <c r="C11" s="57"/>
      <c r="D11" s="70"/>
      <c r="E11" s="70"/>
      <c r="F11" s="57"/>
      <c r="G11" s="70"/>
      <c r="H11" s="70"/>
      <c r="I11" s="57"/>
      <c r="J11" s="70"/>
      <c r="K11" s="68"/>
      <c r="L11" s="57"/>
      <c r="M11" s="8" t="s">
        <v>77</v>
      </c>
    </row>
    <row r="12" spans="1:15" ht="124" x14ac:dyDescent="0.35">
      <c r="A12" s="12" t="s">
        <v>78</v>
      </c>
      <c r="B12" s="13">
        <v>15</v>
      </c>
      <c r="C12" s="12" t="s">
        <v>79</v>
      </c>
      <c r="D12" s="33">
        <v>2</v>
      </c>
      <c r="E12" s="33">
        <f>B12*D12</f>
        <v>30</v>
      </c>
      <c r="F12" s="12" t="s">
        <v>80</v>
      </c>
      <c r="G12" s="33">
        <v>5</v>
      </c>
      <c r="H12" s="13">
        <f>G12*B12</f>
        <v>75</v>
      </c>
      <c r="I12" s="12" t="s">
        <v>81</v>
      </c>
      <c r="J12" s="33">
        <v>2</v>
      </c>
      <c r="K12" s="38">
        <f>B12*J12</f>
        <v>30</v>
      </c>
      <c r="L12" s="12" t="s">
        <v>82</v>
      </c>
      <c r="M12" s="8" t="s">
        <v>46</v>
      </c>
    </row>
    <row r="13" spans="1:15" ht="31" x14ac:dyDescent="0.35">
      <c r="A13" s="12" t="s">
        <v>83</v>
      </c>
      <c r="B13" s="13">
        <v>15</v>
      </c>
      <c r="C13" s="13" t="s">
        <v>84</v>
      </c>
      <c r="D13" s="33">
        <v>2</v>
      </c>
      <c r="E13" s="33">
        <f>B13*D13</f>
        <v>30</v>
      </c>
      <c r="F13" s="13" t="s">
        <v>85</v>
      </c>
      <c r="G13" s="33">
        <v>3</v>
      </c>
      <c r="H13" s="13">
        <f>G13*B13</f>
        <v>45</v>
      </c>
      <c r="I13" s="13" t="s">
        <v>86</v>
      </c>
      <c r="J13" s="33">
        <v>5</v>
      </c>
      <c r="K13" s="38">
        <f>B13*J13</f>
        <v>75</v>
      </c>
      <c r="L13" s="12" t="s">
        <v>87</v>
      </c>
      <c r="M13" s="8" t="s">
        <v>46</v>
      </c>
    </row>
    <row r="14" spans="1:15" x14ac:dyDescent="0.35">
      <c r="A14" s="57" t="s">
        <v>88</v>
      </c>
      <c r="B14" s="73">
        <v>15</v>
      </c>
      <c r="C14" s="57" t="s">
        <v>89</v>
      </c>
      <c r="D14" s="69">
        <v>3</v>
      </c>
      <c r="E14" s="69">
        <f t="shared" ref="E14" si="0">B14*D14</f>
        <v>45</v>
      </c>
      <c r="F14" s="57" t="s">
        <v>90</v>
      </c>
      <c r="G14" s="69">
        <v>5</v>
      </c>
      <c r="H14" s="60">
        <v>75</v>
      </c>
      <c r="I14" s="57" t="s">
        <v>91</v>
      </c>
      <c r="J14" s="69">
        <v>4</v>
      </c>
      <c r="K14" s="66">
        <v>75</v>
      </c>
      <c r="L14" s="57" t="s">
        <v>92</v>
      </c>
      <c r="M14" s="8" t="s">
        <v>48</v>
      </c>
    </row>
    <row r="15" spans="1:15" ht="52.5" customHeight="1" x14ac:dyDescent="0.35">
      <c r="A15" s="57"/>
      <c r="B15" s="73"/>
      <c r="C15" s="57"/>
      <c r="D15" s="70"/>
      <c r="E15" s="70"/>
      <c r="F15" s="57"/>
      <c r="G15" s="70"/>
      <c r="H15" s="62"/>
      <c r="I15" s="57"/>
      <c r="J15" s="70"/>
      <c r="K15" s="68"/>
      <c r="L15" s="72"/>
      <c r="M15" s="55" t="s">
        <v>93</v>
      </c>
      <c r="O15" s="5"/>
    </row>
    <row r="16" spans="1:15" ht="48.75" customHeight="1" x14ac:dyDescent="0.35">
      <c r="A16" s="60" t="s">
        <v>94</v>
      </c>
      <c r="B16" s="60">
        <v>10</v>
      </c>
      <c r="C16" s="60" t="s">
        <v>95</v>
      </c>
      <c r="D16" s="69">
        <v>5</v>
      </c>
      <c r="E16" s="69">
        <f>B16*D16</f>
        <v>50</v>
      </c>
      <c r="F16" s="60" t="s">
        <v>96</v>
      </c>
      <c r="G16" s="69">
        <v>3</v>
      </c>
      <c r="H16" s="60">
        <v>75</v>
      </c>
      <c r="I16" s="60" t="s">
        <v>97</v>
      </c>
      <c r="J16" s="69">
        <v>3</v>
      </c>
      <c r="K16" s="74">
        <v>75</v>
      </c>
      <c r="L16" s="77" t="s">
        <v>98</v>
      </c>
      <c r="M16" s="49" t="s">
        <v>49</v>
      </c>
    </row>
    <row r="17" spans="1:13" ht="46.5" x14ac:dyDescent="0.35">
      <c r="A17" s="61"/>
      <c r="B17" s="61"/>
      <c r="C17" s="61"/>
      <c r="D17" s="71"/>
      <c r="E17" s="71"/>
      <c r="F17" s="61"/>
      <c r="G17" s="71"/>
      <c r="H17" s="61"/>
      <c r="I17" s="61"/>
      <c r="J17" s="71"/>
      <c r="K17" s="75"/>
      <c r="L17" s="77"/>
      <c r="M17" s="49" t="s">
        <v>99</v>
      </c>
    </row>
    <row r="18" spans="1:13" ht="46.5" x14ac:dyDescent="0.35">
      <c r="A18" s="61"/>
      <c r="B18" s="61"/>
      <c r="C18" s="61"/>
      <c r="D18" s="71"/>
      <c r="E18" s="71"/>
      <c r="F18" s="61"/>
      <c r="G18" s="71"/>
      <c r="H18" s="61"/>
      <c r="I18" s="61"/>
      <c r="J18" s="71"/>
      <c r="K18" s="75"/>
      <c r="L18" s="77"/>
      <c r="M18" s="50" t="s">
        <v>100</v>
      </c>
    </row>
    <row r="19" spans="1:13" ht="31" x14ac:dyDescent="0.35">
      <c r="A19" s="61"/>
      <c r="B19" s="61"/>
      <c r="C19" s="61"/>
      <c r="D19" s="71"/>
      <c r="E19" s="71"/>
      <c r="F19" s="61"/>
      <c r="G19" s="71"/>
      <c r="H19" s="61"/>
      <c r="I19" s="61"/>
      <c r="J19" s="71"/>
      <c r="K19" s="75"/>
      <c r="L19" s="77"/>
      <c r="M19" s="50" t="s">
        <v>101</v>
      </c>
    </row>
    <row r="20" spans="1:13" ht="31" x14ac:dyDescent="0.35">
      <c r="A20" s="61"/>
      <c r="B20" s="61"/>
      <c r="C20" s="61"/>
      <c r="D20" s="71"/>
      <c r="E20" s="71"/>
      <c r="F20" s="61"/>
      <c r="G20" s="71"/>
      <c r="H20" s="61"/>
      <c r="I20" s="61"/>
      <c r="J20" s="71"/>
      <c r="K20" s="75"/>
      <c r="L20" s="77"/>
      <c r="M20" s="51" t="s">
        <v>102</v>
      </c>
    </row>
    <row r="21" spans="1:13" ht="46.5" x14ac:dyDescent="0.35">
      <c r="A21" s="62"/>
      <c r="B21" s="62"/>
      <c r="C21" s="62"/>
      <c r="D21" s="70"/>
      <c r="E21" s="70"/>
      <c r="F21" s="62"/>
      <c r="G21" s="70"/>
      <c r="H21" s="62"/>
      <c r="I21" s="62"/>
      <c r="J21" s="70"/>
      <c r="K21" s="76"/>
      <c r="L21" s="77"/>
      <c r="M21" s="50" t="s">
        <v>103</v>
      </c>
    </row>
    <row r="22" spans="1:13" s="40" customFormat="1" x14ac:dyDescent="0.35">
      <c r="A22" s="11" t="s">
        <v>104</v>
      </c>
      <c r="B22" s="10">
        <f>SUM(B3:B19)</f>
        <v>125</v>
      </c>
      <c r="C22" s="11"/>
      <c r="D22" s="10">
        <f>SUM(D3:D19)</f>
        <v>24</v>
      </c>
      <c r="E22" s="10">
        <f>SUM(E3:E19)</f>
        <v>430</v>
      </c>
      <c r="F22" s="10"/>
      <c r="G22" s="39">
        <f>SUM(G3:G19)</f>
        <v>27</v>
      </c>
      <c r="H22" s="39">
        <f>SUM(H3:H19)</f>
        <v>530</v>
      </c>
      <c r="I22" s="11"/>
      <c r="J22" s="10">
        <f>SUM(J3:J19)</f>
        <v>27</v>
      </c>
      <c r="K22" s="54">
        <f>SUM(K3:K19)</f>
        <v>560</v>
      </c>
      <c r="L22" s="52"/>
      <c r="M22" s="53"/>
    </row>
    <row r="23" spans="1:13" x14ac:dyDescent="0.35">
      <c r="A23" s="7"/>
      <c r="M23" s="4"/>
    </row>
    <row r="24" spans="1:13" x14ac:dyDescent="0.35">
      <c r="A24" s="16"/>
    </row>
    <row r="25" spans="1:13" x14ac:dyDescent="0.35">
      <c r="A25" s="7"/>
    </row>
    <row r="26" spans="1:13" x14ac:dyDescent="0.35">
      <c r="A26" s="16"/>
    </row>
    <row r="27" spans="1:13" x14ac:dyDescent="0.35">
      <c r="A27" s="7"/>
    </row>
    <row r="28" spans="1:13" x14ac:dyDescent="0.35">
      <c r="A28" s="16"/>
    </row>
    <row r="29" spans="1:13" x14ac:dyDescent="0.35">
      <c r="A29" s="7"/>
    </row>
    <row r="30" spans="1:13" x14ac:dyDescent="0.35">
      <c r="A30" s="16"/>
    </row>
    <row r="31" spans="1:13" x14ac:dyDescent="0.35">
      <c r="A31" s="7"/>
    </row>
    <row r="32" spans="1:13" x14ac:dyDescent="0.35">
      <c r="A32" s="16"/>
    </row>
    <row r="33" spans="1:1" x14ac:dyDescent="0.35">
      <c r="A33" s="7"/>
    </row>
    <row r="34" spans="1:1" x14ac:dyDescent="0.35">
      <c r="A34" s="16"/>
    </row>
    <row r="35" spans="1:1" x14ac:dyDescent="0.35">
      <c r="A35" s="7"/>
    </row>
    <row r="36" spans="1:1" x14ac:dyDescent="0.35">
      <c r="A36" s="16"/>
    </row>
    <row r="37" spans="1:1" x14ac:dyDescent="0.35">
      <c r="A37" s="7"/>
    </row>
    <row r="38" spans="1:1" x14ac:dyDescent="0.35">
      <c r="A38" s="16"/>
    </row>
    <row r="39" spans="1:1" x14ac:dyDescent="0.35">
      <c r="A39" s="7"/>
    </row>
    <row r="40" spans="1:1" x14ac:dyDescent="0.35">
      <c r="A40" s="16"/>
    </row>
    <row r="41" spans="1:1" x14ac:dyDescent="0.35">
      <c r="A41" s="7"/>
    </row>
    <row r="42" spans="1:1" x14ac:dyDescent="0.35">
      <c r="A42" s="16"/>
    </row>
    <row r="43" spans="1:1" x14ac:dyDescent="0.35">
      <c r="A43" s="7"/>
    </row>
    <row r="44" spans="1:1" x14ac:dyDescent="0.35">
      <c r="A44" s="16"/>
    </row>
    <row r="45" spans="1:1" x14ac:dyDescent="0.35">
      <c r="A45" s="7"/>
    </row>
    <row r="46" spans="1:1" x14ac:dyDescent="0.35">
      <c r="A46" s="16"/>
    </row>
    <row r="47" spans="1:1" x14ac:dyDescent="0.35">
      <c r="A47" s="7"/>
    </row>
    <row r="48" spans="1:1" x14ac:dyDescent="0.35">
      <c r="A48" s="16"/>
    </row>
    <row r="49" spans="1:1" x14ac:dyDescent="0.35">
      <c r="A49" s="7"/>
    </row>
    <row r="50" spans="1:1" x14ac:dyDescent="0.35">
      <c r="A50" s="16"/>
    </row>
    <row r="51" spans="1:1" x14ac:dyDescent="0.35">
      <c r="A51" s="7"/>
    </row>
    <row r="52" spans="1:1" x14ac:dyDescent="0.35">
      <c r="A52" s="16"/>
    </row>
    <row r="53" spans="1:1" x14ac:dyDescent="0.35">
      <c r="A53" s="7"/>
    </row>
    <row r="54" spans="1:1" x14ac:dyDescent="0.35">
      <c r="A54" s="16"/>
    </row>
    <row r="55" spans="1:1" x14ac:dyDescent="0.35">
      <c r="A55" s="7"/>
    </row>
    <row r="56" spans="1:1" x14ac:dyDescent="0.35">
      <c r="A56" s="16"/>
    </row>
    <row r="57" spans="1:1" x14ac:dyDescent="0.35">
      <c r="A57" s="7"/>
    </row>
    <row r="58" spans="1:1" x14ac:dyDescent="0.35">
      <c r="A58" s="16"/>
    </row>
    <row r="59" spans="1:1" x14ac:dyDescent="0.35">
      <c r="A59" s="7"/>
    </row>
  </sheetData>
  <mergeCells count="61">
    <mergeCell ref="L16:L21"/>
    <mergeCell ref="A3:A5"/>
    <mergeCell ref="L3:L5"/>
    <mergeCell ref="I3:I5"/>
    <mergeCell ref="C3:C5"/>
    <mergeCell ref="F3:F5"/>
    <mergeCell ref="B3:B5"/>
    <mergeCell ref="D3:D5"/>
    <mergeCell ref="G3:G5"/>
    <mergeCell ref="H3:H5"/>
    <mergeCell ref="J3:J5"/>
    <mergeCell ref="K3:K5"/>
    <mergeCell ref="E3:E5"/>
    <mergeCell ref="L6:L8"/>
    <mergeCell ref="A9:A11"/>
    <mergeCell ref="B9:B11"/>
    <mergeCell ref="F9:F11"/>
    <mergeCell ref="C9:C11"/>
    <mergeCell ref="I9:I11"/>
    <mergeCell ref="L9:L11"/>
    <mergeCell ref="A6:A8"/>
    <mergeCell ref="B6:B8"/>
    <mergeCell ref="F6:F8"/>
    <mergeCell ref="D6:D8"/>
    <mergeCell ref="K6:K8"/>
    <mergeCell ref="G9:G11"/>
    <mergeCell ref="H9:H11"/>
    <mergeCell ref="E6:E8"/>
    <mergeCell ref="G6:G8"/>
    <mergeCell ref="H6:H8"/>
    <mergeCell ref="J6:J8"/>
    <mergeCell ref="J16:J21"/>
    <mergeCell ref="K16:K21"/>
    <mergeCell ref="B16:B21"/>
    <mergeCell ref="C16:C21"/>
    <mergeCell ref="D16:D21"/>
    <mergeCell ref="E16:E21"/>
    <mergeCell ref="F16:F21"/>
    <mergeCell ref="I14:I15"/>
    <mergeCell ref="C14:C15"/>
    <mergeCell ref="F14:F15"/>
    <mergeCell ref="B14:B15"/>
    <mergeCell ref="G16:G21"/>
    <mergeCell ref="H16:H21"/>
    <mergeCell ref="I16:I21"/>
    <mergeCell ref="A14:A15"/>
    <mergeCell ref="C6:C8"/>
    <mergeCell ref="I6:I8"/>
    <mergeCell ref="A16:A21"/>
    <mergeCell ref="A1:M1"/>
    <mergeCell ref="K9:K11"/>
    <mergeCell ref="G14:G15"/>
    <mergeCell ref="H14:H15"/>
    <mergeCell ref="D14:D15"/>
    <mergeCell ref="E14:E15"/>
    <mergeCell ref="J14:J15"/>
    <mergeCell ref="K14:K15"/>
    <mergeCell ref="D9:D11"/>
    <mergeCell ref="E9:E11"/>
    <mergeCell ref="J9:J11"/>
    <mergeCell ref="L14:L15"/>
  </mergeCells>
  <hyperlinks>
    <hyperlink ref="M13" r:id="rId1" xr:uid="{588E7CFB-BBF5-4757-AA73-58DA7E7F7CB2}"/>
    <hyperlink ref="M14" r:id="rId2" xr:uid="{508F1306-0B48-46EE-9F69-54F0293EE822}"/>
    <hyperlink ref="M16" r:id="rId3" xr:uid="{0A476772-43E5-4EE5-A2B6-B5B6BD815C94}"/>
    <hyperlink ref="M17" r:id="rId4" xr:uid="{A352BF36-27D3-4E30-923D-98804B834B9C}"/>
    <hyperlink ref="M12" r:id="rId5" xr:uid="{EC330D3A-F8E5-401D-891E-D7775CB30C99}"/>
    <hyperlink ref="M4" r:id="rId6" xr:uid="{F428BDBE-5E9C-48CF-9F6C-8B3305B67E44}"/>
    <hyperlink ref="M5" r:id="rId7" xr:uid="{B7E70123-3757-4ED2-B194-A0362BE7D71C}"/>
    <hyperlink ref="M7" r:id="rId8" xr:uid="{8BB36AEB-666C-41AF-85CC-70838C7F5741}"/>
    <hyperlink ref="M20" r:id="rId9" xr:uid="{AC84077D-FD9A-4086-9729-9FF485CB5517}"/>
  </hyperlinks>
  <pageMargins left="0.7" right="0.7" top="0.75" bottom="0.75" header="0.3" footer="0.3"/>
  <pageSetup paperSize="9" orientation="portrait" horizontalDpi="0" verticalDpi="0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E878-5173-4BB9-B5CE-A8CBCDAE8C0C}">
  <dimension ref="A2:H13"/>
  <sheetViews>
    <sheetView workbookViewId="0">
      <selection activeCell="D19" sqref="D19"/>
    </sheetView>
  </sheetViews>
  <sheetFormatPr defaultColWidth="11" defaultRowHeight="15.5" x14ac:dyDescent="0.35"/>
  <cols>
    <col min="1" max="1" width="16.33203125" style="21" customWidth="1"/>
    <col min="2" max="2" width="17.5" style="21" customWidth="1"/>
    <col min="3" max="3" width="17.33203125" style="21" customWidth="1"/>
    <col min="4" max="4" width="21.08203125" style="21" customWidth="1"/>
    <col min="5" max="5" width="16" style="21" customWidth="1"/>
    <col min="6" max="6" width="11" style="21"/>
    <col min="7" max="7" width="15.33203125" style="21" bestFit="1" customWidth="1"/>
    <col min="8" max="8" width="15.58203125" style="21" customWidth="1"/>
    <col min="9" max="16384" width="11" style="21"/>
  </cols>
  <sheetData>
    <row r="2" spans="1:8" x14ac:dyDescent="0.35">
      <c r="A2" s="27" t="s">
        <v>105</v>
      </c>
      <c r="B2" s="27" t="s">
        <v>106</v>
      </c>
      <c r="C2" s="27" t="s">
        <v>107</v>
      </c>
      <c r="D2" s="27" t="s">
        <v>108</v>
      </c>
    </row>
    <row r="3" spans="1:8" x14ac:dyDescent="0.35">
      <c r="A3" s="28" t="s">
        <v>58</v>
      </c>
      <c r="B3" s="28" t="s">
        <v>109</v>
      </c>
      <c r="C3" s="28" t="s">
        <v>110</v>
      </c>
      <c r="D3" s="29">
        <v>400000000</v>
      </c>
    </row>
    <row r="4" spans="1:8" x14ac:dyDescent="0.35">
      <c r="A4" s="28" t="s">
        <v>57</v>
      </c>
      <c r="B4" s="28" t="s">
        <v>111</v>
      </c>
      <c r="C4" s="28" t="s">
        <v>110</v>
      </c>
      <c r="D4" s="29">
        <v>500000000</v>
      </c>
    </row>
    <row r="5" spans="1:8" x14ac:dyDescent="0.35">
      <c r="A5" s="28" t="s">
        <v>59</v>
      </c>
      <c r="B5" s="28" t="s">
        <v>112</v>
      </c>
      <c r="C5" s="28" t="s">
        <v>110</v>
      </c>
      <c r="D5" s="29">
        <v>425000000</v>
      </c>
    </row>
    <row r="7" spans="1:8" x14ac:dyDescent="0.35">
      <c r="A7" s="26" t="s">
        <v>113</v>
      </c>
    </row>
    <row r="9" spans="1:8" x14ac:dyDescent="0.35">
      <c r="A9" s="41" t="s">
        <v>114</v>
      </c>
      <c r="B9" s="41"/>
      <c r="C9" s="41"/>
      <c r="D9" s="41"/>
      <c r="E9" s="41"/>
      <c r="F9" s="41"/>
      <c r="G9" s="41"/>
      <c r="H9" s="41"/>
    </row>
    <row r="10" spans="1:8" ht="31" x14ac:dyDescent="0.35">
      <c r="A10" s="42" t="s">
        <v>56</v>
      </c>
      <c r="B10" s="42" t="s">
        <v>3</v>
      </c>
      <c r="C10" s="42" t="s">
        <v>115</v>
      </c>
      <c r="D10" s="42" t="s">
        <v>116</v>
      </c>
      <c r="E10" s="42" t="s">
        <v>117</v>
      </c>
      <c r="F10" s="42" t="s">
        <v>118</v>
      </c>
      <c r="G10" s="42" t="s">
        <v>119</v>
      </c>
      <c r="H10" s="42" t="s">
        <v>120</v>
      </c>
    </row>
    <row r="11" spans="1:8" ht="31" x14ac:dyDescent="0.35">
      <c r="A11" s="43" t="s">
        <v>121</v>
      </c>
      <c r="B11" s="44">
        <v>25</v>
      </c>
      <c r="C11" s="45">
        <v>2500000</v>
      </c>
      <c r="D11" s="29">
        <v>400000000</v>
      </c>
      <c r="E11" s="29">
        <v>500000000</v>
      </c>
      <c r="F11" s="45" t="s">
        <v>122</v>
      </c>
      <c r="G11" s="29">
        <v>425000000</v>
      </c>
      <c r="H11" s="45" t="s">
        <v>123</v>
      </c>
    </row>
    <row r="13" spans="1:8" ht="48" customHeight="1" x14ac:dyDescent="0.35">
      <c r="A13" s="78" t="s">
        <v>124</v>
      </c>
      <c r="B13" s="78"/>
      <c r="C13" s="78"/>
      <c r="D13" s="78"/>
      <c r="E13" s="78"/>
      <c r="F13" s="78"/>
      <c r="G13" s="78"/>
      <c r="H13" s="78"/>
    </row>
  </sheetData>
  <mergeCells count="1">
    <mergeCell ref="A13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4108-F057-4EFC-815C-28CF8E7E2048}">
  <dimension ref="A1:B14"/>
  <sheetViews>
    <sheetView workbookViewId="0">
      <selection activeCell="G11" sqref="G11"/>
    </sheetView>
  </sheetViews>
  <sheetFormatPr defaultColWidth="11" defaultRowHeight="15.5" x14ac:dyDescent="0.35"/>
  <cols>
    <col min="1" max="1" width="23.5" customWidth="1"/>
    <col min="2" max="2" width="78.5" customWidth="1"/>
  </cols>
  <sheetData>
    <row r="1" spans="1:2" x14ac:dyDescent="0.35">
      <c r="A1" s="42" t="s">
        <v>125</v>
      </c>
      <c r="B1" s="42" t="s">
        <v>126</v>
      </c>
    </row>
    <row r="2" spans="1:2" ht="31" x14ac:dyDescent="0.35">
      <c r="A2" s="79" t="s">
        <v>127</v>
      </c>
      <c r="B2" s="43" t="s">
        <v>128</v>
      </c>
    </row>
    <row r="3" spans="1:2" ht="31" x14ac:dyDescent="0.35">
      <c r="A3" s="80"/>
      <c r="B3" s="43" t="s">
        <v>129</v>
      </c>
    </row>
    <row r="4" spans="1:2" ht="31" x14ac:dyDescent="0.35">
      <c r="A4" s="80"/>
      <c r="B4" s="43" t="s">
        <v>130</v>
      </c>
    </row>
    <row r="5" spans="1:2" ht="31" x14ac:dyDescent="0.35">
      <c r="A5" s="81"/>
      <c r="B5" s="43" t="s">
        <v>131</v>
      </c>
    </row>
    <row r="6" spans="1:2" ht="31" x14ac:dyDescent="0.35">
      <c r="A6" s="79" t="s">
        <v>132</v>
      </c>
      <c r="B6" s="43" t="s">
        <v>133</v>
      </c>
    </row>
    <row r="7" spans="1:2" ht="31" x14ac:dyDescent="0.35">
      <c r="A7" s="80"/>
      <c r="B7" s="43" t="s">
        <v>134</v>
      </c>
    </row>
    <row r="8" spans="1:2" ht="31" x14ac:dyDescent="0.35">
      <c r="A8" s="80"/>
      <c r="B8" s="43" t="s">
        <v>135</v>
      </c>
    </row>
    <row r="9" spans="1:2" ht="31" x14ac:dyDescent="0.35">
      <c r="A9" s="81"/>
      <c r="B9" s="43" t="s">
        <v>136</v>
      </c>
    </row>
    <row r="10" spans="1:2" ht="31" x14ac:dyDescent="0.35">
      <c r="A10" s="79" t="s">
        <v>137</v>
      </c>
      <c r="B10" s="43" t="s">
        <v>138</v>
      </c>
    </row>
    <row r="11" spans="1:2" ht="31" x14ac:dyDescent="0.35">
      <c r="A11" s="80"/>
      <c r="B11" s="43" t="s">
        <v>139</v>
      </c>
    </row>
    <row r="12" spans="1:2" ht="31" x14ac:dyDescent="0.35">
      <c r="A12" s="80"/>
      <c r="B12" s="43" t="s">
        <v>140</v>
      </c>
    </row>
    <row r="13" spans="1:2" ht="31" x14ac:dyDescent="0.35">
      <c r="A13" s="81"/>
      <c r="B13" s="43" t="s">
        <v>141</v>
      </c>
    </row>
    <row r="14" spans="1:2" ht="15.75" customHeight="1" x14ac:dyDescent="0.35">
      <c r="A14" s="82" t="s">
        <v>142</v>
      </c>
      <c r="B14" s="83"/>
    </row>
  </sheetData>
  <mergeCells count="4">
    <mergeCell ref="A2:A5"/>
    <mergeCell ref="A6:A9"/>
    <mergeCell ref="A10:A13"/>
    <mergeCell ref="A14:B1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773bab-9754-4809-adbb-967ca48953f4" xsi:nil="true"/>
    <lcf76f155ced4ddcb4097134ff3c332f xmlns="a10c341e-b3b9-47ca-b294-a6ce181612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3F924B441A414A8E72AA5F24C8C067" ma:contentTypeVersion="12" ma:contentTypeDescription="Crear nuevo documento." ma:contentTypeScope="" ma:versionID="3eb95ecaad1dcee528f6150b3c09c1e2">
  <xsd:schema xmlns:xsd="http://www.w3.org/2001/XMLSchema" xmlns:xs="http://www.w3.org/2001/XMLSchema" xmlns:p="http://schemas.microsoft.com/office/2006/metadata/properties" xmlns:ns2="a10c341e-b3b9-47ca-b294-a6ce18161288" xmlns:ns3="31773bab-9754-4809-adbb-967ca48953f4" targetNamespace="http://schemas.microsoft.com/office/2006/metadata/properties" ma:root="true" ma:fieldsID="740414409d1e08be8ce7e9f40220443f" ns2:_="" ns3:_="">
    <xsd:import namespace="a10c341e-b3b9-47ca-b294-a6ce18161288"/>
    <xsd:import namespace="31773bab-9754-4809-adbb-967ca4895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c341e-b3b9-47ca-b294-a6ce18161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73bab-9754-4809-adbb-967ca48953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88fea9-1151-4e88-b63b-64b480b6e1ce}" ma:internalName="TaxCatchAll" ma:showField="CatchAllData" ma:web="31773bab-9754-4809-adbb-967ca4895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F8925B-A886-436C-8C02-1D51E9F72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6BE07D-6721-41BA-AFE8-2EC9FE99D5CE}">
  <ds:schemaRefs>
    <ds:schemaRef ds:uri="http://schemas.microsoft.com/office/2006/metadata/properties"/>
    <ds:schemaRef ds:uri="http://schemas.microsoft.com/office/infopath/2007/PartnerControls"/>
    <ds:schemaRef ds:uri="31773bab-9754-4809-adbb-967ca48953f4"/>
    <ds:schemaRef ds:uri="a10c341e-b3b9-47ca-b294-a6ce18161288"/>
  </ds:schemaRefs>
</ds:datastoreItem>
</file>

<file path=customXml/itemProps3.xml><?xml version="1.0" encoding="utf-8"?>
<ds:datastoreItem xmlns:ds="http://schemas.openxmlformats.org/officeDocument/2006/customXml" ds:itemID="{B04AE327-4A28-4284-BB55-30DE0A7C8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c341e-b3b9-47ca-b294-a6ce18161288"/>
    <ds:schemaRef ds:uri="31773bab-9754-4809-adbb-967ca4895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Macro</vt:lpstr>
      <vt:lpstr>Micro</vt:lpstr>
      <vt:lpstr>Análisis de terreno </vt:lpstr>
      <vt:lpstr>Actividad_X_desarrollar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Nayive Lopez Olaya</dc:creator>
  <cp:keywords/>
  <dc:description/>
  <cp:lastModifiedBy>GLADYS HELENA ABRIL BECERRA</cp:lastModifiedBy>
  <cp:revision/>
  <dcterms:created xsi:type="dcterms:W3CDTF">2025-05-22T21:38:25Z</dcterms:created>
  <dcterms:modified xsi:type="dcterms:W3CDTF">2025-12-08T20:46:08Z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0x0101004B3F924B441A414A8E72AA5F24C8C067</vt:lpwstr>
  </property>
  <property fmtid="{D5CDD505-2E9C-101B-9397-08002B2CF9AE}" pid="3" name="MediaServiceImageTags">
    <vt:lpwstr/>
  </property>
</Properties>
</file>