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Ex1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Ex2.xml" ContentType="application/vnd.ms-office.chartex+xml"/>
  <Override PartName="/xl/charts/style5.xml" ContentType="application/vnd.ms-office.chartstyle+xml"/>
  <Override PartName="/xl/charts/colors5.xml" ContentType="application/vnd.ms-office.chartcolorstyle+xml"/>
  <Override PartName="/xl/charts/chart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Ex3.xml" ContentType="application/vnd.ms-office.chartex+xml"/>
  <Override PartName="/xl/charts/style7.xml" ContentType="application/vnd.ms-office.chartstyle+xml"/>
  <Override PartName="/xl/charts/colors7.xml" ContentType="application/vnd.ms-office.chartcolorstyle+xml"/>
  <Override PartName="/xl/charts/chart5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7.xml" ContentType="application/vnd.openxmlformats-officedocument.drawing+xml"/>
  <Override PartName="/xl/charts/chartEx4.xml" ContentType="application/vnd.ms-office.chartex+xml"/>
  <Override PartName="/xl/charts/style10.xml" ContentType="application/vnd.ms-office.chartstyle+xml"/>
  <Override PartName="/xl/charts/colors10.xml" ContentType="application/vnd.ms-office.chartcolorstyle+xml"/>
  <Override PartName="/xl/charts/chart7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8.xml" ContentType="application/vnd.openxmlformats-officedocument.drawing+xml"/>
  <Override PartName="/xl/charts/chartEx5.xml" ContentType="application/vnd.ms-office.chartex+xml"/>
  <Override PartName="/xl/charts/style12.xml" ContentType="application/vnd.ms-office.chartstyle+xml"/>
  <Override PartName="/xl/charts/colors12.xml" ContentType="application/vnd.ms-office.chartcolorstyle+xml"/>
  <Override PartName="/xl/charts/chart8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3.xml" ContentType="application/vnd.openxmlformats-officedocument.drawing+xml"/>
  <Override PartName="/xl/charts/chartEx6.xml" ContentType="application/vnd.ms-office.chartex+xml"/>
  <Override PartName="/xl/charts/style18.xml" ContentType="application/vnd.ms-office.chartstyle+xml"/>
  <Override PartName="/xl/charts/colors18.xml" ContentType="application/vnd.ms-office.chartcolorstyle+xml"/>
  <Override PartName="/xl/charts/chart13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15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16.xml" ContentType="application/vnd.openxmlformats-officedocument.drawing+xml"/>
  <Override PartName="/xl/charts/chart17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7.xml" ContentType="application/vnd.openxmlformats-officedocument.drawing+xml"/>
  <Override PartName="/xl/charts/chart18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18.xml" ContentType="application/vnd.openxmlformats-officedocument.drawing+xml"/>
  <Override PartName="/xl/charts/chart19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19.xml" ContentType="application/vnd.openxmlformats-officedocument.drawing+xml"/>
  <Override PartName="/xl/charts/chart20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0.xml" ContentType="application/vnd.openxmlformats-officedocument.drawing+xml"/>
  <Override PartName="/xl/charts/chart21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pivotTables/pivotTable1.xml" ContentType="application/vnd.openxmlformats-officedocument.spreadsheetml.pivotTable+xml"/>
  <Override PartName="/xl/drawings/drawing21.xml" ContentType="application/vnd.openxmlformats-officedocument.drawing+xml"/>
  <Override PartName="/xl/charts/chart22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04"/>
  <workbookPr hidePivotFieldList="1"/>
  <mc:AlternateContent xmlns:mc="http://schemas.openxmlformats.org/markup-compatibility/2006">
    <mc:Choice Requires="x15">
      <x15ac:absPath xmlns:x15ac="http://schemas.microsoft.com/office/spreadsheetml/2010/11/ac" url="https://universidadeaneduco-my.sharepoint.com/personal/lcruzru30888_universidadean_edu_co/Documents/Seminario/5) Guia 3 - Actividades 1 y 2/Actividad 1 - Informe técnico resultado de investigación/3) Anexo/"/>
    </mc:Choice>
  </mc:AlternateContent>
  <xr:revisionPtr revIDLastSave="154" documentId="13_ncr:1_{9115A9F0-29A8-48E4-B356-505117898C20}" xr6:coauthVersionLast="47" xr6:coauthVersionMax="47" xr10:uidLastSave="{491B1CBF-44BD-4B71-A934-CD9AD3B4B4B6}"/>
  <workbookProtection workbookAlgorithmName="SHA-512" workbookHashValue="3eFO+ac5UltzE4RRj0RpXI/FDxUSI5xgj0LNy4YBhH5umwnDZ4tXOyhIB2GCoJ/CvAGW1To96viMpbKmRanH3Q==" workbookSaltValue="glkYPM87iaopz9mFb2TNWA==" workbookSpinCount="100000" lockStructure="1"/>
  <bookViews>
    <workbookView xWindow="-120" yWindow="-120" windowWidth="29040" windowHeight="15720" firstSheet="7" activeTab="8" xr2:uid="{00000000-000D-0000-FFFF-FFFF00000000}"/>
  </bookViews>
  <sheets>
    <sheet name="Resultados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</sheets>
  <definedNames>
    <definedName name="_xlnm._FilterDatabase" localSheetId="13" hidden="1">'13'!$A$1:$B$32</definedName>
    <definedName name="_xlnm._FilterDatabase" localSheetId="4" hidden="1">'4'!$O$4:$Q$35</definedName>
    <definedName name="_xlnm._FilterDatabase" localSheetId="5" hidden="1">'5'!$I$3:$K$34</definedName>
    <definedName name="_xlnm._FilterDatabase" localSheetId="7" hidden="1">'7'!$H$1:$J$32</definedName>
    <definedName name="_xlnm._FilterDatabase" localSheetId="8" hidden="1">'8'!$I$1:$K$32</definedName>
    <definedName name="_xlchart.v1.0" hidden="1">'3'!$C$3:$K$3</definedName>
    <definedName name="_xlchart.v1.1" hidden="1">'3'!$C$5:$K$5</definedName>
    <definedName name="_xlchart.v1.10" hidden="1">'8'!$C$4:$F$4</definedName>
    <definedName name="_xlchart.v1.11" hidden="1">'13'!$E$2:$J$2</definedName>
    <definedName name="_xlchart.v1.12" hidden="1">'13'!$E$3:$J$3</definedName>
    <definedName name="_xlchart.v1.2" hidden="1">'4'!$D$5:$L$5</definedName>
    <definedName name="_xlchart.v1.3" hidden="1">'4'!$D$6:$L$6</definedName>
    <definedName name="_xlchart.v1.4" hidden="1">'5'!$B$5</definedName>
    <definedName name="_xlchart.v1.5" hidden="1">'5'!$C$4:$F$4</definedName>
    <definedName name="_xlchart.v1.6" hidden="1">'5'!$C$5:$F$5</definedName>
    <definedName name="_xlchart.v1.7" hidden="1">'7'!$B$3:$F$3</definedName>
    <definedName name="_xlchart.v1.8" hidden="1">'7'!$B$4:$F$4</definedName>
    <definedName name="_xlchart.v1.9" hidden="1">'8'!$C$3:$F$3</definedName>
  </definedNames>
  <calcPr calcId="191028"/>
  <pivotCaches>
    <pivotCache cacheId="10924" r:id="rId2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7" l="1"/>
  <c r="F2" i="17"/>
  <c r="N34" i="4" a="1"/>
  <c r="N34" i="4" s="1"/>
  <c r="E4" i="14"/>
  <c r="C8" i="7"/>
  <c r="E7" i="5"/>
  <c r="D7" i="5"/>
  <c r="F5" i="18"/>
  <c r="F4" i="18"/>
  <c r="F3" i="18"/>
  <c r="F2" i="18"/>
  <c r="F28" i="14"/>
  <c r="F27" i="14"/>
  <c r="F26" i="14"/>
  <c r="F25" i="14"/>
  <c r="F24" i="14"/>
  <c r="F23" i="14"/>
  <c r="F4" i="12"/>
  <c r="F3" i="12"/>
  <c r="F2" i="12"/>
  <c r="F4" i="11"/>
  <c r="F3" i="11"/>
  <c r="F2" i="11"/>
  <c r="G4" i="10"/>
  <c r="G3" i="10"/>
  <c r="G2" i="10"/>
  <c r="N4" i="9"/>
  <c r="O4" i="9" s="1"/>
  <c r="N3" i="9"/>
  <c r="O3" i="9"/>
  <c r="N3" i="8"/>
  <c r="M5" i="8"/>
  <c r="N5" i="8" s="1"/>
  <c r="M4" i="8"/>
  <c r="N4" i="8" s="1"/>
  <c r="N7" i="6"/>
  <c r="O7" i="6" s="1"/>
  <c r="N6" i="6"/>
  <c r="O6" i="6" s="1"/>
  <c r="N5" i="6"/>
  <c r="O5" i="6" s="1"/>
  <c r="N4" i="6"/>
  <c r="O4" i="6" s="1"/>
  <c r="R4" i="4"/>
  <c r="R5" i="4"/>
  <c r="R6" i="4"/>
  <c r="R3" i="4"/>
  <c r="U8" i="5"/>
  <c r="U7" i="5"/>
  <c r="U6" i="5"/>
  <c r="U5" i="5"/>
  <c r="E5" i="3"/>
  <c r="D5" i="3"/>
  <c r="C5" i="3"/>
  <c r="F3" i="15"/>
  <c r="F2" i="1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<sst xmlns="http://schemas.openxmlformats.org/spreadsheetml/2006/main" count="1566" uniqueCount="215">
  <si>
    <t>ID</t>
  </si>
  <si>
    <t>Hora de inicio</t>
  </si>
  <si>
    <t>Hora de finalización</t>
  </si>
  <si>
    <t>Correo electrónico</t>
  </si>
  <si>
    <t>Nombre</t>
  </si>
  <si>
    <t>Hora de la última modificación</t>
  </si>
  <si>
    <t>Seleccione su rol de actividad.</t>
  </si>
  <si>
    <t>Indique su rango de edad.</t>
  </si>
  <si>
    <t>¿Qué lenguajes de programación utiliza en su trabajo diario? </t>
  </si>
  <si>
    <t>¿Qué entorno de desarrollo utiliza? </t>
  </si>
  <si>
    <t>¿Qué motor de base de datos utiliza? </t>
  </si>
  <si>
    <t>¿Qué herramienta de control de versiones utiliza? </t>
  </si>
  <si>
    <t>¿Qué herramienta de gestión de proyectos utiliza? </t>
  </si>
  <si>
    <t>¿Cuál sistema de integración continua utiliza? </t>
  </si>
  <si>
    <t>En promedio, ¿Cuánto tiempo pasa resolviendo problemas de configuración o instalación de herramientas? </t>
  </si>
  <si>
    <t>En promedio, ¿Cuánto tiempo pasa escribiendo código nuevo?</t>
  </si>
  <si>
    <t>En promedio, ¿Cuánto tiempo pasa depurando errores en su código? </t>
  </si>
  <si>
    <t>¿Utiliza herramientas de virtualización o contenerización? </t>
  </si>
  <si>
    <t>¿Qué herramientas utiliza para pruebas de software? </t>
  </si>
  <si>
    <t>¿Tiene experiencia utilizando IA para desarrollar sus proyectos? </t>
  </si>
  <si>
    <t>¿Cuál es su nivel de conocimiento en el uso de la IA? </t>
  </si>
  <si>
    <t>¿Puede mencionar algún ejemplo de cómo ha integrado o utilizado IA en un proyecto de desarrollo de software? </t>
  </si>
  <si>
    <t>¿Cómo cree que la IA podría impactar el futuro del desarrollo de software? </t>
  </si>
  <si>
    <t>¿Qué tan dispuesto esta usted en usar la IA en el desarrollo y programación de software? </t>
  </si>
  <si>
    <t>¿En qué porcentaje cree usted que el uso de la IA reducirá los tiempos de entrega de proyectos de desarrollo de software?</t>
  </si>
  <si>
    <t>¿Cuál es su nivel de interés en usar la IA en el desarrollo de proyectos de software? </t>
  </si>
  <si>
    <t>¿Considera usted que el uso de la IA afectara en un futuro su puesto de trabajo?</t>
  </si>
  <si>
    <t>¿Está satisfecho con las herramientas que utiliza actualmente en su trabajo diario? </t>
  </si>
  <si>
    <t>¿Considera que es útil para las organizaciones invertir en herramientas licenciadas de Inteligencia Artificial?</t>
  </si>
  <si>
    <t>anonymous</t>
  </si>
  <si>
    <t>Developer</t>
  </si>
  <si>
    <t xml:space="preserve">25 – 34 años </t>
  </si>
  <si>
    <t>JavaScript ;</t>
  </si>
  <si>
    <t>Eclipse;</t>
  </si>
  <si>
    <t>MySQL ;SQL Server ;</t>
  </si>
  <si>
    <t>Git ;</t>
  </si>
  <si>
    <t xml:space="preserve"> Jira ;</t>
  </si>
  <si>
    <t xml:space="preserve"> Azure Pipelines;</t>
  </si>
  <si>
    <t xml:space="preserve">Más de 4 horas </t>
  </si>
  <si>
    <t>Entre 2 y 4 horas</t>
  </si>
  <si>
    <t xml:space="preserve">Entre 2 y 4 horas </t>
  </si>
  <si>
    <t>Si</t>
  </si>
  <si>
    <t>JUnit ;</t>
  </si>
  <si>
    <t xml:space="preserve">Poco conocimiento  </t>
  </si>
  <si>
    <t>Ggg</t>
  </si>
  <si>
    <t>Automatización de tareas repetitivas ;</t>
  </si>
  <si>
    <t xml:space="preserve">Poco dispuesto </t>
  </si>
  <si>
    <t xml:space="preserve">10% </t>
  </si>
  <si>
    <t>Ninguno</t>
  </si>
  <si>
    <t>Ggt</t>
  </si>
  <si>
    <t>Technical leader</t>
  </si>
  <si>
    <t xml:space="preserve"> IntelliJ IDEA ;</t>
  </si>
  <si>
    <t>MySQL ;Oracle ;</t>
  </si>
  <si>
    <t>Jenkins;</t>
  </si>
  <si>
    <t xml:space="preserve">Entre 1 y 2 horas </t>
  </si>
  <si>
    <t xml:space="preserve">Algo de conocimiento  </t>
  </si>
  <si>
    <t>instalando el asistente de github copilot en el IDE</t>
  </si>
  <si>
    <t>Mejora de la precisión en la toma de decisiones ;Optimización de recursos y procesos ;</t>
  </si>
  <si>
    <t xml:space="preserve">Muy dispuesto </t>
  </si>
  <si>
    <t xml:space="preserve">50%  </t>
  </si>
  <si>
    <t>Muy alto</t>
  </si>
  <si>
    <t>No</t>
  </si>
  <si>
    <t xml:space="preserve">18-24 años </t>
  </si>
  <si>
    <t>JAVA;</t>
  </si>
  <si>
    <t xml:space="preserve"> IntelliJ IDEA ;Visual Studio Code;</t>
  </si>
  <si>
    <t>Oracle ;</t>
  </si>
  <si>
    <t>En generacion de mocks de objetos muy grandes o en mejorar el codigo ya hecho</t>
  </si>
  <si>
    <t>Optimización de recursos y procesos ;Automatización de tareas repetitivas ;</t>
  </si>
  <si>
    <t xml:space="preserve">20%  </t>
  </si>
  <si>
    <t>Alto</t>
  </si>
  <si>
    <t>No, al contrario es util ya que las tareas repetitivas se acortaria y son mas faciles de gestionar</t>
  </si>
  <si>
    <t xml:space="preserve"> Asana ; Jira ;</t>
  </si>
  <si>
    <t>GitLab;</t>
  </si>
  <si>
    <t xml:space="preserve"> Más de 4 horas </t>
  </si>
  <si>
    <t>JUnit ;pytest ;</t>
  </si>
  <si>
    <t xml:space="preserve">Al usar la IA nos ayuda bastante para elegir adecuadamente las librerías y framework. Adicional a ello a recopilar registros anteriores para mejorar el modelo, permitiendo implementar nuevos servios en la interacción con los clientes. </t>
  </si>
  <si>
    <t>Automatización de tareas repetitivas ;Optimización de recursos y procesos ;</t>
  </si>
  <si>
    <t xml:space="preserve">Dispuesto </t>
  </si>
  <si>
    <t xml:space="preserve">No </t>
  </si>
  <si>
    <t>SQL Server ;MySQL ;</t>
  </si>
  <si>
    <t>Todas las anteriores ;</t>
  </si>
  <si>
    <t>Medio</t>
  </si>
  <si>
    <t xml:space="preserve">Si, pero positivamente </t>
  </si>
  <si>
    <t>Java;</t>
  </si>
  <si>
    <t>Eclipse; IntelliJ IDEA ;Visual Studio Code;jdeveloper;</t>
  </si>
  <si>
    <t>Oracle ;MySQL ;</t>
  </si>
  <si>
    <t>Subversion (SVN);Git ;</t>
  </si>
  <si>
    <t xml:space="preserve"> Azure Pipelines;GitLab;</t>
  </si>
  <si>
    <t>no creo que afecte nos beneficiara para agilizar mas los desarrollos</t>
  </si>
  <si>
    <t xml:space="preserve"> Jira ; Trello ;</t>
  </si>
  <si>
    <t>No, siempre se va a requerir la intervención funcional o de negocio especifica.</t>
  </si>
  <si>
    <t>JavaScript ;C#;SQL;</t>
  </si>
  <si>
    <t>Visual Studio Code; IntelliJ IDEA ;Visual Studio Pro y SQL Server Managment Studio;</t>
  </si>
  <si>
    <t>NUnit ;</t>
  </si>
  <si>
    <t>70%</t>
  </si>
  <si>
    <t xml:space="preserve">35-44 años </t>
  </si>
  <si>
    <t>Pl sql;</t>
  </si>
  <si>
    <t>Sqldevelopper;</t>
  </si>
  <si>
    <t>Flex Manager;</t>
  </si>
  <si>
    <t>NA;</t>
  </si>
  <si>
    <t>Osck;</t>
  </si>
  <si>
    <t>Automatización de tareas repetitivas ;Mejora de la precisión en la toma de decisiones ;</t>
  </si>
  <si>
    <t>C#;Angular typescript;</t>
  </si>
  <si>
    <t>Visual Studio Code;</t>
  </si>
  <si>
    <t>MySQL ;PostgreSQL ;Oracle ;SQL Server ;</t>
  </si>
  <si>
    <t xml:space="preserve"> Jira ;Azure devops;</t>
  </si>
  <si>
    <t>Xunit;NUnit ;</t>
  </si>
  <si>
    <t>Consultas de implementacion de métodos comolejos</t>
  </si>
  <si>
    <t>Automatización de tareas repetitivas ;Automatización en pruebas y escenarios;</t>
  </si>
  <si>
    <t>JavaScript ;C#;</t>
  </si>
  <si>
    <t>Visual Studio Code;Visual studio 2022;</t>
  </si>
  <si>
    <t>SQL Server ;Oracle ;</t>
  </si>
  <si>
    <t>Azure devops;</t>
  </si>
  <si>
    <t>MSUnit;</t>
  </si>
  <si>
    <t>Python ;C#;JavaScript ;</t>
  </si>
  <si>
    <t>Visual Studio Code;Sublime Text;</t>
  </si>
  <si>
    <t>PostgreSQL ;Oracle ;SQL Server ;</t>
  </si>
  <si>
    <t xml:space="preserve"> Trello ;</t>
  </si>
  <si>
    <t xml:space="preserve"> Azure Pipelines;Jenkins;</t>
  </si>
  <si>
    <t xml:space="preserve">Copilot desde visual studio para importar librería de código </t>
  </si>
  <si>
    <t xml:space="preserve">Es posible </t>
  </si>
  <si>
    <t>Python ;JavaScript ;Java;</t>
  </si>
  <si>
    <t>Visual Studio Code; IntelliJ IDEA ;PyCharm;</t>
  </si>
  <si>
    <t> Entre 1 y 2 horas</t>
  </si>
  <si>
    <t>Implementamos un sistema de IA para automatizar las pruebas de software, reduciendo significativamente el tiempo necesario para ejecutar pruebas repetitivas y mejorando la detección de errores.</t>
  </si>
  <si>
    <t>JavaScript ;Java;</t>
  </si>
  <si>
    <t>Visual Studio Code; IntelliJ IDEA ;</t>
  </si>
  <si>
    <t>Utilizamos un asistente de código basado en IA que sugiere fragmentos de código y corrige errores en tiempo real, lo que ha mejorado la eficiencia y calidad del desarrollo.</t>
  </si>
  <si>
    <t>JavaScript ;C++;Java;</t>
  </si>
  <si>
    <t>Visual Studio Code; IntelliJ IDEA ;Sublime Text;</t>
  </si>
  <si>
    <t>Utilizamos algoritmos de IA para optimizar la asignación de recursos en nuestros proyectos de software, lo que ha mejorado la eficiencia y reducido los costos operativos.</t>
  </si>
  <si>
    <t>MySQL ;Oracle ;SQL Server ;</t>
  </si>
  <si>
    <t>Desarrollamos una funcionalidad de personalización impulsada por IA que adapta el contenido y las recomendaciones en nuestra aplicación según las preferencias y el comportamiento del usuario.</t>
  </si>
  <si>
    <t>Oracle ;SQL Server ;</t>
  </si>
  <si>
    <t>Usamos algoritmos de IA para proporcionar recomendaciones personalizadas de productos y contenidos a los usuarios en nuestra plataforma de comercio electrónico.</t>
  </si>
  <si>
    <t>MySQL ;SQL Server ;Oracle ;</t>
  </si>
  <si>
    <t>Desarrolle una herramienta de generación automática de documentos utilizando IA que crea contratos y reportes personalizados basados en los datos ingresados por los usuarios.</t>
  </si>
  <si>
    <t>Usamos técnicas de IA para el reconocimiento de entidades nombradas en textos, lo que ha mejorado nuestras capacidades de búsqueda y clasificación de información en grandes bases de datos.</t>
  </si>
  <si>
    <t xml:space="preserve">Como ingeniero de sistemas, considero que el uso de la IA transformará significativamente nuestro campo, pero no necesariamente en términos de reemplazo de puestos de trabajo. </t>
  </si>
  <si>
    <t>JavaScript ;C#;Dart, sql;PHP;</t>
  </si>
  <si>
    <t>Visual Studio Code;Visual studio 2019,2022, Dbeaver;</t>
  </si>
  <si>
    <t>No, mientras nos ajustamos al cambio</t>
  </si>
  <si>
    <t>Implementé un modelo de aprendizaje automático para analizar patrones en las consultas SQL y sugerir índices que optimizan el rendimiento de la base de datos. Esto redujo significativamente los tiempos de respuesta en nuestras aplicaciones críticas.</t>
  </si>
  <si>
    <t>No para nada</t>
  </si>
  <si>
    <t>Utilicé un modelo de IA para analizar la estética y la funcionalidad de las interfaces de usuario. El sistema sugería cambios en tiempo real para mejorar la usabilidad y la accesibilidad, basado en patrones de diseño exitosos.</t>
  </si>
  <si>
    <t>no</t>
  </si>
  <si>
    <t>java;</t>
  </si>
  <si>
    <t>SQL Server ;Oracle ;MySQL ;</t>
  </si>
  <si>
    <t>Implementé un sistema de IA que analiza el historial de despliegues y predice posibles fallos antes de que ocurran. Esto nos permitió reducir el tiempo de inactividad y los errores en producción.</t>
  </si>
  <si>
    <t xml:space="preserve">Bastante conocimiento  </t>
  </si>
  <si>
    <t>Desarrollé un modelo de IA para predecir tendencias en los datos de ventas, lo que ayudó a la empresa a tomar decisiones informadas sobre inventario y estrategias de marketing.</t>
  </si>
  <si>
    <t>JavaScript ;java;</t>
  </si>
  <si>
    <t>Integré un motor de reconocimiento de voz basado en IA en una aplicación móvil para permitir a los usuarios realizar acciones mediante comandos de voz, mejorando la accesibilidad y la experiencia del usuario.</t>
  </si>
  <si>
    <t>PostgreSQL ;</t>
  </si>
  <si>
    <t>Rol</t>
  </si>
  <si>
    <t>Technical Leader</t>
  </si>
  <si>
    <t>#</t>
  </si>
  <si>
    <t>Rango de edad.</t>
  </si>
  <si>
    <t>Edad</t>
  </si>
  <si>
    <t>28-24 años</t>
  </si>
  <si>
    <t>25-34 años</t>
  </si>
  <si>
    <t>35-44 años</t>
  </si>
  <si>
    <t>Porcentaje</t>
  </si>
  <si>
    <t>Cantidad</t>
  </si>
  <si>
    <t>Usuario</t>
  </si>
  <si>
    <t># De lenguajes</t>
  </si>
  <si>
    <t>Usuarios</t>
  </si>
  <si>
    <t>Lenguaje</t>
  </si>
  <si>
    <t>JAVA</t>
  </si>
  <si>
    <t>C#</t>
  </si>
  <si>
    <t>Python</t>
  </si>
  <si>
    <t>JavaScript</t>
  </si>
  <si>
    <t>Pl SQL</t>
  </si>
  <si>
    <t>C++</t>
  </si>
  <si>
    <t>Angular Typescript</t>
  </si>
  <si>
    <t>PHP</t>
  </si>
  <si>
    <t>Dart</t>
  </si>
  <si>
    <t>Código</t>
  </si>
  <si>
    <t>Frecuencia</t>
  </si>
  <si>
    <t>Cantidad de entornos por persona</t>
  </si>
  <si>
    <t># De Entornos</t>
  </si>
  <si>
    <t>Entorno</t>
  </si>
  <si>
    <t>IntelliJDEA</t>
  </si>
  <si>
    <t>VisualStudio Code</t>
  </si>
  <si>
    <t>ECLIPSE</t>
  </si>
  <si>
    <t>Sublime Text</t>
  </si>
  <si>
    <t xml:space="preserve"> Dbeaver</t>
  </si>
  <si>
    <t>SQL Server</t>
  </si>
  <si>
    <t>Sql Developer</t>
  </si>
  <si>
    <t>PY Charm</t>
  </si>
  <si>
    <t>jdeveloper</t>
  </si>
  <si>
    <t>Motor</t>
  </si>
  <si>
    <t>MySql</t>
  </si>
  <si>
    <t>Oracle</t>
  </si>
  <si>
    <t>PostgreSQL</t>
  </si>
  <si>
    <t xml:space="preserve"> </t>
  </si>
  <si>
    <t>Herramienta</t>
  </si>
  <si>
    <t>Git</t>
  </si>
  <si>
    <t>Subversion (SVN</t>
  </si>
  <si>
    <t># De Herramientas</t>
  </si>
  <si>
    <t xml:space="preserve"> Jira</t>
  </si>
  <si>
    <t xml:space="preserve"> Asana</t>
  </si>
  <si>
    <t>Trello</t>
  </si>
  <si>
    <t>Azure devops</t>
  </si>
  <si>
    <t>Etiquetas de fila</t>
  </si>
  <si>
    <t>Cuenta de ID</t>
  </si>
  <si>
    <t>Total general</t>
  </si>
  <si>
    <t>pytest ;</t>
  </si>
  <si>
    <t>Xunit</t>
  </si>
  <si>
    <t>NA</t>
  </si>
  <si>
    <t>(en blanco)</t>
  </si>
  <si>
    <t>TABULACIÓN</t>
  </si>
  <si>
    <t>NO SABE, NO RESPONDE</t>
  </si>
  <si>
    <t>NO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</si>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</sst>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m/d/yy\ h:mm:ss"/>
  </numFmts>
  <fonts count="2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222222"/>
      <name val="Roboto Slab"/>
    </font>
    <font>
      <sz val="11"/>
      <color rgb="FF191919"/>
      <name val="Segoe UI"/>
      <family val="2"/>
    </font>
    <font>
      <sz val="12"/>
      <color rgb="FF000000"/>
      <name val="Arial"/>
      <family val="2"/>
    </font>
    <font>
      <sz val="12"/>
      <color rgb="FF42526E"/>
      <name val="Segoe UI"/>
      <family val="2"/>
    </font>
    <font>
      <sz val="10"/>
      <color rgb="FF091E42"/>
      <name val="Segoe UI"/>
      <family val="2"/>
    </font>
    <font>
      <b/>
      <sz val="10"/>
      <color rgb="FF101828"/>
      <name val="Arial"/>
      <family val="2"/>
    </font>
    <font>
      <sz val="10"/>
      <color rgb="FF101828"/>
      <name val="Arial"/>
      <family val="2"/>
    </font>
    <font>
      <b/>
      <sz val="9"/>
      <color rgb="FF4A4A4A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  <font>
      <sz val="9"/>
      <color rgb="FF404040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color theme="1"/>
      <name val="Times New Roman"/>
      <family val="1"/>
    </font>
    <font>
      <b/>
      <sz val="9"/>
      <color rgb="FF4A4A4A"/>
      <name val="Arial"/>
    </font>
    <font>
      <b/>
      <sz val="9"/>
      <color rgb="FF000000"/>
      <name val="Arial"/>
      <family val="2"/>
    </font>
    <font>
      <b/>
      <sz val="10"/>
      <color rgb="FF101828"/>
      <name val="Arial"/>
    </font>
    <font>
      <sz val="11"/>
      <color theme="1"/>
      <name val="Times New Roman"/>
    </font>
    <font>
      <sz val="12"/>
      <color theme="1"/>
      <name val="Times New Roman"/>
    </font>
    <font>
      <b/>
      <sz val="11"/>
      <color theme="0"/>
      <name val="Times New Roman"/>
    </font>
    <font>
      <b/>
      <sz val="11"/>
      <color theme="1"/>
      <name val="Times New Roman"/>
    </font>
    <font>
      <b/>
      <sz val="12"/>
      <color theme="0"/>
      <name val="Times New Roman"/>
    </font>
    <font>
      <b/>
      <sz val="12"/>
      <color theme="1"/>
      <name val="Times New Roman"/>
    </font>
  </fonts>
  <fills count="1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13BFD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8"/>
        <bgColor theme="4"/>
      </patternFill>
    </fill>
    <fill>
      <patternFill patternType="solid">
        <fgColor theme="8"/>
        <bgColor indexed="64"/>
      </patternFill>
    </fill>
    <fill>
      <patternFill patternType="solid">
        <fgColor theme="8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25">
    <xf numFmtId="0" fontId="0" fillId="0" borderId="0" xfId="0"/>
    <xf numFmtId="164" fontId="0" fillId="0" borderId="0" xfId="0" applyNumberFormat="1"/>
    <xf numFmtId="0" fontId="0" fillId="0" borderId="1" xfId="0" applyBorder="1"/>
    <xf numFmtId="0" fontId="1" fillId="3" borderId="0" xfId="0" applyFont="1" applyFill="1" applyAlignment="1">
      <alignment horizontal="center" vertical="center"/>
    </xf>
    <xf numFmtId="0" fontId="0" fillId="3" borderId="0" xfId="0" applyFill="1"/>
    <xf numFmtId="0" fontId="1" fillId="3" borderId="1" xfId="0" applyFont="1" applyFill="1" applyBorder="1"/>
    <xf numFmtId="0" fontId="0" fillId="3" borderId="1" xfId="0" applyFill="1" applyBorder="1"/>
    <xf numFmtId="9" fontId="0" fillId="3" borderId="0" xfId="1" applyFont="1" applyFill="1"/>
    <xf numFmtId="0" fontId="0" fillId="3" borderId="8" xfId="0" applyFill="1" applyBorder="1"/>
    <xf numFmtId="0" fontId="5" fillId="3" borderId="0" xfId="0" applyFont="1" applyFill="1"/>
    <xf numFmtId="0" fontId="0" fillId="11" borderId="1" xfId="0" applyFill="1" applyBorder="1"/>
    <xf numFmtId="0" fontId="3" fillId="12" borderId="1" xfId="0" applyFont="1" applyFill="1" applyBorder="1"/>
    <xf numFmtId="0" fontId="3" fillId="13" borderId="1" xfId="0" applyFont="1" applyFill="1" applyBorder="1"/>
    <xf numFmtId="0" fontId="3" fillId="14" borderId="1" xfId="0" applyFont="1" applyFill="1" applyBorder="1"/>
    <xf numFmtId="0" fontId="2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/>
    </xf>
    <xf numFmtId="9" fontId="0" fillId="3" borderId="1" xfId="1" applyFont="1" applyFill="1" applyBorder="1" applyAlignment="1">
      <alignment horizontal="left"/>
    </xf>
    <xf numFmtId="0" fontId="0" fillId="3" borderId="9" xfId="0" applyFill="1" applyBorder="1"/>
    <xf numFmtId="0" fontId="3" fillId="12" borderId="9" xfId="0" applyFont="1" applyFill="1" applyBorder="1"/>
    <xf numFmtId="0" fontId="0" fillId="11" borderId="8" xfId="0" applyFill="1" applyBorder="1"/>
    <xf numFmtId="0" fontId="3" fillId="13" borderId="1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0" fontId="3" fillId="13" borderId="5" xfId="0" applyFont="1" applyFill="1" applyBorder="1" applyAlignment="1">
      <alignment wrapText="1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vertical="center"/>
    </xf>
    <xf numFmtId="0" fontId="9" fillId="0" borderId="0" xfId="0" applyFont="1"/>
    <xf numFmtId="43" fontId="0" fillId="3" borderId="0" xfId="2" applyFont="1" applyFill="1"/>
    <xf numFmtId="0" fontId="0" fillId="8" borderId="1" xfId="0" applyFill="1" applyBorder="1"/>
    <xf numFmtId="0" fontId="17" fillId="5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9" fontId="18" fillId="3" borderId="1" xfId="1" applyFont="1" applyFill="1" applyBorder="1"/>
    <xf numFmtId="0" fontId="22" fillId="0" borderId="0" xfId="0" applyFont="1"/>
    <xf numFmtId="0" fontId="22" fillId="3" borderId="0" xfId="0" applyFont="1" applyFill="1"/>
    <xf numFmtId="0" fontId="23" fillId="0" borderId="0" xfId="0" applyFont="1"/>
    <xf numFmtId="0" fontId="23" fillId="3" borderId="0" xfId="0" applyFont="1" applyFill="1"/>
    <xf numFmtId="164" fontId="23" fillId="0" borderId="0" xfId="0" applyNumberFormat="1" applyFont="1"/>
    <xf numFmtId="0" fontId="23" fillId="3" borderId="3" xfId="0" applyFont="1" applyFill="1" applyBorder="1"/>
    <xf numFmtId="0" fontId="24" fillId="4" borderId="2" xfId="0" applyFont="1" applyFill="1" applyBorder="1" applyAlignment="1">
      <alignment horizontal="center"/>
    </xf>
    <xf numFmtId="0" fontId="24" fillId="5" borderId="1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/>
    </xf>
    <xf numFmtId="0" fontId="22" fillId="3" borderId="8" xfId="0" applyFont="1" applyFill="1" applyBorder="1"/>
    <xf numFmtId="0" fontId="22" fillId="3" borderId="1" xfId="0" applyFont="1" applyFill="1" applyBorder="1"/>
    <xf numFmtId="0" fontId="26" fillId="5" borderId="10" xfId="0" applyFont="1" applyFill="1" applyBorder="1" applyAlignment="1">
      <alignment horizontal="center" vertical="center"/>
    </xf>
    <xf numFmtId="0" fontId="27" fillId="3" borderId="8" xfId="0" applyFont="1" applyFill="1" applyBorder="1" applyAlignment="1">
      <alignment horizontal="center" vertical="center"/>
    </xf>
    <xf numFmtId="0" fontId="23" fillId="3" borderId="8" xfId="0" applyFont="1" applyFill="1" applyBorder="1"/>
    <xf numFmtId="0" fontId="27" fillId="3" borderId="1" xfId="0" applyFont="1" applyFill="1" applyBorder="1" applyAlignment="1">
      <alignment horizontal="center" vertical="center"/>
    </xf>
    <xf numFmtId="0" fontId="23" fillId="3" borderId="1" xfId="0" applyFont="1" applyFill="1" applyBorder="1"/>
    <xf numFmtId="0" fontId="27" fillId="3" borderId="1" xfId="0" applyFont="1" applyFill="1" applyBorder="1"/>
    <xf numFmtId="0" fontId="27" fillId="8" borderId="1" xfId="0" applyFont="1" applyFill="1" applyBorder="1"/>
    <xf numFmtId="0" fontId="27" fillId="9" borderId="1" xfId="0" applyFont="1" applyFill="1" applyBorder="1"/>
    <xf numFmtId="0" fontId="27" fillId="10" borderId="1" xfId="0" applyFont="1" applyFill="1" applyBorder="1"/>
    <xf numFmtId="9" fontId="22" fillId="3" borderId="0" xfId="1" applyFont="1" applyFill="1"/>
    <xf numFmtId="0" fontId="27" fillId="3" borderId="0" xfId="0" applyFont="1" applyFill="1" applyAlignment="1">
      <alignment horizontal="center" vertical="center"/>
    </xf>
    <xf numFmtId="9" fontId="27" fillId="3" borderId="0" xfId="1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/>
    </xf>
    <xf numFmtId="0" fontId="22" fillId="3" borderId="0" xfId="0" applyFont="1" applyFill="1" applyAlignment="1">
      <alignment wrapText="1"/>
    </xf>
    <xf numFmtId="0" fontId="24" fillId="4" borderId="1" xfId="0" applyFont="1" applyFill="1" applyBorder="1"/>
    <xf numFmtId="0" fontId="25" fillId="3" borderId="1" xfId="0" applyFont="1" applyFill="1" applyBorder="1"/>
    <xf numFmtId="0" fontId="22" fillId="11" borderId="1" xfId="0" applyFont="1" applyFill="1" applyBorder="1"/>
    <xf numFmtId="9" fontId="22" fillId="3" borderId="1" xfId="1" applyFont="1" applyFill="1" applyBorder="1"/>
    <xf numFmtId="0" fontId="22" fillId="0" borderId="1" xfId="0" applyFont="1" applyBorder="1"/>
    <xf numFmtId="0" fontId="26" fillId="12" borderId="1" xfId="0" applyFont="1" applyFill="1" applyBorder="1"/>
    <xf numFmtId="0" fontId="23" fillId="11" borderId="1" xfId="0" applyFont="1" applyFill="1" applyBorder="1"/>
    <xf numFmtId="9" fontId="23" fillId="3" borderId="1" xfId="1" applyFont="1" applyFill="1" applyBorder="1"/>
    <xf numFmtId="0" fontId="23" fillId="0" borderId="1" xfId="0" applyFont="1" applyBorder="1"/>
    <xf numFmtId="0" fontId="23" fillId="3" borderId="1" xfId="0" applyFont="1" applyFill="1" applyBorder="1" applyAlignment="1">
      <alignment horizontal="center"/>
    </xf>
    <xf numFmtId="0" fontId="27" fillId="3" borderId="1" xfId="0" applyFont="1" applyFill="1" applyBorder="1" applyAlignment="1">
      <alignment horizontal="center"/>
    </xf>
    <xf numFmtId="9" fontId="23" fillId="3" borderId="0" xfId="1" applyFont="1" applyFill="1"/>
    <xf numFmtId="0" fontId="25" fillId="0" borderId="1" xfId="0" applyFont="1" applyBorder="1" applyAlignment="1">
      <alignment horizontal="center" vertical="center"/>
    </xf>
    <xf numFmtId="0" fontId="26" fillId="5" borderId="1" xfId="0" applyFont="1" applyFill="1" applyBorder="1" applyAlignment="1">
      <alignment horizontal="center"/>
    </xf>
    <xf numFmtId="0" fontId="23" fillId="3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wrapText="1"/>
    </xf>
    <xf numFmtId="0" fontId="24" fillId="13" borderId="1" xfId="0" applyFont="1" applyFill="1" applyBorder="1" applyAlignment="1">
      <alignment wrapText="1"/>
    </xf>
    <xf numFmtId="0" fontId="24" fillId="13" borderId="1" xfId="0" applyFont="1" applyFill="1" applyBorder="1"/>
    <xf numFmtId="0" fontId="24" fillId="13" borderId="1" xfId="0" applyFont="1" applyFill="1" applyBorder="1" applyAlignment="1">
      <alignment vertical="center" wrapText="1"/>
    </xf>
    <xf numFmtId="0" fontId="22" fillId="0" borderId="1" xfId="0" applyFont="1" applyBorder="1" applyAlignment="1">
      <alignment wrapText="1"/>
    </xf>
    <xf numFmtId="0" fontId="25" fillId="0" borderId="1" xfId="0" applyFont="1" applyBorder="1"/>
    <xf numFmtId="0" fontId="22" fillId="8" borderId="1" xfId="0" applyFont="1" applyFill="1" applyBorder="1"/>
    <xf numFmtId="0" fontId="22" fillId="8" borderId="1" xfId="0" applyFont="1" applyFill="1" applyBorder="1" applyAlignment="1">
      <alignment wrapText="1"/>
    </xf>
    <xf numFmtId="0" fontId="24" fillId="3" borderId="5" xfId="0" applyFont="1" applyFill="1" applyBorder="1" applyAlignment="1">
      <alignment wrapText="1"/>
    </xf>
    <xf numFmtId="0" fontId="26" fillId="13" borderId="1" xfId="0" applyFont="1" applyFill="1" applyBorder="1"/>
    <xf numFmtId="0" fontId="22" fillId="0" borderId="0" xfId="0" pivotButton="1" applyFont="1"/>
    <xf numFmtId="0" fontId="22" fillId="0" borderId="0" xfId="0" applyFont="1" applyAlignment="1">
      <alignment horizontal="left"/>
    </xf>
    <xf numFmtId="0" fontId="22" fillId="3" borderId="0" xfId="0" applyFont="1" applyFill="1" applyAlignment="1">
      <alignment horizontal="left" vertical="top" wrapText="1"/>
    </xf>
    <xf numFmtId="0" fontId="26" fillId="2" borderId="0" xfId="0" applyFont="1" applyFill="1" applyAlignment="1">
      <alignment horizontal="center"/>
    </xf>
    <xf numFmtId="0" fontId="17" fillId="5" borderId="5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22" fillId="3" borderId="0" xfId="0" applyFont="1" applyFill="1" applyAlignment="1">
      <alignment horizontal="left" vertical="center" wrapText="1"/>
    </xf>
    <xf numFmtId="0" fontId="22" fillId="3" borderId="0" xfId="0" applyFont="1" applyFill="1" applyAlignment="1">
      <alignment horizontal="left" wrapText="1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left" wrapText="1"/>
    </xf>
    <xf numFmtId="0" fontId="26" fillId="4" borderId="10" xfId="0" applyFont="1" applyFill="1" applyBorder="1" applyAlignment="1">
      <alignment horizontal="center"/>
    </xf>
    <xf numFmtId="0" fontId="0" fillId="3" borderId="0" xfId="0" applyFill="1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24" fillId="4" borderId="4" xfId="0" applyFont="1" applyFill="1" applyBorder="1" applyAlignment="1">
      <alignment horizontal="center"/>
    </xf>
    <xf numFmtId="0" fontId="24" fillId="4" borderId="2" xfId="0" applyFont="1" applyFill="1" applyBorder="1" applyAlignment="1">
      <alignment horizontal="center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0" fillId="3" borderId="0" xfId="0" applyFill="1" applyAlignment="1">
      <alignment horizontal="left" vertical="top" wrapText="1"/>
    </xf>
    <xf numFmtId="0" fontId="0" fillId="3" borderId="0" xfId="0" applyFill="1" applyAlignment="1">
      <alignment horizontal="center" wrapText="1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wrapText="1"/>
    </xf>
    <xf numFmtId="0" fontId="23" fillId="0" borderId="0" xfId="0" applyFont="1" applyAlignment="1">
      <alignment vertical="center" wrapText="1"/>
    </xf>
    <xf numFmtId="0" fontId="24" fillId="2" borderId="2" xfId="0" applyFont="1" applyFill="1" applyBorder="1" applyAlignment="1">
      <alignment horizontal="center"/>
    </xf>
    <xf numFmtId="0" fontId="15" fillId="3" borderId="0" xfId="0" applyFont="1" applyFill="1" applyAlignment="1">
      <alignment horizontal="center" wrapText="1"/>
    </xf>
    <xf numFmtId="0" fontId="0" fillId="0" borderId="0" xfId="0" applyAlignment="1">
      <alignment horizontal="center" vertical="top" wrapText="1"/>
    </xf>
    <xf numFmtId="0" fontId="12" fillId="0" borderId="0" xfId="0" applyFont="1" applyAlignment="1">
      <alignment horizontal="left" vertical="center" wrapText="1"/>
    </xf>
    <xf numFmtId="0" fontId="0" fillId="3" borderId="0" xfId="0" applyFill="1" applyAlignment="1">
      <alignment horizontal="center" vertical="center" wrapText="1"/>
    </xf>
    <xf numFmtId="0" fontId="3" fillId="12" borderId="1" xfId="0" applyFont="1" applyFill="1" applyBorder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9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3" fillId="13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</cellXfs>
  <cellStyles count="3">
    <cellStyle name="Millares" xfId="2" builtinId="3"/>
    <cellStyle name="Normal" xfId="0" builtinId="0"/>
    <cellStyle name="Porcentaje" xfId="1" builtinId="5"/>
  </cellStyles>
  <dxfs count="3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  <dxf>
      <numFmt numFmtId="0" formatCode="General"/>
    </dxf>
    <dxf>
      <numFmt numFmtId="164" formatCode="m/d/yy\ h:mm:ss"/>
    </dxf>
    <dxf>
      <numFmt numFmtId="164" formatCode="m/d/yy\ h:mm:ss"/>
    </dxf>
    <dxf>
      <numFmt numFmtId="0" formatCode="General"/>
    </dxf>
    <dxf>
      <font>
        <name val="Times New Roman"/>
      </font>
    </dxf>
    <dxf>
      <font>
        <name val="Times New Roman"/>
      </font>
    </dxf>
    <dxf>
      <font>
        <name val="Times New Roman"/>
      </font>
    </dxf>
    <dxf>
      <font>
        <name val="Times New Roman"/>
      </font>
    </dxf>
    <dxf>
      <font>
        <name val="Times New Roman"/>
      </font>
    </dxf>
    <dxf>
      <font>
        <name val="Times New Roman"/>
      </font>
    </dxf>
  </dxfs>
  <tableStyles count="0" defaultTableStyle="TableStyleMedium2" defaultPivotStyle="PivotStyleLight16"/>
  <colors>
    <mruColors>
      <color rgb="FF13BFD1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pivotCacheDefinition" Target="pivotCache/pivotCacheDefinition1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Ex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Ex6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Distribución de Roles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67064649548362"/>
          <c:y val="0.17897434890464128"/>
          <c:w val="0.50751583115450305"/>
          <c:h val="0.65939089284662356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BC6-4B6F-8783-F4F202B4DB86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BC6-4B6F-8783-F4F202B4DB8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'1'!$C$4:$D$4</c:f>
              <c:strCache>
                <c:ptCount val="2"/>
                <c:pt idx="0">
                  <c:v>Developer</c:v>
                </c:pt>
                <c:pt idx="1">
                  <c:v>Technical Leader</c:v>
                </c:pt>
              </c:strCache>
            </c:strRef>
          </c:cat>
          <c:val>
            <c:numRef>
              <c:f>'1'!$C$5:$D$5</c:f>
              <c:numCache>
                <c:formatCode>General</c:formatCode>
                <c:ptCount val="2"/>
                <c:pt idx="0">
                  <c:v>27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71-4D31-A0B0-9E8055B02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811793383326481"/>
          <c:y val="0.25894950482025075"/>
          <c:w val="0.28483228367436109"/>
          <c:h val="0.16010027424876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 i="0" u="none" strike="noStrike" baseline="0">
                <a:effectLst/>
              </a:rPr>
              <a:t>Tiempo promedio para escribir código nuevo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'10'!$E$1</c:f>
              <c:strCache>
                <c:ptCount val="1"/>
                <c:pt idx="0">
                  <c:v>Cuenta de ID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FFD-4AAE-BE87-5554772446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FFD-4AAE-BE87-555477244687}"/>
              </c:ext>
            </c:extLst>
          </c:dPt>
          <c:dPt>
            <c:idx val="2"/>
            <c:bubble3D val="0"/>
            <c:spPr>
              <a:solidFill>
                <a:srgbClr val="13BFD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B68-4692-B0B2-5C79724B923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'10'!$D$2:$D$4</c:f>
              <c:strCache>
                <c:ptCount val="3"/>
                <c:pt idx="0">
                  <c:v> Más de 4 horas </c:v>
                </c:pt>
                <c:pt idx="1">
                  <c:v> Entre 1 y 2 horas</c:v>
                </c:pt>
                <c:pt idx="2">
                  <c:v>Entre 2 y 4 horas</c:v>
                </c:pt>
              </c:strCache>
            </c:strRef>
          </c:cat>
          <c:val>
            <c:numRef>
              <c:f>'10'!$E$2:$E$4</c:f>
              <c:numCache>
                <c:formatCode>General</c:formatCode>
                <c:ptCount val="3"/>
                <c:pt idx="0">
                  <c:v>5</c:v>
                </c:pt>
                <c:pt idx="1">
                  <c:v>1</c:v>
                </c:pt>
                <c:pt idx="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68-4692-B0B2-5C79724B9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Tiempo promedio para depurar errores de</a:t>
            </a:r>
            <a:r>
              <a:rPr lang="en-US" baseline="0"/>
              <a:t> código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'11'!$E$1</c:f>
              <c:strCache>
                <c:ptCount val="1"/>
                <c:pt idx="0">
                  <c:v>Cuenta de ID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2F6-4991-B145-0AE0C424EEA8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AF8-41C1-8655-039BA74F85C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2F6-4991-B145-0AE0C424EE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'11'!$D$2:$D$4</c:f>
              <c:strCache>
                <c:ptCount val="3"/>
                <c:pt idx="0">
                  <c:v>Entre 1 y 2 horas </c:v>
                </c:pt>
                <c:pt idx="1">
                  <c:v>Entre 2 y 4 horas </c:v>
                </c:pt>
                <c:pt idx="2">
                  <c:v>Más de 4 horas </c:v>
                </c:pt>
              </c:strCache>
            </c:strRef>
          </c:cat>
          <c:val>
            <c:numRef>
              <c:f>'11'!$E$2:$E$4</c:f>
              <c:numCache>
                <c:formatCode>General</c:formatCode>
                <c:ptCount val="3"/>
                <c:pt idx="0">
                  <c:v>4</c:v>
                </c:pt>
                <c:pt idx="1">
                  <c:v>25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F8-41C1-8655-039BA74F85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Uso herramientas de virtualización o contenerización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'12'!$F$1</c:f>
              <c:strCache>
                <c:ptCount val="1"/>
                <c:pt idx="0">
                  <c:v>Cuenta de ID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ADB-4CAD-894B-8CF07D53220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ADB-4CAD-894B-8CF07D5322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'12'!$E$2:$E$3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'12'!$F$2:$F$3</c:f>
              <c:numCache>
                <c:formatCode>General</c:formatCode>
                <c:ptCount val="2"/>
                <c:pt idx="0">
                  <c:v>4</c:v>
                </c:pt>
                <c:pt idx="1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58-49D7-9ECF-29DC70671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Preferencia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'13'!$E$22</c:f>
              <c:strCache>
                <c:ptCount val="1"/>
                <c:pt idx="0">
                  <c:v>Cuenta de ID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37B-4C74-913B-E3142219BA2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37B-4C74-913B-E3142219BA2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37B-4C74-913B-E3142219BA2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37B-4C74-913B-E3142219BA2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37B-4C74-913B-E3142219BA2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737B-4C74-913B-E3142219BA2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'13'!$D$23:$D$28</c:f>
              <c:strCache>
                <c:ptCount val="6"/>
                <c:pt idx="0">
                  <c:v>JUnit ;</c:v>
                </c:pt>
                <c:pt idx="1">
                  <c:v>JUnit ;pytest ;</c:v>
                </c:pt>
                <c:pt idx="2">
                  <c:v>MSUnit;</c:v>
                </c:pt>
                <c:pt idx="3">
                  <c:v>NA;</c:v>
                </c:pt>
                <c:pt idx="4">
                  <c:v>NUnit ;</c:v>
                </c:pt>
                <c:pt idx="5">
                  <c:v>Xunit;NUnit ;</c:v>
                </c:pt>
              </c:strCache>
            </c:strRef>
          </c:cat>
          <c:val>
            <c:numRef>
              <c:f>'13'!$E$23:$E$28</c:f>
              <c:numCache>
                <c:formatCode>General</c:formatCode>
                <c:ptCount val="6"/>
                <c:pt idx="0">
                  <c:v>26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BB-47CE-837F-095D8C231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Conocimiento</a:t>
            </a:r>
            <a:r>
              <a:rPr lang="en-US" baseline="0"/>
              <a:t> en el uso de IA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'14'!$M$1</c:f>
              <c:strCache>
                <c:ptCount val="1"/>
                <c:pt idx="0">
                  <c:v>Cuenta de ID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ED4-4CEA-BE07-FCED64C6E5C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ED4-4CEA-BE07-FCED64C6E5C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ED4-4CEA-BE07-FCED64C6E5C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'14'!$L$2:$L$4</c:f>
              <c:strCache>
                <c:ptCount val="3"/>
                <c:pt idx="0">
                  <c:v>Algo de conocimiento  </c:v>
                </c:pt>
                <c:pt idx="1">
                  <c:v>Bastante conocimiento  </c:v>
                </c:pt>
                <c:pt idx="2">
                  <c:v>Poco conocimiento  </c:v>
                </c:pt>
              </c:strCache>
            </c:strRef>
          </c:cat>
          <c:val>
            <c:numRef>
              <c:f>'14'!$M$2:$M$4</c:f>
              <c:numCache>
                <c:formatCode>General</c:formatCode>
                <c:ptCount val="3"/>
                <c:pt idx="0">
                  <c:v>15</c:v>
                </c:pt>
                <c:pt idx="1">
                  <c:v>1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40-4F2F-B624-3926F2EA6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Experiencia utilizando IA para desarrollar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'14'!$E$1</c:f>
              <c:strCache>
                <c:ptCount val="1"/>
                <c:pt idx="0">
                  <c:v>Cuenta de ID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CC1-4DEE-936B-C3DA47DED3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CC1-4DEE-936B-C3DA47DED3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'14'!$D$2:$D$3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'14'!$E$2:$E$3</c:f>
              <c:numCache>
                <c:formatCode>General</c:formatCode>
                <c:ptCount val="2"/>
                <c:pt idx="0">
                  <c:v>13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7F-435F-99A0-CB921CEF7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Impacto de la IA en el desarrollo de Software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5344328483164899E-4"/>
          <c:y val="0.32915418785925765"/>
          <c:w val="0.6542136566898521"/>
          <c:h val="0.39115641452224542"/>
        </c:manualLayout>
      </c:layout>
      <c:pie3DChart>
        <c:varyColors val="1"/>
        <c:ser>
          <c:idx val="0"/>
          <c:order val="0"/>
          <c:tx>
            <c:strRef>
              <c:f>'15'!$E$20</c:f>
              <c:strCache>
                <c:ptCount val="1"/>
                <c:pt idx="0">
                  <c:v>Cuenta de ID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E4D-4ECB-9643-DDB0A7D4794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E4D-4ECB-9643-DDB0A7D4794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E4D-4ECB-9643-DDB0A7D4794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E4D-4ECB-9643-DDB0A7D4794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E4D-4ECB-9643-DDB0A7D4794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CE4D-4ECB-9643-DDB0A7D4794E}"/>
              </c:ext>
            </c:extLst>
          </c:dPt>
          <c:dPt>
            <c:idx val="6"/>
            <c:bubble3D val="0"/>
            <c:spPr>
              <a:solidFill>
                <a:srgbClr val="009999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77B-49B4-9F0B-4816CD39CB9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'15'!$D$21:$D$27</c:f>
              <c:strCache>
                <c:ptCount val="7"/>
                <c:pt idx="0">
                  <c:v>Automatización de tareas repetitivas ;</c:v>
                </c:pt>
                <c:pt idx="1">
                  <c:v>Automatización de tareas repetitivas ;Automatización en pruebas y escenarios;</c:v>
                </c:pt>
                <c:pt idx="2">
                  <c:v>Automatización de tareas repetitivas ;Mejora de la precisión en la toma de decisiones ;</c:v>
                </c:pt>
                <c:pt idx="3">
                  <c:v>Automatización de tareas repetitivas ;Optimización de recursos y procesos ;</c:v>
                </c:pt>
                <c:pt idx="4">
                  <c:v>Mejora de la precisión en la toma de decisiones ;Optimización de recursos y procesos ;</c:v>
                </c:pt>
                <c:pt idx="5">
                  <c:v>Optimización de recursos y procesos ;Automatización de tareas repetitivas ;</c:v>
                </c:pt>
                <c:pt idx="6">
                  <c:v>Todas las anteriores ;</c:v>
                </c:pt>
              </c:strCache>
            </c:strRef>
          </c:cat>
          <c:val>
            <c:numRef>
              <c:f>'15'!$E$21:$E$27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7B-49B4-9F0B-4816CD39C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5944094089740815"/>
          <c:y val="0.18250406126769067"/>
          <c:w val="0.41428185854078886"/>
          <c:h val="0.773976353543113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Disposición para el uso de la</a:t>
            </a:r>
            <a:r>
              <a:rPr lang="en-US" baseline="0"/>
              <a:t> IA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'16'!$E$1</c:f>
              <c:strCache>
                <c:ptCount val="1"/>
                <c:pt idx="0">
                  <c:v>Cuenta de ID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F41-47C1-A477-0CF64C0108E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F41-47C1-A477-0CF64C0108E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F41-47C1-A477-0CF64C0108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'16'!$D$2:$D$4</c:f>
              <c:strCache>
                <c:ptCount val="3"/>
                <c:pt idx="0">
                  <c:v>Dispuesto </c:v>
                </c:pt>
                <c:pt idx="1">
                  <c:v>Muy dispuesto </c:v>
                </c:pt>
                <c:pt idx="2">
                  <c:v>Poco dispuesto </c:v>
                </c:pt>
              </c:strCache>
            </c:strRef>
          </c:cat>
          <c:val>
            <c:numRef>
              <c:f>'16'!$E$2:$E$4</c:f>
              <c:numCache>
                <c:formatCode>General</c:formatCode>
                <c:ptCount val="3"/>
                <c:pt idx="0">
                  <c:v>7</c:v>
                </c:pt>
                <c:pt idx="1">
                  <c:v>23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F1-452B-A705-0B81F1A0C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Reducción</a:t>
            </a:r>
            <a:r>
              <a:rPr lang="en-US" baseline="0"/>
              <a:t> tiempos de entrega con la IA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'17'!$E$1</c:f>
              <c:strCache>
                <c:ptCount val="1"/>
                <c:pt idx="0">
                  <c:v>Cuenta de ID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4A5-49B0-BC51-47EE45EAFF1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4A5-49B0-BC51-47EE45EAFF1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4A5-49B0-BC51-47EE45EAFF1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4A5-49B0-BC51-47EE45EAFF1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'17'!$D$2:$D$5</c:f>
              <c:strCache>
                <c:ptCount val="4"/>
                <c:pt idx="0">
                  <c:v>10% </c:v>
                </c:pt>
                <c:pt idx="1">
                  <c:v>20%  </c:v>
                </c:pt>
                <c:pt idx="2">
                  <c:v>50%  </c:v>
                </c:pt>
                <c:pt idx="3">
                  <c:v>70%</c:v>
                </c:pt>
              </c:strCache>
            </c:strRef>
          </c:cat>
          <c:val>
            <c:numRef>
              <c:f>'17'!$E$2:$E$5</c:f>
              <c:numCache>
                <c:formatCode>General</c:formatCode>
                <c:ptCount val="4"/>
                <c:pt idx="0">
                  <c:v>2</c:v>
                </c:pt>
                <c:pt idx="1">
                  <c:v>5</c:v>
                </c:pt>
                <c:pt idx="2">
                  <c:v>5</c:v>
                </c:pt>
                <c:pt idx="3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9D-484F-B380-4855A959D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Interés en usar la IA en el desarrollo de proyectos de software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'18'!$E$1</c:f>
              <c:strCache>
                <c:ptCount val="1"/>
                <c:pt idx="0">
                  <c:v>Cuenta de ID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037-45D6-AA65-10D94A63327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037-45D6-AA65-10D94A633273}"/>
              </c:ext>
            </c:extLst>
          </c:dPt>
          <c:dPt>
            <c:idx val="2"/>
            <c:bubble3D val="0"/>
            <c:spPr>
              <a:solidFill>
                <a:srgbClr val="13BFD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FB4-49AA-A461-EBE776A9163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037-45D6-AA65-10D94A63327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'18'!$D$2:$D$5</c:f>
              <c:strCache>
                <c:ptCount val="4"/>
                <c:pt idx="0">
                  <c:v>Alto</c:v>
                </c:pt>
                <c:pt idx="1">
                  <c:v>Medio</c:v>
                </c:pt>
                <c:pt idx="2">
                  <c:v>Muy alto</c:v>
                </c:pt>
                <c:pt idx="3">
                  <c:v>Ninguno</c:v>
                </c:pt>
              </c:strCache>
            </c:strRef>
          </c:cat>
          <c:val>
            <c:numRef>
              <c:f>'18'!$E$2:$E$5</c:f>
              <c:numCache>
                <c:formatCode>General</c:formatCode>
                <c:ptCount val="4"/>
                <c:pt idx="0">
                  <c:v>4</c:v>
                </c:pt>
                <c:pt idx="1">
                  <c:v>5</c:v>
                </c:pt>
                <c:pt idx="2">
                  <c:v>21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B4-49AA-A461-EBE776A91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Rango Edad Desarrolladores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'2'!$B$5</c:f>
              <c:strCache>
                <c:ptCount val="1"/>
                <c:pt idx="0">
                  <c:v>Porcentaje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EB2-4F22-B289-A0AC62038C7C}"/>
              </c:ext>
            </c:extLst>
          </c:dPt>
          <c:dPt>
            <c:idx val="2"/>
            <c:invertIfNegative val="0"/>
            <c:bubble3D val="0"/>
            <c:spPr>
              <a:solidFill>
                <a:srgbClr val="13BFD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EB2-4F22-B289-A0AC62038C7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'2'!$C$4:$E$4</c:f>
              <c:strCache>
                <c:ptCount val="3"/>
                <c:pt idx="0">
                  <c:v>28-24 años</c:v>
                </c:pt>
                <c:pt idx="1">
                  <c:v>25-34 años</c:v>
                </c:pt>
                <c:pt idx="2">
                  <c:v>35-44 años</c:v>
                </c:pt>
              </c:strCache>
            </c:strRef>
          </c:cat>
          <c:val>
            <c:numRef>
              <c:f>'2'!$C$5:$E$5</c:f>
              <c:numCache>
                <c:formatCode>0%</c:formatCode>
                <c:ptCount val="3"/>
                <c:pt idx="0">
                  <c:v>6.4516129032258063E-2</c:v>
                </c:pt>
                <c:pt idx="1">
                  <c:v>0.83870967741935487</c:v>
                </c:pt>
                <c:pt idx="2">
                  <c:v>9.6774193548387094E-2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B2-4F22-B289-A0AC62038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44762127"/>
        <c:axId val="1844763567"/>
      </c:barChart>
      <c:catAx>
        <c:axId val="1844762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4763567"/>
        <c:crosses val="autoZero"/>
        <c:auto val="1"/>
        <c:lblAlgn val="ctr"/>
        <c:lblOffset val="100"/>
        <c:noMultiLvlLbl val="0"/>
      </c:catAx>
      <c:valAx>
        <c:axId val="18447635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47621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Afectación puestos</a:t>
            </a:r>
            <a:r>
              <a:rPr lang="en-US" baseline="0"/>
              <a:t> de trabajo</a:t>
            </a:r>
            <a:endParaRPr lang="en-US"/>
          </a:p>
        </c:rich>
      </c:tx>
      <c:layout>
        <c:manualLayout>
          <c:xMode val="edge"/>
          <c:yMode val="edge"/>
          <c:x val="0.29025678040244968"/>
          <c:y val="6.37941090696996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</c:pivotFmt>
    </c:pivotFmts>
    <c:plotArea>
      <c:layout>
        <c:manualLayout>
          <c:layoutTarget val="inner"/>
          <c:xMode val="edge"/>
          <c:yMode val="edge"/>
          <c:x val="0.23629986876640419"/>
          <c:y val="0.19677165354330706"/>
          <c:w val="0.42184492563429571"/>
          <c:h val="0.70307487605715957"/>
        </c:manualLayout>
      </c:layout>
      <c:doughnut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FBB-4EA4-9B6A-15E3A113F9F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F1BA-4746-89C0-0AD29E3CC1F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FBB-4EA4-9B6A-15E3A113F9F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'19'!$F$2:$F$4</c:f>
              <c:strCache>
                <c:ptCount val="3"/>
                <c:pt idx="0">
                  <c:v>NO SABE, NO RESPONDE</c:v>
                </c:pt>
                <c:pt idx="1">
                  <c:v>NO</c:v>
                </c:pt>
                <c:pt idx="2">
                  <c:v>SI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29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1BA-4746-89C0-0AD29E3CC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Satisfacción</a:t>
            </a:r>
            <a:r>
              <a:rPr lang="en-US" baseline="0"/>
              <a:t> con el uso de herramientas de trabajo actuales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6339048636319462"/>
          <c:y val="0.18374314056705809"/>
          <c:w val="0.42770331295238512"/>
          <c:h val="0.61061353999838153"/>
        </c:manualLayout>
      </c:layout>
      <c:doughnutChart>
        <c:varyColors val="1"/>
        <c:ser>
          <c:idx val="0"/>
          <c:order val="0"/>
          <c:tx>
            <c:strRef>
              <c:f>'20'!$E$2</c:f>
              <c:strCache>
                <c:ptCount val="1"/>
                <c:pt idx="0">
                  <c:v>Cuenta de ID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101-4302-90E1-0AB11307D8A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101-4302-90E1-0AB11307D8A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'20'!$D$3:$D$4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'20'!$E$3:$E$4</c:f>
              <c:numCache>
                <c:formatCode>General</c:formatCode>
                <c:ptCount val="2"/>
                <c:pt idx="0">
                  <c:v>2</c:v>
                </c:pt>
                <c:pt idx="1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ED-4867-A5EB-7EEC7207F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995952685667624"/>
          <c:y val="0.87750708224436891"/>
          <c:w val="0.2124574497174111"/>
          <c:h val="0.102006364811737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[Anexo 6. Tabulación de encuesta.xlsx]21!TablaDinámica28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¿Considera</a:t>
            </a:r>
            <a:r>
              <a:rPr lang="en-US" baseline="0"/>
              <a:t> Util adquirir herramientas de IA licenciadas?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rgbClr val="13BFD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13BFD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'21'!$E$2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13BFD1"/>
            </a:solidFill>
          </c:spPr>
          <c:dPt>
            <c:idx val="0"/>
            <c:bubble3D val="0"/>
            <c:spPr>
              <a:solidFill>
                <a:srgbClr val="13BFD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F83-4053-98F3-EB45F54B382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'21'!$D$3:$D$4</c:f>
              <c:strCache>
                <c:ptCount val="1"/>
                <c:pt idx="0">
                  <c:v>Si</c:v>
                </c:pt>
              </c:strCache>
            </c:strRef>
          </c:cat>
          <c:val>
            <c:numRef>
              <c:f>'21'!$E$3:$E$4</c:f>
              <c:numCache>
                <c:formatCode>General</c:formatCode>
                <c:ptCount val="1"/>
                <c:pt idx="0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DF-4FBC-A47E-4DDF83349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s-CO"/>
              <a:t>Cantidad de lenguajes usados por usuario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791-4154-AB76-5DF3437C75C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791-4154-AB76-5DF3437C75CF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5791-4154-AB76-5DF3437C75CF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5791-4154-AB76-5DF3437C75C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'3'!$P$3:$P$6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5</c:v>
                </c:pt>
              </c:numCache>
            </c:numRef>
          </c:cat>
          <c:val>
            <c:numRef>
              <c:f>'3'!$Q$3:$Q$6</c:f>
              <c:numCache>
                <c:formatCode>General</c:formatCode>
                <c:ptCount val="4"/>
                <c:pt idx="0">
                  <c:v>16</c:v>
                </c:pt>
                <c:pt idx="1">
                  <c:v>10</c:v>
                </c:pt>
                <c:pt idx="2">
                  <c:v>4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791-4154-AB76-5DF3437C75CF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s-CO"/>
              <a:t>Cantidad de Entornos de desarrollo por usuario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4E6-4F0C-85BF-14DFEA6EE4C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4E6-4F0C-85BF-14DFEA6EE4C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4E6-4F0C-85BF-14DFEA6EE4C2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4E6-4F0C-85BF-14DFEA6EE4C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'4'!$T$5:$T$8</c:f>
              <c:numCache>
                <c:formatCode>General</c:formatCode>
                <c:ptCount val="4"/>
                <c:pt idx="0">
                  <c:v>17</c:v>
                </c:pt>
                <c:pt idx="1">
                  <c:v>10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9A8-4DCC-A8F2-E79DFD10AEBB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 sz="14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Cantidad de Motores de BD usados por usuario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1"/>
          <c:order val="0"/>
          <c:tx>
            <c:strRef>
              <c:f>'5'!$N$3</c:f>
              <c:strCache>
                <c:ptCount val="1"/>
                <c:pt idx="0">
                  <c:v>Usuarios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634-4800-9D9A-3E94734C601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634-4800-9D9A-3E94734C601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634-4800-9D9A-3E94734C601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634-4800-9D9A-3E94734C601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'5'!$N$4:$N$7</c:f>
              <c:numCache>
                <c:formatCode>General</c:formatCode>
                <c:ptCount val="4"/>
                <c:pt idx="0">
                  <c:v>14</c:v>
                </c:pt>
                <c:pt idx="1">
                  <c:v>11</c:v>
                </c:pt>
                <c:pt idx="2">
                  <c:v>4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F3-4A52-BD5C-B70868E10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s-CO"/>
              <a:t>Herramientas</a:t>
            </a:r>
            <a:r>
              <a:rPr lang="es-CO" baseline="0"/>
              <a:t> de control de versiones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A43-4A15-B7DC-7EDD603BC6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A43-4A15-B7DC-7EDD603BC6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A43-4A15-B7DC-7EDD603BC6A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'6'!$C$6:$E$6</c:f>
              <c:strCache>
                <c:ptCount val="3"/>
                <c:pt idx="0">
                  <c:v>Git</c:v>
                </c:pt>
                <c:pt idx="1">
                  <c:v>Subversion (SVN</c:v>
                </c:pt>
                <c:pt idx="2">
                  <c:v>Flex Manager;</c:v>
                </c:pt>
              </c:strCache>
            </c:strRef>
          </c:cat>
          <c:val>
            <c:numRef>
              <c:f>'6'!$C$7:$E$7</c:f>
              <c:numCache>
                <c:formatCode>General</c:formatCode>
                <c:ptCount val="3"/>
                <c:pt idx="0">
                  <c:v>29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A43-4A15-B7DC-7EDD603BC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Cantidad</a:t>
            </a:r>
            <a:r>
              <a:rPr lang="es-CO" baseline="0"/>
              <a:t> de </a:t>
            </a:r>
            <a:r>
              <a:rPr lang="es-CO"/>
              <a:t>Herramienta</a:t>
            </a:r>
            <a:r>
              <a:rPr lang="es-CO" baseline="0"/>
              <a:t> gestión Proyectos por usuarios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D09-4B81-A00A-5FE4BDD2D22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D09-4B81-A00A-5FE4BDD2D22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D09-4B81-A00A-5FE4BDD2D22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'7'!$M$3:$M$5</c:f>
              <c:numCache>
                <c:formatCode>General</c:formatCode>
                <c:ptCount val="3"/>
                <c:pt idx="0">
                  <c:v>1</c:v>
                </c:pt>
                <c:pt idx="1">
                  <c:v>27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81B-4A1D-9736-A0EDAA212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Cantidad</a:t>
            </a:r>
            <a:r>
              <a:rPr lang="es-CO" baseline="0"/>
              <a:t> de h</a:t>
            </a:r>
            <a:r>
              <a:rPr lang="es-CO"/>
              <a:t>erramientas</a:t>
            </a:r>
            <a:r>
              <a:rPr lang="es-CO" baseline="0"/>
              <a:t> </a:t>
            </a:r>
            <a:r>
              <a:rPr lang="es-CO"/>
              <a:t>de integración</a:t>
            </a:r>
            <a:r>
              <a:rPr lang="es-CO" baseline="0"/>
              <a:t> continua por usuario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1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2DF-4CA5-B918-6A4D7DAB504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2DF-4CA5-B918-6A4D7DAB50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'8'!$N$3:$N$4</c:f>
              <c:numCache>
                <c:formatCode>General</c:formatCode>
                <c:ptCount val="2"/>
                <c:pt idx="0">
                  <c:v>27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BB0-4680-A4B3-3DE13F40B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Tiempo promedio</a:t>
            </a:r>
            <a:r>
              <a:rPr lang="en-US" baseline="0"/>
              <a:t> para resolver</a:t>
            </a:r>
            <a:r>
              <a:rPr lang="en-US"/>
              <a:t> problemas de configuración o instalación de herramientas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972222222222223"/>
          <c:y val="0.29421988918051911"/>
          <c:w val="0.81388888888888888"/>
          <c:h val="0.50556430446194223"/>
        </c:manualLayout>
      </c:layout>
      <c:pie3DChart>
        <c:varyColors val="1"/>
        <c:ser>
          <c:idx val="0"/>
          <c:order val="0"/>
          <c:tx>
            <c:strRef>
              <c:f>'9'!$F$1</c:f>
              <c:strCache>
                <c:ptCount val="1"/>
                <c:pt idx="0">
                  <c:v>Cuenta de ID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2A8-4729-83E5-F466FF5A1C7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2A8-4729-83E5-F466FF5A1C7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2A8-4729-83E5-F466FF5A1C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'9'!$E$2:$E$4</c:f>
              <c:strCache>
                <c:ptCount val="3"/>
                <c:pt idx="0">
                  <c:v>Entre 1 y 2 horas </c:v>
                </c:pt>
                <c:pt idx="1">
                  <c:v>Entre 2 y 4 horas </c:v>
                </c:pt>
                <c:pt idx="2">
                  <c:v>Más de 4 horas </c:v>
                </c:pt>
              </c:strCache>
            </c:strRef>
          </c:cat>
          <c:val>
            <c:numRef>
              <c:f>'9'!$F$2:$F$4</c:f>
              <c:numCache>
                <c:formatCode>General</c:formatCode>
                <c:ptCount val="3"/>
                <c:pt idx="0">
                  <c:v>21</c:v>
                </c:pt>
                <c:pt idx="1">
                  <c:v>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A1-4F44-B4D2-42D743DDB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 dir="row">_xlchart.v1.0</cx:f>
      </cx:strDim>
      <cx:numDim type="val">
        <cx:f dir="row">_xlchart.v1.1</cx:f>
      </cx:numDim>
    </cx:data>
  </cx:chartData>
  <cx:chart>
    <cx:title pos="t" align="ctr" overlay="0">
      <cx:tx>
        <cx:txData>
          <cx:v>Lenguaje de Programación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1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Lenguaje de Programación</a:t>
          </a:r>
        </a:p>
      </cx:txPr>
    </cx:title>
    <cx:plotArea>
      <cx:plotAreaRegion>
        <cx:series layoutId="clusteredColumn" uniqueId="{43881756-2C0B-4166-9C81-1D209D61CEDE}">
          <cx:tx>
            <cx:txData>
              <cx:f>_xlchart.v1.0</cx:f>
              <cx:v>JAVA C# Python JavaScript Pl SQL C++ Angular Typescript PHP Dart</cx:v>
            </cx:txData>
          </cx:tx>
          <cx:dataLabels>
            <cx:txPr>
              <a:bodyPr vertOverflow="overflow" horzOverflow="overflow" wrap="square" lIns="0" tIns="0" rIns="0" bIns="0"/>
              <a:lstStyle/>
              <a:p>
                <a:pPr algn="ctr" rtl="0">
                  <a:defRPr sz="1200" b="0" i="0">
                    <a:solidFill>
                      <a:srgbClr val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/>
              </a:p>
            </cx:txPr>
          </cx:dataLabels>
          <cx:dataId val="0"/>
          <cx:layoutPr>
            <cx:aggregation/>
          </cx:layoutPr>
          <cx:axisId val="1"/>
        </cx:series>
        <cx:series layoutId="paretoLine" ownerIdx="0" uniqueId="{8B5B35AB-1257-472C-8FB4-223E2B8E83C2}">
          <cx:axisId val="2"/>
        </cx:series>
      </cx:plotAreaRegion>
      <cx:axis id="0">
        <cx:catScaling gapWidth="0"/>
        <cx:tickLabels/>
        <cx:txPr>
          <a:bodyPr vertOverflow="overflow" horzOverflow="overflow" wrap="square" lIns="0" tIns="0" rIns="0" bIns="0"/>
          <a:lstStyle/>
          <a:p>
            <a:pPr algn="ctr" rtl="0">
              <a:defRPr sz="1200" b="0" i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/>
          </a:p>
        </cx:txPr>
      </cx:axis>
      <cx:axis id="1">
        <cx:valScaling/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sz="1200" b="0" i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/>
          </a:p>
        </cx:txPr>
      </cx:axis>
      <cx:axis id="2">
        <cx:valScaling max="1" min="0"/>
        <cx:units unit="percentage"/>
        <cx:tickLabels/>
        <cx:txPr>
          <a:bodyPr vertOverflow="overflow" horzOverflow="overflow" wrap="square" lIns="0" tIns="0" rIns="0" bIns="0"/>
          <a:lstStyle/>
          <a:p>
            <a:pPr algn="ctr" rtl="0">
              <a:defRPr sz="1200" b="0" i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/>
          </a:p>
        </cx:txPr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 dir="row">_xlchart.v1.2</cx:f>
      </cx:strDim>
      <cx:numDim type="val">
        <cx:f dir="row">_xlchart.v1.3</cx:f>
      </cx:numDim>
    </cx:data>
  </cx:chartData>
  <cx:chart>
    <cx:title pos="t" align="ctr" overlay="0">
      <cx:tx>
        <cx:txData>
          <cx:v>IDE Utilizados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IDE Utilizados</a:t>
          </a:r>
        </a:p>
      </cx:txPr>
    </cx:title>
    <cx:plotArea>
      <cx:plotAreaRegion>
        <cx:series layoutId="clusteredColumn" uniqueId="{E57F9B36-3E04-438F-8D9A-B5357508D749}">
          <cx:dataLabels>
            <cx:txPr>
              <a:bodyPr vertOverflow="overflow" horzOverflow="overflow" wrap="square" lIns="0" tIns="0" rIns="0" bIns="0"/>
              <a:lstStyle/>
              <a:p>
                <a:pPr algn="ctr" rtl="0">
                  <a:defRPr sz="1200" b="0" i="0">
                    <a:solidFill>
                      <a:srgbClr val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/>
              </a:p>
            </cx:txPr>
          </cx:dataLabels>
          <cx:dataId val="0"/>
          <cx:layoutPr>
            <cx:aggregation/>
          </cx:layoutPr>
          <cx:axisId val="1"/>
        </cx:series>
        <cx:series layoutId="paretoLine" ownerIdx="0" uniqueId="{EB921010-5AAF-4E60-9C6F-6C07D1025CA8}">
          <cx:axisId val="2"/>
        </cx:series>
      </cx:plotAreaRegion>
      <cx:axis id="0">
        <cx:catScaling gapWidth="0"/>
        <cx:tickLabels/>
        <cx:txPr>
          <a:bodyPr vertOverflow="overflow" horzOverflow="overflow" wrap="square" lIns="0" tIns="0" rIns="0" bIns="0"/>
          <a:lstStyle/>
          <a:p>
            <a:pPr algn="ctr" rtl="0">
              <a:defRPr sz="1200" b="0" i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/>
          </a:p>
        </cx:txPr>
      </cx:axis>
      <cx:axis id="1">
        <cx:valScaling/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sz="1200" b="0" i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/>
          </a:p>
        </cx:txPr>
      </cx:axis>
      <cx:axis id="2">
        <cx:valScaling max="1" min="0"/>
        <cx:units unit="percentage"/>
        <cx:tickLabels/>
        <cx:txPr>
          <a:bodyPr vertOverflow="overflow" horzOverflow="overflow" wrap="square" lIns="0" tIns="0" rIns="0" bIns="0"/>
          <a:lstStyle/>
          <a:p>
            <a:pPr algn="ctr" rtl="0">
              <a:defRPr sz="1200" b="0" i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/>
          </a:p>
        </cx:txPr>
      </cx:axis>
    </cx:plotArea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 dir="row">_xlchart.v1.5</cx:f>
      </cx:strDim>
      <cx:numDim type="val">
        <cx:f dir="row">_xlchart.v1.6</cx:f>
      </cx:numDim>
    </cx:data>
  </cx:chartData>
  <cx:chart>
    <cx:title pos="t" align="ctr" overlay="0">
      <cx:tx>
        <cx:txData>
          <cx:v>Motor de Base de datos Utilizado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Motor de Base de datos Utilizado</a:t>
          </a:r>
        </a:p>
      </cx:txPr>
    </cx:title>
    <cx:plotArea>
      <cx:plotAreaRegion>
        <cx:series layoutId="clusteredColumn" uniqueId="{894E273C-3521-4E44-97CA-474917EF01D5}">
          <cx:tx>
            <cx:txData>
              <cx:f>_xlchart.v1.4</cx:f>
              <cx:v>Frecuencia</cx:v>
            </cx:txData>
          </cx:tx>
          <cx:dataLabels>
            <cx:txPr>
              <a:bodyPr vertOverflow="overflow" horzOverflow="overflow" wrap="square" lIns="0" tIns="0" rIns="0" bIns="0"/>
              <a:lstStyle/>
              <a:p>
                <a:pPr algn="ctr" rtl="0">
                  <a:defRPr sz="1200" b="0" i="0">
                    <a:solidFill>
                      <a:srgbClr val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/>
              </a:p>
            </cx:txPr>
          </cx:dataLabels>
          <cx:dataId val="0"/>
          <cx:layoutPr>
            <cx:aggregation/>
          </cx:layoutPr>
          <cx:axisId val="1"/>
        </cx:series>
        <cx:series layoutId="paretoLine" ownerIdx="0" uniqueId="{AF4083FB-E278-463F-B68A-BC60BF1ECE83}">
          <cx:axisId val="2"/>
        </cx:series>
      </cx:plotAreaRegion>
      <cx:axis id="0">
        <cx:catScaling gapWidth="0"/>
        <cx:tickLabels/>
        <cx:txPr>
          <a:bodyPr vertOverflow="overflow" horzOverflow="overflow" wrap="square" lIns="0" tIns="0" rIns="0" bIns="0"/>
          <a:lstStyle/>
          <a:p>
            <a:pPr algn="ctr" rtl="0">
              <a:defRPr sz="1200" b="0" i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/>
          </a:p>
        </cx:txPr>
      </cx:axis>
      <cx:axis id="1">
        <cx:valScaling/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sz="1200" b="0" i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/>
          </a:p>
        </cx:txPr>
      </cx:axis>
      <cx:axis id="2">
        <cx:valScaling max="1" min="0"/>
        <cx:units unit="percentage"/>
        <cx:tickLabels/>
        <cx:txPr>
          <a:bodyPr vertOverflow="overflow" horzOverflow="overflow" wrap="square" lIns="0" tIns="0" rIns="0" bIns="0"/>
          <a:lstStyle/>
          <a:p>
            <a:pPr algn="ctr" rtl="0">
              <a:defRPr sz="1200" b="0" i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/>
          </a:p>
        </cx:txPr>
      </cx:axis>
    </cx:plotArea>
  </cx:chart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 dir="row">_xlchart.v1.7</cx:f>
      </cx:strDim>
      <cx:numDim type="val">
        <cx:f dir="row">_xlchart.v1.8</cx:f>
      </cx:numDim>
    </cx:data>
  </cx:chartData>
  <cx:chart>
    <cx:title pos="t" align="ctr" overlay="0">
      <cx:tx>
        <cx:txData>
          <cx:v>Herramientas de gestión de proyectos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Herramientas de gestión de proyectos</a:t>
          </a:r>
        </a:p>
      </cx:txPr>
    </cx:title>
    <cx:plotArea>
      <cx:plotAreaRegion>
        <cx:series layoutId="clusteredColumn" uniqueId="{DC516546-4124-4586-98E2-EC153BEF9E88}">
          <cx:dataLabels>
            <cx:txPr>
              <a:bodyPr vertOverflow="overflow" horzOverflow="overflow" wrap="square" lIns="0" tIns="0" rIns="0" bIns="0"/>
              <a:lstStyle/>
              <a:p>
                <a:pPr algn="ctr" rtl="0">
                  <a:defRPr sz="1200" b="0" i="0">
                    <a:solidFill>
                      <a:srgbClr val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/>
              </a:p>
            </cx:txPr>
          </cx:dataLabels>
          <cx:dataId val="0"/>
          <cx:layoutPr>
            <cx:aggregation/>
          </cx:layoutPr>
          <cx:axisId val="1"/>
        </cx:series>
        <cx:series layoutId="paretoLine" ownerIdx="0" uniqueId="{4E714602-4D8E-4413-8D43-0F8DFB173BC3}">
          <cx:axisId val="2"/>
        </cx:series>
      </cx:plotAreaRegion>
      <cx:axis id="0">
        <cx:catScaling gapWidth="0"/>
        <cx:tickLabels/>
        <cx:txPr>
          <a:bodyPr vertOverflow="overflow" horzOverflow="overflow" wrap="square" lIns="0" tIns="0" rIns="0" bIns="0"/>
          <a:lstStyle/>
          <a:p>
            <a:pPr algn="ctr" rtl="0">
              <a:defRPr sz="1200" b="0" i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/>
          </a:p>
        </cx:txPr>
      </cx:axis>
      <cx:axis id="1">
        <cx:valScaling/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sz="1200" b="0" i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/>
          </a:p>
        </cx:txPr>
      </cx:axis>
      <cx:axis id="2">
        <cx:valScaling max="1" min="0"/>
        <cx:units unit="percentage"/>
        <cx:tickLabels/>
        <cx:txPr>
          <a:bodyPr vertOverflow="overflow" horzOverflow="overflow" wrap="square" lIns="0" tIns="0" rIns="0" bIns="0"/>
          <a:lstStyle/>
          <a:p>
            <a:pPr algn="ctr" rtl="0">
              <a:defRPr sz="1200" b="0" i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/>
          </a:p>
        </cx:txPr>
      </cx:axis>
    </cx:plotArea>
  </cx:chart>
</cx:chartSpace>
</file>

<file path=xl/charts/chartEx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 dir="row">_xlchart.v1.9</cx:f>
      </cx:strDim>
      <cx:numDim type="val">
        <cx:f dir="row">_xlchart.v1.10</cx:f>
      </cx:numDim>
    </cx:data>
  </cx:chartData>
  <cx:chart>
    <cx:title pos="t" align="ctr" overlay="0">
      <cx:tx>
        <cx:txData>
          <cx:v>Sistema de integración continua utilizos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Sistema de integración continua utilizos</a:t>
          </a:r>
        </a:p>
      </cx:txPr>
    </cx:title>
    <cx:plotArea>
      <cx:plotAreaRegion>
        <cx:series layoutId="clusteredColumn" uniqueId="{79265260-953F-4B52-8707-F9CACBB2D6E1}">
          <cx:dataLabels>
            <cx:txPr>
              <a:bodyPr vertOverflow="overflow" horzOverflow="overflow" wrap="square" lIns="0" tIns="0" rIns="0" bIns="0"/>
              <a:lstStyle/>
              <a:p>
                <a:pPr algn="ctr" rtl="0">
                  <a:defRPr sz="1200" b="0" i="0">
                    <a:solidFill>
                      <a:srgbClr val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/>
              </a:p>
            </cx:txPr>
          </cx:dataLabels>
          <cx:dataId val="0"/>
          <cx:layoutPr>
            <cx:aggregation/>
          </cx:layoutPr>
          <cx:axisId val="1"/>
        </cx:series>
        <cx:series layoutId="paretoLine" ownerIdx="0" uniqueId="{68AE4E60-9D20-4902-92C4-67A811316327}">
          <cx:axisId val="2"/>
        </cx:series>
      </cx:plotAreaRegion>
      <cx:axis id="0">
        <cx:catScaling gapWidth="0"/>
        <cx:tickLabels/>
        <cx:txPr>
          <a:bodyPr vertOverflow="overflow" horzOverflow="overflow" wrap="square" lIns="0" tIns="0" rIns="0" bIns="0"/>
          <a:lstStyle/>
          <a:p>
            <a:pPr algn="ctr" rtl="0">
              <a:defRPr sz="1200" b="0" i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/>
          </a:p>
        </cx:txPr>
      </cx:axis>
      <cx:axis id="1">
        <cx:valScaling/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sz="1200" b="0" i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/>
          </a:p>
        </cx:txPr>
      </cx:axis>
      <cx:axis id="2">
        <cx:valScaling max="1" min="0"/>
        <cx:units unit="percentage"/>
        <cx:tickLabels/>
        <cx:txPr>
          <a:bodyPr vertOverflow="overflow" horzOverflow="overflow" wrap="square" lIns="0" tIns="0" rIns="0" bIns="0"/>
          <a:lstStyle/>
          <a:p>
            <a:pPr algn="ctr" rtl="0">
              <a:defRPr sz="1200" b="0" i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/>
          </a:p>
        </cx:txPr>
      </cx:axis>
    </cx:plotArea>
  </cx:chart>
</cx:chartSpace>
</file>

<file path=xl/charts/chartEx6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 dir="row">_xlchart.v1.11</cx:f>
      </cx:strDim>
      <cx:numDim type="val">
        <cx:f dir="row">_xlchart.v1.12</cx:f>
      </cx:numDim>
    </cx:data>
  </cx:chartData>
  <cx:chart>
    <cx:title pos="t" align="ctr" overlay="0">
      <cx:tx>
        <cx:txData>
          <cx:v>Herramientas  para pruebas de software 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Herramientas  para pruebas de software </a:t>
          </a:r>
        </a:p>
      </cx:txPr>
    </cx:title>
    <cx:plotArea>
      <cx:plotAreaRegion>
        <cx:series layoutId="clusteredColumn" uniqueId="{A1751A36-2EC2-4C63-ADAB-9083B3CD8271}">
          <cx:dataLabels>
            <cx:txPr>
              <a:bodyPr vertOverflow="overflow" horzOverflow="overflow" wrap="square" lIns="0" tIns="0" rIns="0" bIns="0"/>
              <a:lstStyle/>
              <a:p>
                <a:pPr algn="ctr" rtl="0">
                  <a:defRPr sz="1200" b="0" i="0">
                    <a:solidFill>
                      <a:srgbClr val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/>
              </a:p>
            </cx:txPr>
          </cx:dataLabels>
          <cx:dataId val="0"/>
          <cx:layoutPr>
            <cx:aggregation/>
          </cx:layoutPr>
          <cx:axisId val="1"/>
        </cx:series>
        <cx:series layoutId="paretoLine" ownerIdx="0" uniqueId="{89F86B8B-F44E-4EF4-AA66-C65A8EB1A091}">
          <cx:axisId val="2"/>
        </cx:series>
      </cx:plotAreaRegion>
      <cx:axis id="0">
        <cx:catScaling gapWidth="0"/>
        <cx:tickLabels/>
        <cx:txPr>
          <a:bodyPr vertOverflow="overflow" horzOverflow="overflow" wrap="square" lIns="0" tIns="0" rIns="0" bIns="0"/>
          <a:lstStyle/>
          <a:p>
            <a:pPr algn="ctr" rtl="0">
              <a:defRPr sz="1200" b="0" i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/>
          </a:p>
        </cx:txPr>
      </cx:axis>
      <cx:axis id="1">
        <cx:valScaling/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sz="1200" b="0" i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/>
          </a:p>
        </cx:txPr>
      </cx:axis>
      <cx:axis id="2">
        <cx:valScaling max="1" min="0"/>
        <cx:units unit="percentage"/>
        <cx:tickLabels/>
        <cx:txPr>
          <a:bodyPr vertOverflow="overflow" horzOverflow="overflow" wrap="square" lIns="0" tIns="0" rIns="0" bIns="0"/>
          <a:lstStyle/>
          <a:p>
            <a:pPr algn="ctr" rtl="0">
              <a:defRPr sz="1200" b="0" i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/>
          </a:p>
        </cx:txPr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microsoft.com/office/2014/relationships/chartEx" Target="../charts/chartEx6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14/relationships/chartEx" Target="../charts/chartEx1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microsoft.com/office/2014/relationships/chartEx" Target="../charts/chartEx2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microsoft.com/office/2014/relationships/chartEx" Target="../charts/chartEx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microsoft.com/office/2014/relationships/chartEx" Target="../charts/chartEx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microsoft.com/office/2014/relationships/chartEx" Target="../charts/chartEx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28574</xdr:colOff>
      <xdr:row>1</xdr:row>
      <xdr:rowOff>38100</xdr:rowOff>
    </xdr:from>
    <xdr:to>
      <xdr:col>9</xdr:col>
      <xdr:colOff>723900</xdr:colOff>
      <xdr:row>14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EC196C8-ABB3-5527-E245-E5EAB5E586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757237</xdr:colOff>
      <xdr:row>5</xdr:row>
      <xdr:rowOff>157162</xdr:rowOff>
    </xdr:from>
    <xdr:to>
      <xdr:col>8</xdr:col>
      <xdr:colOff>566737</xdr:colOff>
      <xdr:row>20</xdr:row>
      <xdr:rowOff>42862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0AE9A58-39FB-5FDE-0002-3E97A8658C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7</xdr:row>
      <xdr:rowOff>157162</xdr:rowOff>
    </xdr:from>
    <xdr:to>
      <xdr:col>8</xdr:col>
      <xdr:colOff>590550</xdr:colOff>
      <xdr:row>22</xdr:row>
      <xdr:rowOff>42862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AC5637C-24BA-561B-D683-3DE9569013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709612</xdr:colOff>
      <xdr:row>4</xdr:row>
      <xdr:rowOff>166687</xdr:rowOff>
    </xdr:from>
    <xdr:to>
      <xdr:col>9</xdr:col>
      <xdr:colOff>633412</xdr:colOff>
      <xdr:row>19</xdr:row>
      <xdr:rowOff>52387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44A108B-7F1D-E92D-2277-20BF108931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14287</xdr:colOff>
      <xdr:row>4</xdr:row>
      <xdr:rowOff>166687</xdr:rowOff>
    </xdr:from>
    <xdr:to>
      <xdr:col>8</xdr:col>
      <xdr:colOff>309562</xdr:colOff>
      <xdr:row>19</xdr:row>
      <xdr:rowOff>52387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4074E647-C0CF-7E8E-AA1B-A39F1140A6F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0" cy="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sz="1100"/>
                <a:t>Este gráfico no está disponible en su versión de Excel.
Si edita esta forma o guarda el libro en un formato de archivo diferente, el gráfico no se podrá usar.</a:t>
              </a:r>
            </a:p>
          </xdr:txBody>
        </xdr:sp>
      </mc:Fallback>
    </mc:AlternateContent>
    <xdr:clientData/>
  </xdr:twoCellAnchor>
  <xdr:twoCellAnchor>
    <xdr:from>
      <xdr:col>6</xdr:col>
      <xdr:colOff>623887</xdr:colOff>
      <xdr:row>20</xdr:row>
      <xdr:rowOff>33337</xdr:rowOff>
    </xdr:from>
    <xdr:to>
      <xdr:col>12</xdr:col>
      <xdr:colOff>623887</xdr:colOff>
      <xdr:row>34</xdr:row>
      <xdr:rowOff>109537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627CCC0-9CD5-F182-B36E-74DDBB802D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266700</xdr:colOff>
      <xdr:row>6</xdr:row>
      <xdr:rowOff>57150</xdr:rowOff>
    </xdr:from>
    <xdr:to>
      <xdr:col>13</xdr:col>
      <xdr:colOff>57150</xdr:colOff>
      <xdr:row>17</xdr:row>
      <xdr:rowOff>9525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6A5AD6A7-A825-626D-E5C7-31EB0949CB33}"/>
            </a:ext>
            <a:ext uri="{147F2762-F138-4A5C-976F-8EAC2B608ADB}">
              <a16:predDERef xmlns:a16="http://schemas.microsoft.com/office/drawing/2014/main" pred="{EC63A4F3-9FAA-7274-BF1F-9BA7990ACD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19050</xdr:colOff>
      <xdr:row>4</xdr:row>
      <xdr:rowOff>285750</xdr:rowOff>
    </xdr:from>
    <xdr:to>
      <xdr:col>8</xdr:col>
      <xdr:colOff>0</xdr:colOff>
      <xdr:row>16</xdr:row>
      <xdr:rowOff>19050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2D80253-A7CD-1519-FD3C-6C7890901BFB}"/>
            </a:ext>
            <a:ext uri="{147F2762-F138-4A5C-976F-8EAC2B608ADB}">
              <a16:predDERef xmlns:a16="http://schemas.microsoft.com/office/drawing/2014/main" pred="{6A5AD6A7-A825-626D-E5C7-31EB0949CB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180974</xdr:colOff>
      <xdr:row>0</xdr:row>
      <xdr:rowOff>133351</xdr:rowOff>
    </xdr:from>
    <xdr:to>
      <xdr:col>4</xdr:col>
      <xdr:colOff>5426</xdr:colOff>
      <xdr:row>15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6B5B36-9324-F416-191B-821640357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57849" y="133351"/>
          <a:ext cx="5396577" cy="3038474"/>
        </a:xfrm>
        <a:prstGeom prst="rect">
          <a:avLst/>
        </a:prstGeom>
      </xdr:spPr>
    </xdr:pic>
    <xdr:clientData/>
  </xdr:twoCellAnchor>
  <xdr:twoCellAnchor>
    <xdr:from>
      <xdr:col>5</xdr:col>
      <xdr:colOff>300036</xdr:colOff>
      <xdr:row>0</xdr:row>
      <xdr:rowOff>71436</xdr:rowOff>
    </xdr:from>
    <xdr:to>
      <xdr:col>12</xdr:col>
      <xdr:colOff>723900</xdr:colOff>
      <xdr:row>21</xdr:row>
      <xdr:rowOff>104775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014895A-F077-BFA6-85A1-5C77368CD5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247650</xdr:colOff>
      <xdr:row>5</xdr:row>
      <xdr:rowOff>185737</xdr:rowOff>
    </xdr:from>
    <xdr:to>
      <xdr:col>7</xdr:col>
      <xdr:colOff>542925</xdr:colOff>
      <xdr:row>20</xdr:row>
      <xdr:rowOff>71437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147B9AA-4A95-A4EB-AB10-5EE748BFCD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709612</xdr:colOff>
      <xdr:row>7</xdr:row>
      <xdr:rowOff>4762</xdr:rowOff>
    </xdr:from>
    <xdr:to>
      <xdr:col>8</xdr:col>
      <xdr:colOff>452437</xdr:colOff>
      <xdr:row>21</xdr:row>
      <xdr:rowOff>80962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D9A609C-39CB-ADE2-B777-AC26C9F0A4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109536</xdr:colOff>
      <xdr:row>7</xdr:row>
      <xdr:rowOff>23811</xdr:rowOff>
    </xdr:from>
    <xdr:to>
      <xdr:col>10</xdr:col>
      <xdr:colOff>238124</xdr:colOff>
      <xdr:row>23</xdr:row>
      <xdr:rowOff>180974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90AC308-0243-8043-3D28-3A04B3261C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</xdr:row>
      <xdr:rowOff>147636</xdr:rowOff>
    </xdr:from>
    <xdr:to>
      <xdr:col>10</xdr:col>
      <xdr:colOff>133350</xdr:colOff>
      <xdr:row>22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9982888-EDD4-2601-D973-160BD41BDE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52387</xdr:colOff>
      <xdr:row>2</xdr:row>
      <xdr:rowOff>0</xdr:rowOff>
    </xdr:from>
    <xdr:to>
      <xdr:col>11</xdr:col>
      <xdr:colOff>52387</xdr:colOff>
      <xdr:row>16</xdr:row>
      <xdr:rowOff>52387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3CEFEA6-2005-DBDE-6E4F-19B31E01C1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557212</xdr:colOff>
      <xdr:row>7</xdr:row>
      <xdr:rowOff>109536</xdr:rowOff>
    </xdr:from>
    <xdr:to>
      <xdr:col>9</xdr:col>
      <xdr:colOff>66675</xdr:colOff>
      <xdr:row>27</xdr:row>
      <xdr:rowOff>19049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B584D01-C4CB-C6DF-A89D-A6DD84C762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609600</xdr:colOff>
      <xdr:row>4</xdr:row>
      <xdr:rowOff>138112</xdr:rowOff>
    </xdr:from>
    <xdr:to>
      <xdr:col>8</xdr:col>
      <xdr:colOff>142875</xdr:colOff>
      <xdr:row>19</xdr:row>
      <xdr:rowOff>23812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B150373-F49C-7E73-CDDF-5A05D235CF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20806</xdr:colOff>
      <xdr:row>6</xdr:row>
      <xdr:rowOff>167992</xdr:rowOff>
    </xdr:from>
    <xdr:to>
      <xdr:col>21</xdr:col>
      <xdr:colOff>333374</xdr:colOff>
      <xdr:row>21</xdr:row>
      <xdr:rowOff>76200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EBF40C2-68AF-4363-A16B-82DE08E8C9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131991</xdr:colOff>
      <xdr:row>6</xdr:row>
      <xdr:rowOff>135219</xdr:rowOff>
    </xdr:from>
    <xdr:to>
      <xdr:col>10</xdr:col>
      <xdr:colOff>476250</xdr:colOff>
      <xdr:row>23</xdr:row>
      <xdr:rowOff>95250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Gráfico 4">
              <a:extLst>
                <a:ext uri="{FF2B5EF4-FFF2-40B4-BE49-F238E27FC236}">
                  <a16:creationId xmlns:a16="http://schemas.microsoft.com/office/drawing/2014/main" id="{4E279B28-6E80-483E-9CEB-19ACADC1452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0" cy="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sz="1100"/>
                <a:t>Este gráfico no está disponible en su versión de Excel.
Si edita esta forma o guarda el libro en un formato de archivo diferente, el gráfico no se podrá usar.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738187</xdr:colOff>
      <xdr:row>10</xdr:row>
      <xdr:rowOff>4762</xdr:rowOff>
    </xdr:from>
    <xdr:to>
      <xdr:col>10</xdr:col>
      <xdr:colOff>600075</xdr:colOff>
      <xdr:row>28</xdr:row>
      <xdr:rowOff>171450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3" name="Gráfico 12">
              <a:extLst>
                <a:ext uri="{FF2B5EF4-FFF2-40B4-BE49-F238E27FC236}">
                  <a16:creationId xmlns:a16="http://schemas.microsoft.com/office/drawing/2014/main" id="{59A5C341-7E13-D790-D9EC-5E540BD691D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0" cy="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sz="1100"/>
                <a:t>Este gráfico no está disponible en su versión de Excel.
Si edita esta forma o guarda el libro en un formato de archivo diferente, el gráfico no se podrá usar.</a:t>
              </a:r>
            </a:p>
          </xdr:txBody>
        </xdr:sp>
      </mc:Fallback>
    </mc:AlternateContent>
    <xdr:clientData/>
  </xdr:twoCellAnchor>
  <xdr:twoCellAnchor>
    <xdr:from>
      <xdr:col>17</xdr:col>
      <xdr:colOff>295275</xdr:colOff>
      <xdr:row>9</xdr:row>
      <xdr:rowOff>38100</xdr:rowOff>
    </xdr:from>
    <xdr:to>
      <xdr:col>23</xdr:col>
      <xdr:colOff>626893</xdr:colOff>
      <xdr:row>24</xdr:row>
      <xdr:rowOff>89183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7A0CBBFB-1A47-4F6C-9B7B-579759E1193C}"/>
            </a:ext>
            <a:ext uri="{147F2762-F138-4A5C-976F-8EAC2B608ADB}">
              <a16:predDERef xmlns:a16="http://schemas.microsoft.com/office/drawing/2014/main" pred="{59A5C341-7E13-D790-D9EC-5E540BD69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5</xdr:row>
      <xdr:rowOff>157162</xdr:rowOff>
    </xdr:from>
    <xdr:to>
      <xdr:col>6</xdr:col>
      <xdr:colOff>552450</xdr:colOff>
      <xdr:row>20</xdr:row>
      <xdr:rowOff>42862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E7699ED6-E2E7-8FF9-3057-151FCF12A4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0" cy="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sz="1100"/>
                <a:t>Este gráfico no está disponible en su versión de Excel.
Si edita esta forma o guarda el libro en un formato de archivo diferente, el gráfico no se podrá usar.</a:t>
              </a:r>
            </a:p>
          </xdr:txBody>
        </xdr:sp>
      </mc:Fallback>
    </mc:AlternateContent>
    <xdr:clientData/>
  </xdr:twoCellAnchor>
  <xdr:twoCellAnchor>
    <xdr:from>
      <xdr:col>11</xdr:col>
      <xdr:colOff>742950</xdr:colOff>
      <xdr:row>7</xdr:row>
      <xdr:rowOff>166687</xdr:rowOff>
    </xdr:from>
    <xdr:to>
      <xdr:col>17</xdr:col>
      <xdr:colOff>742950</xdr:colOff>
      <xdr:row>22</xdr:row>
      <xdr:rowOff>52387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F99BE67-AF5B-EDCA-12CC-39DD3C46636C}"/>
            </a:ext>
            <a:ext uri="{147F2762-F138-4A5C-976F-8EAC2B608ADB}">
              <a16:predDERef xmlns:a16="http://schemas.microsoft.com/office/drawing/2014/main" pred="{E7699ED6-E2E7-8FF9-3057-151FCF12A4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4</xdr:row>
      <xdr:rowOff>2721</xdr:rowOff>
    </xdr:from>
    <xdr:to>
      <xdr:col>12</xdr:col>
      <xdr:colOff>552450</xdr:colOff>
      <xdr:row>17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C894B9F-1475-4A4F-BD72-74E389A074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185737</xdr:rowOff>
    </xdr:from>
    <xdr:to>
      <xdr:col>5</xdr:col>
      <xdr:colOff>652462</xdr:colOff>
      <xdr:row>19</xdr:row>
      <xdr:rowOff>71437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CF512602-F1C7-58A2-0E2C-BF457D30A88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0" cy="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sz="1100"/>
                <a:t>Este gráfico no está disponible en su versión de Excel.
Si edita esta forma o guarda el libro en un formato de archivo diferente, el gráfico no se podrá usar.</a:t>
              </a:r>
            </a:p>
          </xdr:txBody>
        </xdr:sp>
      </mc:Fallback>
    </mc:AlternateContent>
    <xdr:clientData/>
  </xdr:twoCellAnchor>
  <xdr:twoCellAnchor>
    <xdr:from>
      <xdr:col>11</xdr:col>
      <xdr:colOff>0</xdr:colOff>
      <xdr:row>7</xdr:row>
      <xdr:rowOff>0</xdr:rowOff>
    </xdr:from>
    <xdr:to>
      <xdr:col>16</xdr:col>
      <xdr:colOff>247650</xdr:colOff>
      <xdr:row>21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7ED6B80-483D-434D-806A-0D83F8A99D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128587</xdr:rowOff>
    </xdr:from>
    <xdr:to>
      <xdr:col>6</xdr:col>
      <xdr:colOff>428625</xdr:colOff>
      <xdr:row>20</xdr:row>
      <xdr:rowOff>14287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38FE47C2-5BE6-2632-5BF7-C6BAA79C9DB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0" cy="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sz="1100"/>
                <a:t>Este gráfico no está disponible en su versión de Excel.
Si edita esta forma o guarda el libro en un formato de archivo diferente, el gráfico no se podrá usar.</a:t>
              </a:r>
            </a:p>
          </xdr:txBody>
        </xdr:sp>
      </mc:Fallback>
    </mc:AlternateContent>
    <xdr:clientData/>
  </xdr:twoCellAnchor>
  <xdr:twoCellAnchor>
    <xdr:from>
      <xdr:col>11</xdr:col>
      <xdr:colOff>457200</xdr:colOff>
      <xdr:row>5</xdr:row>
      <xdr:rowOff>95250</xdr:rowOff>
    </xdr:from>
    <xdr:to>
      <xdr:col>17</xdr:col>
      <xdr:colOff>457200</xdr:colOff>
      <xdr:row>19</xdr:row>
      <xdr:rowOff>171450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A13D207-8CEF-4054-9E1F-AF76AEECA3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6</xdr:row>
      <xdr:rowOff>42862</xdr:rowOff>
    </xdr:from>
    <xdr:to>
      <xdr:col>9</xdr:col>
      <xdr:colOff>323850</xdr:colOff>
      <xdr:row>20</xdr:row>
      <xdr:rowOff>119062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B65DA35-ABC3-5F0F-B231-A29380234F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di&amp;Nata" refreshedDate="45446.875638773148" createdVersion="8" refreshedVersion="8" minRefreshableVersion="3" recordCount="31" xr:uid="{D5138576-9E3C-4172-AC6A-0783E06FB74E}">
  <cacheSource type="worksheet">
    <worksheetSource ref="A1:B32" sheet="21"/>
  </cacheSource>
  <cacheFields count="2">
    <cacheField name="ID" numFmtId="0">
      <sharedItems containsSemiMixedTypes="0" containsString="0" containsNumber="1" containsInteger="1" minValue="2" maxValue="32"/>
    </cacheField>
    <cacheField name="¿Considera que es útil para las organizaciones invertir en herramientas licenciadas de Inteligencia Artificial?" numFmtId="0">
      <sharedItems count="1">
        <s v="Si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">
  <r>
    <n v="2"/>
    <x v="0"/>
  </r>
  <r>
    <n v="3"/>
    <x v="0"/>
  </r>
  <r>
    <n v="4"/>
    <x v="0"/>
  </r>
  <r>
    <n v="5"/>
    <x v="0"/>
  </r>
  <r>
    <n v="6"/>
    <x v="0"/>
  </r>
  <r>
    <n v="7"/>
    <x v="0"/>
  </r>
  <r>
    <n v="8"/>
    <x v="0"/>
  </r>
  <r>
    <n v="9"/>
    <x v="0"/>
  </r>
  <r>
    <n v="10"/>
    <x v="0"/>
  </r>
  <r>
    <n v="11"/>
    <x v="0"/>
  </r>
  <r>
    <n v="12"/>
    <x v="0"/>
  </r>
  <r>
    <n v="13"/>
    <x v="0"/>
  </r>
  <r>
    <n v="14"/>
    <x v="0"/>
  </r>
  <r>
    <n v="15"/>
    <x v="0"/>
  </r>
  <r>
    <n v="16"/>
    <x v="0"/>
  </r>
  <r>
    <n v="17"/>
    <x v="0"/>
  </r>
  <r>
    <n v="18"/>
    <x v="0"/>
  </r>
  <r>
    <n v="19"/>
    <x v="0"/>
  </r>
  <r>
    <n v="20"/>
    <x v="0"/>
  </r>
  <r>
    <n v="21"/>
    <x v="0"/>
  </r>
  <r>
    <n v="22"/>
    <x v="0"/>
  </r>
  <r>
    <n v="23"/>
    <x v="0"/>
  </r>
  <r>
    <n v="24"/>
    <x v="0"/>
  </r>
  <r>
    <n v="25"/>
    <x v="0"/>
  </r>
  <r>
    <n v="26"/>
    <x v="0"/>
  </r>
  <r>
    <n v="27"/>
    <x v="0"/>
  </r>
  <r>
    <n v="28"/>
    <x v="0"/>
  </r>
  <r>
    <n v="29"/>
    <x v="0"/>
  </r>
  <r>
    <n v="30"/>
    <x v="0"/>
  </r>
  <r>
    <n v="31"/>
    <x v="0"/>
  </r>
  <r>
    <n v="32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E74F3E-C3ED-4476-B59A-8D44F6673048}" name="TablaDinámica28" cacheId="1092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D2:E4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Cuenta de ID" fld="0" subtotal="count" baseField="1" baseItem="0"/>
  </dataFields>
  <formats count="6">
    <format dxfId="29">
      <pivotArea type="all" dataOnly="0" outline="0" fieldPosition="0"/>
    </format>
    <format dxfId="30">
      <pivotArea outline="0" collapsedLevelsAreSubtotals="1" fieldPosition="0"/>
    </format>
    <format dxfId="31">
      <pivotArea field="1" type="button" dataOnly="0" labelOnly="1" outline="0" axis="axisRow" fieldPosition="0"/>
    </format>
    <format dxfId="32">
      <pivotArea dataOnly="0" labelOnly="1" fieldPosition="0">
        <references count="1">
          <reference field="1" count="0"/>
        </references>
      </pivotArea>
    </format>
    <format dxfId="33">
      <pivotArea dataOnly="0" labelOnly="1" grandRow="1" outline="0" fieldPosition="0"/>
    </format>
    <format dxfId="34">
      <pivotArea dataOnly="0" labelOnly="1" outline="0" axis="axisValues" fieldPosition="0"/>
    </format>
  </formats>
  <chartFormats count="2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AC32" totalsRowShown="0">
  <autoFilter ref="A1:AC32" xr:uid="{00000000-0009-0000-0100-000001000000}">
    <filterColumn colId="8">
      <filters>
        <filter val="JAVA;"/>
        <filter val="JavaScript ;"/>
        <filter val="JavaScript ;C#;"/>
        <filter val="JavaScript ;C#;Dart, sql;PHP;"/>
        <filter val="JavaScript ;C#;SQL;"/>
        <filter val="JavaScript ;C++;Java;"/>
        <filter val="JavaScript ;Java;"/>
        <filter val="Python ;C#;JavaScript ;"/>
        <filter val="Python ;JavaScript ;Java;"/>
      </filters>
    </filterColumn>
  </autoFilter>
  <tableColumns count="29">
    <tableColumn id="1" xr3:uid="{00000000-0010-0000-0000-000001000000}" name="ID" dataDxfId="28"/>
    <tableColumn id="2" xr3:uid="{00000000-0010-0000-0000-000002000000}" name="Hora de inicio" dataDxfId="27"/>
    <tableColumn id="3" xr3:uid="{00000000-0010-0000-0000-000003000000}" name="Hora de finalización" dataDxfId="26"/>
    <tableColumn id="4" xr3:uid="{00000000-0010-0000-0000-000004000000}" name="Correo electrónico" dataDxfId="25"/>
    <tableColumn id="5" xr3:uid="{00000000-0010-0000-0000-000005000000}" name="Nombre" dataDxfId="24"/>
    <tableColumn id="6" xr3:uid="{00000000-0010-0000-0000-000006000000}" name="Hora de la última modificación" dataDxfId="23"/>
    <tableColumn id="7" xr3:uid="{00000000-0010-0000-0000-000007000000}" name="Seleccione su rol de actividad." dataDxfId="22"/>
    <tableColumn id="8" xr3:uid="{00000000-0010-0000-0000-000008000000}" name="Indique su rango de edad." dataDxfId="21"/>
    <tableColumn id="9" xr3:uid="{00000000-0010-0000-0000-000009000000}" name="¿Qué lenguajes de programación utiliza en su trabajo diario? " dataDxfId="20"/>
    <tableColumn id="10" xr3:uid="{00000000-0010-0000-0000-00000A000000}" name="¿Qué entorno de desarrollo utiliza? " dataDxfId="19"/>
    <tableColumn id="11" xr3:uid="{00000000-0010-0000-0000-00000B000000}" name="¿Qué motor de base de datos utiliza? " dataDxfId="18"/>
    <tableColumn id="12" xr3:uid="{00000000-0010-0000-0000-00000C000000}" name="¿Qué herramienta de control de versiones utiliza? " dataDxfId="17"/>
    <tableColumn id="13" xr3:uid="{00000000-0010-0000-0000-00000D000000}" name="¿Qué herramienta de gestión de proyectos utiliza? " dataDxfId="16"/>
    <tableColumn id="14" xr3:uid="{00000000-0010-0000-0000-00000E000000}" name="¿Cuál sistema de integración continua utiliza? " dataDxfId="15"/>
    <tableColumn id="15" xr3:uid="{00000000-0010-0000-0000-00000F000000}" name="En promedio, ¿Cuánto tiempo pasa resolviendo problemas de configuración o instalación de herramientas? " dataDxfId="14"/>
    <tableColumn id="16" xr3:uid="{00000000-0010-0000-0000-000010000000}" name="En promedio, ¿Cuánto tiempo pasa escribiendo código nuevo?" dataDxfId="13"/>
    <tableColumn id="17" xr3:uid="{00000000-0010-0000-0000-000011000000}" name="En promedio, ¿Cuánto tiempo pasa depurando errores en su código? " dataDxfId="12"/>
    <tableColumn id="18" xr3:uid="{00000000-0010-0000-0000-000012000000}" name="¿Utiliza herramientas de virtualización o contenerización? " dataDxfId="11"/>
    <tableColumn id="19" xr3:uid="{00000000-0010-0000-0000-000013000000}" name="¿Qué herramientas utiliza para pruebas de software? " dataDxfId="10"/>
    <tableColumn id="20" xr3:uid="{00000000-0010-0000-0000-000014000000}" name="¿Tiene experiencia utilizando IA para desarrollar sus proyectos? " dataDxfId="9"/>
    <tableColumn id="21" xr3:uid="{00000000-0010-0000-0000-000015000000}" name="¿Cuál es su nivel de conocimiento en el uso de la IA? " dataDxfId="8"/>
    <tableColumn id="22" xr3:uid="{00000000-0010-0000-0000-000016000000}" name="¿Puede mencionar algún ejemplo de cómo ha integrado o utilizado IA en un proyecto de desarrollo de software? " dataDxfId="7"/>
    <tableColumn id="23" xr3:uid="{00000000-0010-0000-0000-000017000000}" name="¿Cómo cree que la IA podría impactar el futuro del desarrollo de software? " dataDxfId="6"/>
    <tableColumn id="24" xr3:uid="{00000000-0010-0000-0000-000018000000}" name="¿Qué tan dispuesto esta usted en usar la IA en el desarrollo y programación de software? " dataDxfId="5"/>
    <tableColumn id="25" xr3:uid="{00000000-0010-0000-0000-000019000000}" name="¿En qué porcentaje cree usted que el uso de la IA reducirá los tiempos de entrega de proyectos de desarrollo de software?" dataDxfId="4"/>
    <tableColumn id="26" xr3:uid="{00000000-0010-0000-0000-00001A000000}" name="¿Cuál es su nivel de interés en usar la IA en el desarrollo de proyectos de software? " dataDxfId="3"/>
    <tableColumn id="27" xr3:uid="{00000000-0010-0000-0000-00001B000000}" name="¿Considera usted que el uso de la IA afectara en un futuro su puesto de trabajo?" dataDxfId="2"/>
    <tableColumn id="28" xr3:uid="{00000000-0010-0000-0000-00001C000000}" name="¿Está satisfecho con las herramientas que utiliza actualmente en su trabajo diario? " dataDxfId="1"/>
    <tableColumn id="29" xr3:uid="{00000000-0010-0000-0000-00001D000000}" name="¿Considera que es útil para las organizaciones invertir en herramientas licenciadas de Inteligencia Artificial?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5"/>
  <sheetViews>
    <sheetView zoomScale="70" zoomScaleNormal="70" workbookViewId="0">
      <pane xSplit="1" topLeftCell="H1" activePane="topRight" state="frozen"/>
      <selection pane="topRight" activeCell="H1" sqref="H1"/>
    </sheetView>
  </sheetViews>
  <sheetFormatPr defaultColWidth="9.140625" defaultRowHeight="15.75"/>
  <cols>
    <col min="1" max="8" width="20" style="36" bestFit="1" customWidth="1"/>
    <col min="9" max="9" width="30.42578125" style="36" customWidth="1"/>
    <col min="10" max="10" width="32.7109375" style="36" customWidth="1"/>
    <col min="11" max="11" width="47.85546875" style="36" bestFit="1" customWidth="1"/>
    <col min="12" max="12" width="24.140625" style="36" customWidth="1"/>
    <col min="13" max="20" width="20" style="36" bestFit="1" customWidth="1"/>
    <col min="21" max="21" width="66.28515625" style="36" bestFit="1" customWidth="1"/>
    <col min="22" max="22" width="61" style="36" customWidth="1"/>
    <col min="23" max="25" width="20" style="36" bestFit="1" customWidth="1"/>
    <col min="26" max="26" width="22.85546875" style="36" customWidth="1"/>
    <col min="27" max="29" width="20" style="36" bestFit="1" customWidth="1"/>
    <col min="30" max="30" width="17.28515625" style="36" customWidth="1"/>
    <col min="31" max="31" width="15.5703125" style="36" customWidth="1"/>
    <col min="32" max="32" width="14.42578125" style="36" bestFit="1" customWidth="1"/>
    <col min="33" max="16384" width="9.140625" style="36"/>
  </cols>
  <sheetData>
    <row r="1" spans="1:29">
      <c r="A1" s="35" t="s">
        <v>0</v>
      </c>
      <c r="B1" s="35" t="s">
        <v>1</v>
      </c>
      <c r="C1" s="35" t="s">
        <v>2</v>
      </c>
      <c r="D1" s="35" t="s">
        <v>3</v>
      </c>
      <c r="E1" s="35" t="s">
        <v>4</v>
      </c>
      <c r="F1" s="35" t="s">
        <v>5</v>
      </c>
      <c r="G1" s="35" t="s">
        <v>6</v>
      </c>
      <c r="H1" s="35" t="s">
        <v>7</v>
      </c>
      <c r="I1" s="35" t="s">
        <v>8</v>
      </c>
      <c r="J1" s="35" t="s">
        <v>9</v>
      </c>
      <c r="K1" s="35" t="s">
        <v>10</v>
      </c>
      <c r="L1" s="35" t="s">
        <v>11</v>
      </c>
      <c r="M1" s="35" t="s">
        <v>12</v>
      </c>
      <c r="N1" s="35" t="s">
        <v>13</v>
      </c>
      <c r="O1" s="35" t="s">
        <v>14</v>
      </c>
      <c r="P1" s="35" t="s">
        <v>15</v>
      </c>
      <c r="Q1" s="35" t="s">
        <v>16</v>
      </c>
      <c r="R1" s="35" t="s">
        <v>17</v>
      </c>
      <c r="S1" s="35" t="s">
        <v>18</v>
      </c>
      <c r="T1" s="35" t="s">
        <v>19</v>
      </c>
      <c r="U1" s="35" t="s">
        <v>20</v>
      </c>
      <c r="V1" s="35" t="s">
        <v>21</v>
      </c>
      <c r="W1" s="35" t="s">
        <v>22</v>
      </c>
      <c r="X1" s="35" t="s">
        <v>23</v>
      </c>
      <c r="Y1" s="35" t="s">
        <v>24</v>
      </c>
      <c r="Z1" s="35" t="s">
        <v>25</v>
      </c>
      <c r="AA1" s="35" t="s">
        <v>26</v>
      </c>
      <c r="AB1" s="35" t="s">
        <v>27</v>
      </c>
      <c r="AC1" s="35" t="s">
        <v>28</v>
      </c>
    </row>
    <row r="2" spans="1:29">
      <c r="A2" s="35">
        <v>2</v>
      </c>
      <c r="B2" s="37">
        <v>45422.859525462998</v>
      </c>
      <c r="C2" s="37">
        <v>45422.860520833303</v>
      </c>
      <c r="D2" s="35" t="s">
        <v>29</v>
      </c>
      <c r="E2" s="35"/>
      <c r="F2" s="37"/>
      <c r="G2" s="35" t="s">
        <v>30</v>
      </c>
      <c r="H2" s="35" t="s">
        <v>31</v>
      </c>
      <c r="I2" s="35" t="s">
        <v>32</v>
      </c>
      <c r="J2" s="35" t="s">
        <v>33</v>
      </c>
      <c r="K2" s="35" t="s">
        <v>34</v>
      </c>
      <c r="L2" s="35" t="s">
        <v>35</v>
      </c>
      <c r="M2" s="35" t="s">
        <v>36</v>
      </c>
      <c r="N2" s="35" t="s">
        <v>37</v>
      </c>
      <c r="O2" s="35" t="s">
        <v>38</v>
      </c>
      <c r="P2" s="35" t="s">
        <v>39</v>
      </c>
      <c r="Q2" s="35" t="s">
        <v>40</v>
      </c>
      <c r="R2" s="35" t="s">
        <v>41</v>
      </c>
      <c r="S2" s="35" t="s">
        <v>42</v>
      </c>
      <c r="T2" s="35" t="s">
        <v>41</v>
      </c>
      <c r="U2" s="35" t="s">
        <v>43</v>
      </c>
      <c r="V2" s="35" t="s">
        <v>44</v>
      </c>
      <c r="W2" s="35" t="s">
        <v>45</v>
      </c>
      <c r="X2" s="35" t="s">
        <v>46</v>
      </c>
      <c r="Y2" s="35" t="s">
        <v>47</v>
      </c>
      <c r="Z2" s="35" t="s">
        <v>48</v>
      </c>
      <c r="AA2" s="35" t="s">
        <v>49</v>
      </c>
      <c r="AB2" s="35" t="s">
        <v>41</v>
      </c>
      <c r="AC2" s="35" t="s">
        <v>41</v>
      </c>
    </row>
    <row r="3" spans="1:29">
      <c r="A3" s="35">
        <v>3</v>
      </c>
      <c r="B3" s="37">
        <v>45429.419872685197</v>
      </c>
      <c r="C3" s="37">
        <v>45429.424328703702</v>
      </c>
      <c r="D3" s="35" t="s">
        <v>29</v>
      </c>
      <c r="E3" s="35"/>
      <c r="F3" s="37"/>
      <c r="G3" s="35" t="s">
        <v>50</v>
      </c>
      <c r="H3" s="35" t="s">
        <v>31</v>
      </c>
      <c r="I3" s="35" t="s">
        <v>32</v>
      </c>
      <c r="J3" s="35" t="s">
        <v>51</v>
      </c>
      <c r="K3" s="35" t="s">
        <v>52</v>
      </c>
      <c r="L3" s="35" t="s">
        <v>35</v>
      </c>
      <c r="M3" s="35" t="s">
        <v>36</v>
      </c>
      <c r="N3" s="35" t="s">
        <v>53</v>
      </c>
      <c r="O3" s="35" t="s">
        <v>54</v>
      </c>
      <c r="P3" s="35" t="s">
        <v>39</v>
      </c>
      <c r="Q3" s="35" t="s">
        <v>40</v>
      </c>
      <c r="R3" s="35" t="s">
        <v>41</v>
      </c>
      <c r="S3" s="35" t="s">
        <v>42</v>
      </c>
      <c r="T3" s="35" t="s">
        <v>41</v>
      </c>
      <c r="U3" s="35" t="s">
        <v>55</v>
      </c>
      <c r="V3" s="35" t="s">
        <v>56</v>
      </c>
      <c r="W3" s="35" t="s">
        <v>57</v>
      </c>
      <c r="X3" s="35" t="s">
        <v>58</v>
      </c>
      <c r="Y3" s="35" t="s">
        <v>59</v>
      </c>
      <c r="Z3" s="35" t="s">
        <v>60</v>
      </c>
      <c r="AA3" s="35" t="s">
        <v>61</v>
      </c>
      <c r="AB3" s="35" t="s">
        <v>41</v>
      </c>
      <c r="AC3" s="35" t="s">
        <v>41</v>
      </c>
    </row>
    <row r="4" spans="1:29">
      <c r="A4" s="35">
        <v>4</v>
      </c>
      <c r="B4" s="37">
        <v>45429.426111111097</v>
      </c>
      <c r="C4" s="37">
        <v>45429.4295949074</v>
      </c>
      <c r="D4" s="35" t="s">
        <v>29</v>
      </c>
      <c r="E4" s="35"/>
      <c r="F4" s="37"/>
      <c r="G4" s="35" t="s">
        <v>30</v>
      </c>
      <c r="H4" s="35" t="s">
        <v>62</v>
      </c>
      <c r="I4" s="35" t="s">
        <v>63</v>
      </c>
      <c r="J4" s="35" t="s">
        <v>64</v>
      </c>
      <c r="K4" s="35" t="s">
        <v>65</v>
      </c>
      <c r="L4" s="35" t="s">
        <v>35</v>
      </c>
      <c r="M4" s="35" t="s">
        <v>36</v>
      </c>
      <c r="N4" s="35" t="s">
        <v>53</v>
      </c>
      <c r="O4" s="35" t="s">
        <v>54</v>
      </c>
      <c r="P4" s="35" t="s">
        <v>39</v>
      </c>
      <c r="Q4" s="35" t="s">
        <v>40</v>
      </c>
      <c r="R4" s="35" t="s">
        <v>41</v>
      </c>
      <c r="S4" s="35" t="s">
        <v>42</v>
      </c>
      <c r="T4" s="35" t="s">
        <v>41</v>
      </c>
      <c r="U4" s="35" t="s">
        <v>55</v>
      </c>
      <c r="V4" s="35" t="s">
        <v>66</v>
      </c>
      <c r="W4" s="35" t="s">
        <v>67</v>
      </c>
      <c r="X4" s="35" t="s">
        <v>58</v>
      </c>
      <c r="Y4" s="35" t="s">
        <v>68</v>
      </c>
      <c r="Z4" s="35" t="s">
        <v>69</v>
      </c>
      <c r="AA4" s="35" t="s">
        <v>70</v>
      </c>
      <c r="AB4" s="35" t="s">
        <v>41</v>
      </c>
      <c r="AC4" s="35" t="s">
        <v>41</v>
      </c>
    </row>
    <row r="5" spans="1:29">
      <c r="A5" s="35">
        <v>5</v>
      </c>
      <c r="B5" s="37">
        <v>45429.425428240698</v>
      </c>
      <c r="C5" s="37">
        <v>45429.434004629598</v>
      </c>
      <c r="D5" s="35" t="s">
        <v>29</v>
      </c>
      <c r="E5" s="35"/>
      <c r="F5" s="37"/>
      <c r="G5" s="35" t="s">
        <v>50</v>
      </c>
      <c r="H5" s="35" t="s">
        <v>31</v>
      </c>
      <c r="I5" s="35" t="s">
        <v>32</v>
      </c>
      <c r="J5" s="35" t="s">
        <v>33</v>
      </c>
      <c r="K5" s="35" t="s">
        <v>52</v>
      </c>
      <c r="L5" s="35" t="s">
        <v>35</v>
      </c>
      <c r="M5" s="35" t="s">
        <v>71</v>
      </c>
      <c r="N5" s="35" t="s">
        <v>72</v>
      </c>
      <c r="O5" s="35" t="s">
        <v>40</v>
      </c>
      <c r="P5" s="35" t="s">
        <v>73</v>
      </c>
      <c r="Q5" s="35" t="s">
        <v>40</v>
      </c>
      <c r="R5" s="35" t="s">
        <v>41</v>
      </c>
      <c r="S5" s="35" t="s">
        <v>74</v>
      </c>
      <c r="T5" s="35" t="s">
        <v>41</v>
      </c>
      <c r="U5" s="35" t="s">
        <v>43</v>
      </c>
      <c r="V5" s="35" t="s">
        <v>75</v>
      </c>
      <c r="W5" s="35" t="s">
        <v>76</v>
      </c>
      <c r="X5" s="35" t="s">
        <v>77</v>
      </c>
      <c r="Y5" s="35" t="s">
        <v>59</v>
      </c>
      <c r="Z5" s="35" t="s">
        <v>69</v>
      </c>
      <c r="AA5" s="35" t="s">
        <v>78</v>
      </c>
      <c r="AB5" s="35" t="s">
        <v>41</v>
      </c>
      <c r="AC5" s="35" t="s">
        <v>41</v>
      </c>
    </row>
    <row r="6" spans="1:29">
      <c r="A6" s="35">
        <v>6</v>
      </c>
      <c r="B6" s="37">
        <v>45429.435277777797</v>
      </c>
      <c r="C6" s="37">
        <v>45429.436967592599</v>
      </c>
      <c r="D6" s="35" t="s">
        <v>29</v>
      </c>
      <c r="E6" s="35"/>
      <c r="F6" s="37"/>
      <c r="G6" s="35" t="s">
        <v>30</v>
      </c>
      <c r="H6" s="35" t="s">
        <v>31</v>
      </c>
      <c r="I6" s="35" t="s">
        <v>63</v>
      </c>
      <c r="J6" s="35" t="s">
        <v>64</v>
      </c>
      <c r="K6" s="35" t="s">
        <v>79</v>
      </c>
      <c r="L6" s="35" t="s">
        <v>35</v>
      </c>
      <c r="M6" s="35" t="s">
        <v>36</v>
      </c>
      <c r="N6" s="35" t="s">
        <v>53</v>
      </c>
      <c r="O6" s="35" t="s">
        <v>54</v>
      </c>
      <c r="P6" s="35" t="s">
        <v>39</v>
      </c>
      <c r="Q6" s="35" t="s">
        <v>40</v>
      </c>
      <c r="R6" s="35" t="s">
        <v>41</v>
      </c>
      <c r="S6" s="35" t="s">
        <v>42</v>
      </c>
      <c r="T6" s="35" t="s">
        <v>61</v>
      </c>
      <c r="U6" s="35"/>
      <c r="V6" s="35"/>
      <c r="W6" s="35" t="s">
        <v>80</v>
      </c>
      <c r="X6" s="35" t="s">
        <v>77</v>
      </c>
      <c r="Y6" s="35" t="s">
        <v>59</v>
      </c>
      <c r="Z6" s="35" t="s">
        <v>81</v>
      </c>
      <c r="AA6" s="35" t="s">
        <v>82</v>
      </c>
      <c r="AB6" s="35" t="s">
        <v>41</v>
      </c>
      <c r="AC6" s="35" t="s">
        <v>41</v>
      </c>
    </row>
    <row r="7" spans="1:29">
      <c r="A7" s="35">
        <v>7</v>
      </c>
      <c r="B7" s="37">
        <v>45429.427939814799</v>
      </c>
      <c r="C7" s="37">
        <v>45429.443124999998</v>
      </c>
      <c r="D7" s="35" t="s">
        <v>29</v>
      </c>
      <c r="E7" s="35"/>
      <c r="F7" s="37"/>
      <c r="G7" s="35" t="s">
        <v>30</v>
      </c>
      <c r="H7" s="35" t="s">
        <v>31</v>
      </c>
      <c r="I7" s="35" t="s">
        <v>83</v>
      </c>
      <c r="J7" s="35" t="s">
        <v>84</v>
      </c>
      <c r="K7" s="35" t="s">
        <v>85</v>
      </c>
      <c r="L7" s="35" t="s">
        <v>86</v>
      </c>
      <c r="M7" s="35" t="s">
        <v>36</v>
      </c>
      <c r="N7" s="35" t="s">
        <v>87</v>
      </c>
      <c r="O7" s="35" t="s">
        <v>54</v>
      </c>
      <c r="P7" s="35" t="s">
        <v>39</v>
      </c>
      <c r="Q7" s="35" t="s">
        <v>40</v>
      </c>
      <c r="R7" s="35" t="s">
        <v>61</v>
      </c>
      <c r="S7" s="35" t="s">
        <v>42</v>
      </c>
      <c r="T7" s="35" t="s">
        <v>61</v>
      </c>
      <c r="U7" s="35"/>
      <c r="V7" s="35"/>
      <c r="W7" s="35" t="s">
        <v>80</v>
      </c>
      <c r="X7" s="35" t="s">
        <v>77</v>
      </c>
      <c r="Y7" s="35" t="s">
        <v>59</v>
      </c>
      <c r="Z7" s="35" t="s">
        <v>69</v>
      </c>
      <c r="AA7" s="35" t="s">
        <v>88</v>
      </c>
      <c r="AB7" s="35" t="s">
        <v>41</v>
      </c>
      <c r="AC7" s="35" t="s">
        <v>41</v>
      </c>
    </row>
    <row r="8" spans="1:29">
      <c r="A8" s="35">
        <v>8</v>
      </c>
      <c r="B8" s="37">
        <v>45429.555925925903</v>
      </c>
      <c r="C8" s="37">
        <v>45429.558634259301</v>
      </c>
      <c r="D8" s="35" t="s">
        <v>29</v>
      </c>
      <c r="E8" s="35"/>
      <c r="F8" s="37"/>
      <c r="G8" s="35" t="s">
        <v>30</v>
      </c>
      <c r="H8" s="35" t="s">
        <v>31</v>
      </c>
      <c r="I8" s="35" t="s">
        <v>83</v>
      </c>
      <c r="J8" s="35" t="s">
        <v>51</v>
      </c>
      <c r="K8" s="35" t="s">
        <v>65</v>
      </c>
      <c r="L8" s="35" t="s">
        <v>35</v>
      </c>
      <c r="M8" s="35" t="s">
        <v>89</v>
      </c>
      <c r="N8" s="35" t="s">
        <v>53</v>
      </c>
      <c r="O8" s="35" t="s">
        <v>38</v>
      </c>
      <c r="P8" s="35" t="s">
        <v>39</v>
      </c>
      <c r="Q8" s="35" t="s">
        <v>40</v>
      </c>
      <c r="R8" s="35" t="s">
        <v>41</v>
      </c>
      <c r="S8" s="35" t="s">
        <v>42</v>
      </c>
      <c r="T8" s="35" t="s">
        <v>61</v>
      </c>
      <c r="U8" s="35"/>
      <c r="V8" s="35"/>
      <c r="W8" s="35" t="s">
        <v>80</v>
      </c>
      <c r="X8" s="35" t="s">
        <v>58</v>
      </c>
      <c r="Y8" s="35" t="s">
        <v>68</v>
      </c>
      <c r="Z8" s="35" t="s">
        <v>60</v>
      </c>
      <c r="AA8" s="35" t="s">
        <v>90</v>
      </c>
      <c r="AB8" s="35" t="s">
        <v>41</v>
      </c>
      <c r="AC8" s="35" t="s">
        <v>41</v>
      </c>
    </row>
    <row r="9" spans="1:29">
      <c r="A9" s="35">
        <v>9</v>
      </c>
      <c r="B9" s="37">
        <v>45429.748240740701</v>
      </c>
      <c r="C9" s="37">
        <v>45429.758043981499</v>
      </c>
      <c r="D9" s="35" t="s">
        <v>29</v>
      </c>
      <c r="E9" s="35"/>
      <c r="F9" s="37"/>
      <c r="G9" s="35" t="s">
        <v>30</v>
      </c>
      <c r="H9" s="35" t="s">
        <v>31</v>
      </c>
      <c r="I9" s="35" t="s">
        <v>91</v>
      </c>
      <c r="J9" s="35" t="s">
        <v>92</v>
      </c>
      <c r="K9" s="35" t="s">
        <v>34</v>
      </c>
      <c r="L9" s="35" t="s">
        <v>35</v>
      </c>
      <c r="M9" s="35" t="s">
        <v>36</v>
      </c>
      <c r="N9" s="35" t="s">
        <v>87</v>
      </c>
      <c r="O9" s="35" t="s">
        <v>54</v>
      </c>
      <c r="P9" s="35" t="s">
        <v>39</v>
      </c>
      <c r="Q9" s="35" t="s">
        <v>54</v>
      </c>
      <c r="R9" s="35" t="s">
        <v>61</v>
      </c>
      <c r="S9" s="35" t="s">
        <v>93</v>
      </c>
      <c r="T9" s="35" t="s">
        <v>61</v>
      </c>
      <c r="U9" s="35"/>
      <c r="V9" s="35"/>
      <c r="W9" s="35" t="s">
        <v>57</v>
      </c>
      <c r="X9" s="35" t="s">
        <v>58</v>
      </c>
      <c r="Y9" s="35" t="s">
        <v>94</v>
      </c>
      <c r="Z9" s="35" t="s">
        <v>81</v>
      </c>
      <c r="AA9" s="35" t="s">
        <v>61</v>
      </c>
      <c r="AB9" s="35" t="s">
        <v>41</v>
      </c>
      <c r="AC9" s="35" t="s">
        <v>41</v>
      </c>
    </row>
    <row r="10" spans="1:29" s="4" customFormat="1" ht="15" hidden="1">
      <c r="A10">
        <v>10</v>
      </c>
      <c r="B10" s="1">
        <v>45429.804537037002</v>
      </c>
      <c r="C10" s="1">
        <v>45429.807858796303</v>
      </c>
      <c r="D10" t="s">
        <v>29</v>
      </c>
      <c r="E10"/>
      <c r="F10" s="1"/>
      <c r="G10" t="s">
        <v>50</v>
      </c>
      <c r="H10" t="s">
        <v>95</v>
      </c>
      <c r="I10" t="s">
        <v>96</v>
      </c>
      <c r="J10" t="s">
        <v>97</v>
      </c>
      <c r="K10" t="s">
        <v>65</v>
      </c>
      <c r="L10" t="s">
        <v>98</v>
      </c>
      <c r="M10" t="s">
        <v>99</v>
      </c>
      <c r="N10" t="s">
        <v>100</v>
      </c>
      <c r="O10" t="s">
        <v>54</v>
      </c>
      <c r="P10" t="s">
        <v>39</v>
      </c>
      <c r="Q10" t="s">
        <v>54</v>
      </c>
      <c r="R10" t="s">
        <v>61</v>
      </c>
      <c r="S10" t="s">
        <v>99</v>
      </c>
      <c r="T10" t="s">
        <v>61</v>
      </c>
      <c r="U10"/>
      <c r="V10"/>
      <c r="W10" t="s">
        <v>101</v>
      </c>
      <c r="X10" t="s">
        <v>77</v>
      </c>
      <c r="Y10" t="s">
        <v>59</v>
      </c>
      <c r="Z10" t="s">
        <v>81</v>
      </c>
      <c r="AA10" t="s">
        <v>61</v>
      </c>
      <c r="AB10" t="s">
        <v>41</v>
      </c>
      <c r="AC10" t="s">
        <v>41</v>
      </c>
    </row>
    <row r="11" spans="1:29" s="4" customFormat="1" ht="15" hidden="1">
      <c r="A11">
        <v>11</v>
      </c>
      <c r="B11" s="1">
        <v>45429.806041666699</v>
      </c>
      <c r="C11" s="1">
        <v>45429.808622685203</v>
      </c>
      <c r="D11" t="s">
        <v>29</v>
      </c>
      <c r="E11"/>
      <c r="F11" s="1"/>
      <c r="G11" t="s">
        <v>30</v>
      </c>
      <c r="H11" t="s">
        <v>95</v>
      </c>
      <c r="I11" t="s">
        <v>102</v>
      </c>
      <c r="J11" t="s">
        <v>103</v>
      </c>
      <c r="K11" t="s">
        <v>104</v>
      </c>
      <c r="L11" t="s">
        <v>35</v>
      </c>
      <c r="M11" t="s">
        <v>105</v>
      </c>
      <c r="N11" t="s">
        <v>87</v>
      </c>
      <c r="O11" t="s">
        <v>54</v>
      </c>
      <c r="P11" t="s">
        <v>73</v>
      </c>
      <c r="Q11" t="s">
        <v>54</v>
      </c>
      <c r="R11" t="s">
        <v>41</v>
      </c>
      <c r="S11" t="s">
        <v>106</v>
      </c>
      <c r="T11" t="s">
        <v>41</v>
      </c>
      <c r="U11" t="s">
        <v>55</v>
      </c>
      <c r="V11" t="s">
        <v>107</v>
      </c>
      <c r="W11" t="s">
        <v>108</v>
      </c>
      <c r="X11" t="s">
        <v>77</v>
      </c>
      <c r="Y11" t="s">
        <v>68</v>
      </c>
      <c r="Z11" t="s">
        <v>81</v>
      </c>
      <c r="AA11" t="s">
        <v>61</v>
      </c>
      <c r="AB11" t="s">
        <v>41</v>
      </c>
      <c r="AC11" t="s">
        <v>41</v>
      </c>
    </row>
    <row r="12" spans="1:29">
      <c r="A12" s="35">
        <v>12</v>
      </c>
      <c r="B12" s="37">
        <v>45429.805486111101</v>
      </c>
      <c r="C12" s="37">
        <v>45429.808854166702</v>
      </c>
      <c r="D12" s="35" t="s">
        <v>29</v>
      </c>
      <c r="E12" s="35"/>
      <c r="F12" s="37"/>
      <c r="G12" s="35" t="s">
        <v>30</v>
      </c>
      <c r="H12" s="35" t="s">
        <v>31</v>
      </c>
      <c r="I12" s="35" t="s">
        <v>109</v>
      </c>
      <c r="J12" s="35" t="s">
        <v>110</v>
      </c>
      <c r="K12" s="35" t="s">
        <v>111</v>
      </c>
      <c r="L12" s="35" t="s">
        <v>35</v>
      </c>
      <c r="M12" s="35" t="s">
        <v>112</v>
      </c>
      <c r="N12" s="35" t="s">
        <v>37</v>
      </c>
      <c r="O12" s="35" t="s">
        <v>54</v>
      </c>
      <c r="P12" s="35" t="s">
        <v>73</v>
      </c>
      <c r="Q12" s="35" t="s">
        <v>54</v>
      </c>
      <c r="R12" s="35" t="s">
        <v>41</v>
      </c>
      <c r="S12" s="35" t="s">
        <v>113</v>
      </c>
      <c r="T12" s="35" t="s">
        <v>61</v>
      </c>
      <c r="U12" s="35"/>
      <c r="V12" s="35"/>
      <c r="W12" s="35" t="s">
        <v>67</v>
      </c>
      <c r="X12" s="35" t="s">
        <v>58</v>
      </c>
      <c r="Y12" s="35" t="s">
        <v>68</v>
      </c>
      <c r="Z12" s="35" t="s">
        <v>69</v>
      </c>
      <c r="AA12" s="35" t="s">
        <v>61</v>
      </c>
      <c r="AB12" s="35" t="s">
        <v>61</v>
      </c>
      <c r="AC12" s="35" t="s">
        <v>41</v>
      </c>
    </row>
    <row r="13" spans="1:29">
      <c r="A13" s="35">
        <v>13</v>
      </c>
      <c r="B13" s="37">
        <v>45429.812337962998</v>
      </c>
      <c r="C13" s="37">
        <v>45429.8187384259</v>
      </c>
      <c r="D13" s="35" t="s">
        <v>29</v>
      </c>
      <c r="E13" s="35"/>
      <c r="F13" s="37"/>
      <c r="G13" s="35" t="s">
        <v>50</v>
      </c>
      <c r="H13" s="35" t="s">
        <v>95</v>
      </c>
      <c r="I13" s="35" t="s">
        <v>114</v>
      </c>
      <c r="J13" s="35" t="s">
        <v>115</v>
      </c>
      <c r="K13" s="35" t="s">
        <v>116</v>
      </c>
      <c r="L13" s="35" t="s">
        <v>35</v>
      </c>
      <c r="M13" s="35" t="s">
        <v>117</v>
      </c>
      <c r="N13" s="35" t="s">
        <v>118</v>
      </c>
      <c r="O13" s="35" t="s">
        <v>54</v>
      </c>
      <c r="P13" s="35" t="s">
        <v>73</v>
      </c>
      <c r="Q13" s="35" t="s">
        <v>38</v>
      </c>
      <c r="R13" s="35" t="s">
        <v>41</v>
      </c>
      <c r="S13" s="35" t="s">
        <v>42</v>
      </c>
      <c r="T13" s="35" t="s">
        <v>41</v>
      </c>
      <c r="U13" s="35" t="s">
        <v>55</v>
      </c>
      <c r="V13" s="35" t="s">
        <v>119</v>
      </c>
      <c r="W13" s="35" t="s">
        <v>76</v>
      </c>
      <c r="X13" s="35" t="s">
        <v>77</v>
      </c>
      <c r="Y13" s="35" t="s">
        <v>47</v>
      </c>
      <c r="Z13" s="35" t="s">
        <v>81</v>
      </c>
      <c r="AA13" s="35" t="s">
        <v>120</v>
      </c>
      <c r="AB13" s="35" t="s">
        <v>41</v>
      </c>
      <c r="AC13" s="35" t="s">
        <v>41</v>
      </c>
    </row>
    <row r="14" spans="1:29">
      <c r="A14" s="35">
        <v>14</v>
      </c>
      <c r="B14" s="37">
        <v>45432.387766203698</v>
      </c>
      <c r="C14" s="37">
        <v>45432.390520833302</v>
      </c>
      <c r="D14" s="35" t="s">
        <v>29</v>
      </c>
      <c r="E14" s="35"/>
      <c r="F14" s="37"/>
      <c r="G14" s="35" t="s">
        <v>30</v>
      </c>
      <c r="H14" s="35" t="s">
        <v>62</v>
      </c>
      <c r="I14" s="35" t="s">
        <v>121</v>
      </c>
      <c r="J14" s="35" t="s">
        <v>122</v>
      </c>
      <c r="K14" s="35" t="s">
        <v>104</v>
      </c>
      <c r="L14" s="35" t="s">
        <v>35</v>
      </c>
      <c r="M14" s="35" t="s">
        <v>36</v>
      </c>
      <c r="N14" s="35" t="s">
        <v>53</v>
      </c>
      <c r="O14" s="35" t="s">
        <v>54</v>
      </c>
      <c r="P14" s="35" t="s">
        <v>123</v>
      </c>
      <c r="Q14" s="35" t="s">
        <v>40</v>
      </c>
      <c r="R14" s="35" t="s">
        <v>41</v>
      </c>
      <c r="S14" s="35" t="s">
        <v>42</v>
      </c>
      <c r="T14" s="35" t="s">
        <v>41</v>
      </c>
      <c r="U14" s="35" t="s">
        <v>55</v>
      </c>
      <c r="V14" s="35" t="s">
        <v>124</v>
      </c>
      <c r="W14" s="35" t="s">
        <v>80</v>
      </c>
      <c r="X14" s="35" t="s">
        <v>58</v>
      </c>
      <c r="Y14" s="35" t="s">
        <v>94</v>
      </c>
      <c r="Z14" s="35" t="s">
        <v>60</v>
      </c>
      <c r="AA14" s="35" t="s">
        <v>61</v>
      </c>
      <c r="AB14" s="35" t="s">
        <v>41</v>
      </c>
      <c r="AC14" s="35" t="s">
        <v>41</v>
      </c>
    </row>
    <row r="15" spans="1:29">
      <c r="A15" s="35">
        <v>15</v>
      </c>
      <c r="B15" s="37">
        <v>45432.390567129602</v>
      </c>
      <c r="C15" s="37">
        <v>45432.391770833303</v>
      </c>
      <c r="D15" s="35" t="s">
        <v>29</v>
      </c>
      <c r="E15" s="35"/>
      <c r="F15" s="37"/>
      <c r="G15" s="35" t="s">
        <v>30</v>
      </c>
      <c r="H15" s="35" t="s">
        <v>31</v>
      </c>
      <c r="I15" s="35" t="s">
        <v>125</v>
      </c>
      <c r="J15" s="35" t="s">
        <v>126</v>
      </c>
      <c r="K15" s="35" t="s">
        <v>65</v>
      </c>
      <c r="L15" s="35" t="s">
        <v>35</v>
      </c>
      <c r="M15" s="35" t="s">
        <v>36</v>
      </c>
      <c r="N15" s="35" t="s">
        <v>53</v>
      </c>
      <c r="O15" s="35" t="s">
        <v>40</v>
      </c>
      <c r="P15" s="35" t="s">
        <v>39</v>
      </c>
      <c r="Q15" s="35" t="s">
        <v>40</v>
      </c>
      <c r="R15" s="35" t="s">
        <v>41</v>
      </c>
      <c r="S15" s="35" t="s">
        <v>42</v>
      </c>
      <c r="T15" s="35" t="s">
        <v>41</v>
      </c>
      <c r="U15" s="35" t="s">
        <v>55</v>
      </c>
      <c r="V15" s="35" t="s">
        <v>127</v>
      </c>
      <c r="W15" s="35" t="s">
        <v>80</v>
      </c>
      <c r="X15" s="35" t="s">
        <v>58</v>
      </c>
      <c r="Y15" s="35" t="s">
        <v>94</v>
      </c>
      <c r="Z15" s="35" t="s">
        <v>60</v>
      </c>
      <c r="AA15" s="35" t="s">
        <v>61</v>
      </c>
      <c r="AB15" s="35" t="s">
        <v>41</v>
      </c>
      <c r="AC15" s="35" t="s">
        <v>41</v>
      </c>
    </row>
    <row r="16" spans="1:29">
      <c r="A16" s="35">
        <v>16</v>
      </c>
      <c r="B16" s="37">
        <v>45432.3917939815</v>
      </c>
      <c r="C16" s="37">
        <v>45432.393518518496</v>
      </c>
      <c r="D16" s="35" t="s">
        <v>29</v>
      </c>
      <c r="E16" s="35"/>
      <c r="F16" s="37"/>
      <c r="G16" s="35" t="s">
        <v>30</v>
      </c>
      <c r="H16" s="35" t="s">
        <v>31</v>
      </c>
      <c r="I16" s="35" t="s">
        <v>128</v>
      </c>
      <c r="J16" s="35" t="s">
        <v>129</v>
      </c>
      <c r="K16" s="35" t="s">
        <v>111</v>
      </c>
      <c r="L16" s="35" t="s">
        <v>35</v>
      </c>
      <c r="M16" s="35" t="s">
        <v>36</v>
      </c>
      <c r="N16" s="35" t="s">
        <v>53</v>
      </c>
      <c r="O16" s="35" t="s">
        <v>40</v>
      </c>
      <c r="P16" s="35" t="s">
        <v>39</v>
      </c>
      <c r="Q16" s="35" t="s">
        <v>40</v>
      </c>
      <c r="R16" s="35" t="s">
        <v>41</v>
      </c>
      <c r="S16" s="35" t="s">
        <v>42</v>
      </c>
      <c r="T16" s="35" t="s">
        <v>41</v>
      </c>
      <c r="U16" s="35" t="s">
        <v>55</v>
      </c>
      <c r="V16" s="35" t="s">
        <v>130</v>
      </c>
      <c r="W16" s="35" t="s">
        <v>80</v>
      </c>
      <c r="X16" s="35" t="s">
        <v>58</v>
      </c>
      <c r="Y16" s="35" t="s">
        <v>94</v>
      </c>
      <c r="Z16" s="35" t="s">
        <v>60</v>
      </c>
      <c r="AA16" s="35" t="s">
        <v>61</v>
      </c>
      <c r="AB16" s="35" t="s">
        <v>41</v>
      </c>
      <c r="AC16" s="35" t="s">
        <v>41</v>
      </c>
    </row>
    <row r="17" spans="1:29">
      <c r="A17" s="35">
        <v>17</v>
      </c>
      <c r="B17" s="37">
        <v>45432.3953356481</v>
      </c>
      <c r="C17" s="37">
        <v>45432.396134259303</v>
      </c>
      <c r="D17" s="35" t="s">
        <v>29</v>
      </c>
      <c r="E17" s="35"/>
      <c r="F17" s="37"/>
      <c r="G17" s="35" t="s">
        <v>30</v>
      </c>
      <c r="H17" s="35" t="s">
        <v>31</v>
      </c>
      <c r="I17" s="35" t="s">
        <v>125</v>
      </c>
      <c r="J17" s="35" t="s">
        <v>126</v>
      </c>
      <c r="K17" s="35" t="s">
        <v>131</v>
      </c>
      <c r="L17" s="35" t="s">
        <v>35</v>
      </c>
      <c r="M17" s="35" t="s">
        <v>36</v>
      </c>
      <c r="N17" s="35" t="s">
        <v>53</v>
      </c>
      <c r="O17" s="35" t="s">
        <v>40</v>
      </c>
      <c r="P17" s="35" t="s">
        <v>39</v>
      </c>
      <c r="Q17" s="35" t="s">
        <v>40</v>
      </c>
      <c r="R17" s="35" t="s">
        <v>41</v>
      </c>
      <c r="S17" s="35" t="s">
        <v>42</v>
      </c>
      <c r="T17" s="35" t="s">
        <v>41</v>
      </c>
      <c r="U17" s="35" t="s">
        <v>55</v>
      </c>
      <c r="V17" s="35" t="s">
        <v>132</v>
      </c>
      <c r="W17" s="35" t="s">
        <v>80</v>
      </c>
      <c r="X17" s="35" t="s">
        <v>58</v>
      </c>
      <c r="Y17" s="35" t="s">
        <v>94</v>
      </c>
      <c r="Z17" s="35" t="s">
        <v>60</v>
      </c>
      <c r="AA17" s="35" t="s">
        <v>61</v>
      </c>
      <c r="AB17" s="35" t="s">
        <v>41</v>
      </c>
      <c r="AC17" s="35" t="s">
        <v>41</v>
      </c>
    </row>
    <row r="18" spans="1:29">
      <c r="A18" s="35">
        <v>18</v>
      </c>
      <c r="B18" s="37">
        <v>45432.397685185198</v>
      </c>
      <c r="C18" s="37">
        <v>45432.399236111101</v>
      </c>
      <c r="D18" s="35" t="s">
        <v>29</v>
      </c>
      <c r="E18" s="35"/>
      <c r="F18" s="37"/>
      <c r="G18" s="35" t="s">
        <v>30</v>
      </c>
      <c r="H18" s="35" t="s">
        <v>31</v>
      </c>
      <c r="I18" s="35" t="s">
        <v>125</v>
      </c>
      <c r="J18" s="35" t="s">
        <v>126</v>
      </c>
      <c r="K18" s="35" t="s">
        <v>133</v>
      </c>
      <c r="L18" s="35" t="s">
        <v>35</v>
      </c>
      <c r="M18" s="35" t="s">
        <v>36</v>
      </c>
      <c r="N18" s="35" t="s">
        <v>53</v>
      </c>
      <c r="O18" s="35" t="s">
        <v>40</v>
      </c>
      <c r="P18" s="35" t="s">
        <v>39</v>
      </c>
      <c r="Q18" s="35" t="s">
        <v>40</v>
      </c>
      <c r="R18" s="35" t="s">
        <v>41</v>
      </c>
      <c r="S18" s="35" t="s">
        <v>42</v>
      </c>
      <c r="T18" s="35" t="s">
        <v>41</v>
      </c>
      <c r="U18" s="35" t="s">
        <v>55</v>
      </c>
      <c r="V18" s="35" t="s">
        <v>134</v>
      </c>
      <c r="W18" s="35" t="s">
        <v>80</v>
      </c>
      <c r="X18" s="35" t="s">
        <v>58</v>
      </c>
      <c r="Y18" s="35" t="s">
        <v>94</v>
      </c>
      <c r="Z18" s="35" t="s">
        <v>60</v>
      </c>
      <c r="AA18" s="35" t="s">
        <v>61</v>
      </c>
      <c r="AB18" s="35" t="s">
        <v>41</v>
      </c>
      <c r="AC18" s="35" t="s">
        <v>41</v>
      </c>
    </row>
    <row r="19" spans="1:29">
      <c r="A19" s="35">
        <v>19</v>
      </c>
      <c r="B19" s="37">
        <v>45432.408506944397</v>
      </c>
      <c r="C19" s="37">
        <v>45432.409317129597</v>
      </c>
      <c r="D19" s="35" t="s">
        <v>29</v>
      </c>
      <c r="E19" s="35"/>
      <c r="F19" s="37"/>
      <c r="G19" s="35" t="s">
        <v>30</v>
      </c>
      <c r="H19" s="35" t="s">
        <v>31</v>
      </c>
      <c r="I19" s="35" t="s">
        <v>125</v>
      </c>
      <c r="J19" s="35" t="s">
        <v>103</v>
      </c>
      <c r="K19" s="35" t="s">
        <v>135</v>
      </c>
      <c r="L19" s="35" t="s">
        <v>35</v>
      </c>
      <c r="M19" s="35" t="s">
        <v>36</v>
      </c>
      <c r="N19" s="35" t="s">
        <v>53</v>
      </c>
      <c r="O19" s="35" t="s">
        <v>40</v>
      </c>
      <c r="P19" s="35" t="s">
        <v>39</v>
      </c>
      <c r="Q19" s="35" t="s">
        <v>40</v>
      </c>
      <c r="R19" s="35" t="s">
        <v>41</v>
      </c>
      <c r="S19" s="35" t="s">
        <v>42</v>
      </c>
      <c r="T19" s="35" t="s">
        <v>41</v>
      </c>
      <c r="U19" s="35" t="s">
        <v>55</v>
      </c>
      <c r="V19" s="35" t="s">
        <v>136</v>
      </c>
      <c r="W19" s="35" t="s">
        <v>80</v>
      </c>
      <c r="X19" s="35" t="s">
        <v>58</v>
      </c>
      <c r="Y19" s="35" t="s">
        <v>94</v>
      </c>
      <c r="Z19" s="35" t="s">
        <v>60</v>
      </c>
      <c r="AA19" s="35" t="s">
        <v>61</v>
      </c>
      <c r="AB19" s="35" t="s">
        <v>41</v>
      </c>
      <c r="AC19" s="35" t="s">
        <v>41</v>
      </c>
    </row>
    <row r="20" spans="1:29">
      <c r="A20" s="35">
        <v>20</v>
      </c>
      <c r="B20" s="37">
        <v>45432.529097222199</v>
      </c>
      <c r="C20" s="37">
        <v>45432.530694444402</v>
      </c>
      <c r="D20" s="35" t="s">
        <v>29</v>
      </c>
      <c r="E20" s="35"/>
      <c r="F20" s="37"/>
      <c r="G20" s="35" t="s">
        <v>30</v>
      </c>
      <c r="H20" s="35" t="s">
        <v>31</v>
      </c>
      <c r="I20" s="35" t="s">
        <v>125</v>
      </c>
      <c r="J20" s="35" t="s">
        <v>126</v>
      </c>
      <c r="K20" s="35" t="s">
        <v>65</v>
      </c>
      <c r="L20" s="35" t="s">
        <v>35</v>
      </c>
      <c r="M20" s="35" t="s">
        <v>36</v>
      </c>
      <c r="N20" s="35" t="s">
        <v>53</v>
      </c>
      <c r="O20" s="35" t="s">
        <v>40</v>
      </c>
      <c r="P20" s="35" t="s">
        <v>39</v>
      </c>
      <c r="Q20" s="35" t="s">
        <v>40</v>
      </c>
      <c r="R20" s="35" t="s">
        <v>41</v>
      </c>
      <c r="S20" s="35" t="s">
        <v>42</v>
      </c>
      <c r="T20" s="35" t="s">
        <v>41</v>
      </c>
      <c r="U20" s="35" t="s">
        <v>55</v>
      </c>
      <c r="V20" s="35" t="s">
        <v>137</v>
      </c>
      <c r="W20" s="35" t="s">
        <v>80</v>
      </c>
      <c r="X20" s="35" t="s">
        <v>58</v>
      </c>
      <c r="Y20" s="35" t="s">
        <v>94</v>
      </c>
      <c r="Z20" s="35" t="s">
        <v>60</v>
      </c>
      <c r="AA20" s="35" t="s">
        <v>138</v>
      </c>
      <c r="AB20" s="35" t="s">
        <v>41</v>
      </c>
      <c r="AC20" s="35" t="s">
        <v>41</v>
      </c>
    </row>
    <row r="21" spans="1:29">
      <c r="A21" s="35">
        <v>21</v>
      </c>
      <c r="B21" s="37">
        <v>45434.425775463002</v>
      </c>
      <c r="C21" s="37">
        <v>45434.428622685198</v>
      </c>
      <c r="D21" s="35" t="s">
        <v>29</v>
      </c>
      <c r="E21" s="35"/>
      <c r="F21" s="37"/>
      <c r="G21" s="35" t="s">
        <v>30</v>
      </c>
      <c r="H21" s="35" t="s">
        <v>31</v>
      </c>
      <c r="I21" s="35" t="s">
        <v>139</v>
      </c>
      <c r="J21" s="35" t="s">
        <v>140</v>
      </c>
      <c r="K21" s="35" t="s">
        <v>111</v>
      </c>
      <c r="L21" s="35" t="s">
        <v>35</v>
      </c>
      <c r="M21" s="35" t="s">
        <v>117</v>
      </c>
      <c r="N21" s="35" t="s">
        <v>37</v>
      </c>
      <c r="O21" s="35" t="s">
        <v>40</v>
      </c>
      <c r="P21" s="35" t="s">
        <v>73</v>
      </c>
      <c r="Q21" s="35" t="s">
        <v>38</v>
      </c>
      <c r="R21" s="35" t="s">
        <v>61</v>
      </c>
      <c r="S21" s="35" t="s">
        <v>42</v>
      </c>
      <c r="T21" s="35" t="s">
        <v>61</v>
      </c>
      <c r="U21" s="35"/>
      <c r="V21" s="35"/>
      <c r="W21" s="35" t="s">
        <v>101</v>
      </c>
      <c r="X21" s="35" t="s">
        <v>77</v>
      </c>
      <c r="Y21" s="35" t="s">
        <v>68</v>
      </c>
      <c r="Z21" s="35" t="s">
        <v>60</v>
      </c>
      <c r="AA21" s="35" t="s">
        <v>141</v>
      </c>
      <c r="AB21" s="35" t="s">
        <v>61</v>
      </c>
      <c r="AC21" s="35" t="s">
        <v>41</v>
      </c>
    </row>
    <row r="22" spans="1:29">
      <c r="A22" s="35">
        <v>22</v>
      </c>
      <c r="B22" s="37">
        <v>45439.369629629597</v>
      </c>
      <c r="C22" s="37">
        <v>45439.373182870397</v>
      </c>
      <c r="D22" s="35" t="s">
        <v>29</v>
      </c>
      <c r="E22" s="35"/>
      <c r="F22" s="37"/>
      <c r="G22" s="35" t="s">
        <v>30</v>
      </c>
      <c r="H22" s="35" t="s">
        <v>31</v>
      </c>
      <c r="I22" s="35" t="s">
        <v>125</v>
      </c>
      <c r="J22" s="35" t="s">
        <v>126</v>
      </c>
      <c r="K22" s="35" t="s">
        <v>133</v>
      </c>
      <c r="L22" s="35" t="s">
        <v>35</v>
      </c>
      <c r="M22" s="35" t="s">
        <v>36</v>
      </c>
      <c r="N22" s="35" t="s">
        <v>53</v>
      </c>
      <c r="O22" s="35" t="s">
        <v>54</v>
      </c>
      <c r="P22" s="35" t="s">
        <v>39</v>
      </c>
      <c r="Q22" s="35" t="s">
        <v>40</v>
      </c>
      <c r="R22" s="35" t="s">
        <v>41</v>
      </c>
      <c r="S22" s="35" t="s">
        <v>42</v>
      </c>
      <c r="T22" s="35" t="s">
        <v>41</v>
      </c>
      <c r="U22" s="35" t="s">
        <v>55</v>
      </c>
      <c r="V22" s="35" t="s">
        <v>142</v>
      </c>
      <c r="W22" s="35" t="s">
        <v>80</v>
      </c>
      <c r="X22" s="35" t="s">
        <v>58</v>
      </c>
      <c r="Y22" s="35" t="s">
        <v>94</v>
      </c>
      <c r="Z22" s="35" t="s">
        <v>60</v>
      </c>
      <c r="AA22" s="35" t="s">
        <v>143</v>
      </c>
      <c r="AB22" s="35" t="s">
        <v>41</v>
      </c>
      <c r="AC22" s="35" t="s">
        <v>41</v>
      </c>
    </row>
    <row r="23" spans="1:29">
      <c r="A23" s="35">
        <v>23</v>
      </c>
      <c r="B23" s="37">
        <v>45439.373229166697</v>
      </c>
      <c r="C23" s="37">
        <v>45439.378229166701</v>
      </c>
      <c r="D23" s="35" t="s">
        <v>29</v>
      </c>
      <c r="E23" s="35"/>
      <c r="F23" s="37"/>
      <c r="G23" s="35" t="s">
        <v>30</v>
      </c>
      <c r="H23" s="35" t="s">
        <v>31</v>
      </c>
      <c r="I23" s="35" t="s">
        <v>125</v>
      </c>
      <c r="J23" s="35" t="s">
        <v>51</v>
      </c>
      <c r="K23" s="35" t="s">
        <v>65</v>
      </c>
      <c r="L23" s="35" t="s">
        <v>35</v>
      </c>
      <c r="M23" s="35" t="s">
        <v>36</v>
      </c>
      <c r="N23" s="35" t="s">
        <v>53</v>
      </c>
      <c r="O23" s="35" t="s">
        <v>54</v>
      </c>
      <c r="P23" s="35" t="s">
        <v>39</v>
      </c>
      <c r="Q23" s="35" t="s">
        <v>40</v>
      </c>
      <c r="R23" s="35" t="s">
        <v>41</v>
      </c>
      <c r="S23" s="35" t="s">
        <v>42</v>
      </c>
      <c r="T23" s="35" t="s">
        <v>41</v>
      </c>
      <c r="U23" s="35" t="s">
        <v>55</v>
      </c>
      <c r="V23" s="35" t="s">
        <v>144</v>
      </c>
      <c r="W23" s="35" t="s">
        <v>80</v>
      </c>
      <c r="X23" s="35" t="s">
        <v>58</v>
      </c>
      <c r="Y23" s="35" t="s">
        <v>94</v>
      </c>
      <c r="Z23" s="35" t="s">
        <v>60</v>
      </c>
      <c r="AA23" s="35" t="s">
        <v>145</v>
      </c>
      <c r="AB23" s="35" t="s">
        <v>41</v>
      </c>
      <c r="AC23" s="35" t="s">
        <v>41</v>
      </c>
    </row>
    <row r="24" spans="1:29">
      <c r="A24" s="35">
        <v>24</v>
      </c>
      <c r="B24" s="37">
        <v>45439.378240740698</v>
      </c>
      <c r="C24" s="37">
        <v>45439.379178240699</v>
      </c>
      <c r="D24" s="35" t="s">
        <v>29</v>
      </c>
      <c r="E24" s="35"/>
      <c r="F24" s="37"/>
      <c r="G24" s="35" t="s">
        <v>30</v>
      </c>
      <c r="H24" s="35" t="s">
        <v>31</v>
      </c>
      <c r="I24" s="35" t="s">
        <v>146</v>
      </c>
      <c r="J24" s="35" t="s">
        <v>64</v>
      </c>
      <c r="K24" s="35" t="s">
        <v>147</v>
      </c>
      <c r="L24" s="35" t="s">
        <v>35</v>
      </c>
      <c r="M24" s="35" t="s">
        <v>36</v>
      </c>
      <c r="N24" s="35" t="s">
        <v>53</v>
      </c>
      <c r="O24" s="35" t="s">
        <v>54</v>
      </c>
      <c r="P24" s="35" t="s">
        <v>39</v>
      </c>
      <c r="Q24" s="35" t="s">
        <v>40</v>
      </c>
      <c r="R24" s="35" t="s">
        <v>41</v>
      </c>
      <c r="S24" s="35" t="s">
        <v>42</v>
      </c>
      <c r="T24" s="35" t="s">
        <v>41</v>
      </c>
      <c r="U24" s="35" t="s">
        <v>55</v>
      </c>
      <c r="V24" s="35" t="s">
        <v>148</v>
      </c>
      <c r="W24" s="35" t="s">
        <v>80</v>
      </c>
      <c r="X24" s="35" t="s">
        <v>58</v>
      </c>
      <c r="Y24" s="35" t="s">
        <v>94</v>
      </c>
      <c r="Z24" s="35" t="s">
        <v>60</v>
      </c>
      <c r="AA24" s="35" t="s">
        <v>145</v>
      </c>
      <c r="AB24" s="35" t="s">
        <v>41</v>
      </c>
      <c r="AC24" s="35" t="s">
        <v>41</v>
      </c>
    </row>
    <row r="25" spans="1:29">
      <c r="A25" s="35">
        <v>25</v>
      </c>
      <c r="B25" s="37">
        <v>45439.379201388903</v>
      </c>
      <c r="C25" s="37">
        <v>45439.382974537002</v>
      </c>
      <c r="D25" s="35" t="s">
        <v>29</v>
      </c>
      <c r="E25" s="35"/>
      <c r="F25" s="37"/>
      <c r="G25" s="35" t="s">
        <v>30</v>
      </c>
      <c r="H25" s="35" t="s">
        <v>31</v>
      </c>
      <c r="I25" s="35" t="s">
        <v>146</v>
      </c>
      <c r="J25" s="35" t="s">
        <v>51</v>
      </c>
      <c r="K25" s="35" t="s">
        <v>65</v>
      </c>
      <c r="L25" s="35" t="s">
        <v>35</v>
      </c>
      <c r="M25" s="35" t="s">
        <v>36</v>
      </c>
      <c r="N25" s="35" t="s">
        <v>53</v>
      </c>
      <c r="O25" s="35" t="s">
        <v>54</v>
      </c>
      <c r="P25" s="35" t="s">
        <v>39</v>
      </c>
      <c r="Q25" s="35" t="s">
        <v>40</v>
      </c>
      <c r="R25" s="35" t="s">
        <v>41</v>
      </c>
      <c r="S25" s="35" t="s">
        <v>42</v>
      </c>
      <c r="T25" s="35" t="s">
        <v>41</v>
      </c>
      <c r="U25" s="35" t="s">
        <v>149</v>
      </c>
      <c r="V25" s="35" t="s">
        <v>150</v>
      </c>
      <c r="W25" s="35" t="s">
        <v>80</v>
      </c>
      <c r="X25" s="35" t="s">
        <v>58</v>
      </c>
      <c r="Y25" s="35" t="s">
        <v>94</v>
      </c>
      <c r="Z25" s="35" t="s">
        <v>60</v>
      </c>
      <c r="AA25" s="35" t="s">
        <v>145</v>
      </c>
      <c r="AB25" s="35" t="s">
        <v>41</v>
      </c>
      <c r="AC25" s="35" t="s">
        <v>41</v>
      </c>
    </row>
    <row r="26" spans="1:29">
      <c r="A26" s="35">
        <v>26</v>
      </c>
      <c r="B26" s="37">
        <v>45439.383009259298</v>
      </c>
      <c r="C26" s="37">
        <v>45439.438194444403</v>
      </c>
      <c r="D26" s="35" t="s">
        <v>29</v>
      </c>
      <c r="E26" s="35"/>
      <c r="F26" s="37"/>
      <c r="G26" s="35" t="s">
        <v>30</v>
      </c>
      <c r="H26" s="35" t="s">
        <v>31</v>
      </c>
      <c r="I26" s="35" t="s">
        <v>151</v>
      </c>
      <c r="J26" s="35" t="s">
        <v>51</v>
      </c>
      <c r="K26" s="35" t="s">
        <v>65</v>
      </c>
      <c r="L26" s="35" t="s">
        <v>35</v>
      </c>
      <c r="M26" s="35" t="s">
        <v>36</v>
      </c>
      <c r="N26" s="35" t="s">
        <v>53</v>
      </c>
      <c r="O26" s="35" t="s">
        <v>54</v>
      </c>
      <c r="P26" s="35" t="s">
        <v>39</v>
      </c>
      <c r="Q26" s="35" t="s">
        <v>40</v>
      </c>
      <c r="R26" s="35" t="s">
        <v>41</v>
      </c>
      <c r="S26" s="35" t="s">
        <v>42</v>
      </c>
      <c r="T26" s="35" t="s">
        <v>41</v>
      </c>
      <c r="U26" s="35" t="s">
        <v>55</v>
      </c>
      <c r="V26" s="35" t="s">
        <v>152</v>
      </c>
      <c r="W26" s="35" t="s">
        <v>80</v>
      </c>
      <c r="X26" s="35" t="s">
        <v>58</v>
      </c>
      <c r="Y26" s="35" t="s">
        <v>94</v>
      </c>
      <c r="Z26" s="35" t="s">
        <v>60</v>
      </c>
      <c r="AA26" s="35" t="s">
        <v>145</v>
      </c>
      <c r="AB26" s="35" t="s">
        <v>41</v>
      </c>
      <c r="AC26" s="35" t="s">
        <v>41</v>
      </c>
    </row>
    <row r="27" spans="1:29">
      <c r="A27" s="35">
        <v>27</v>
      </c>
      <c r="B27" s="37">
        <v>45439.439456018503</v>
      </c>
      <c r="C27" s="37">
        <v>45439.739571759303</v>
      </c>
      <c r="D27" s="35" t="s">
        <v>29</v>
      </c>
      <c r="E27" s="35"/>
      <c r="F27" s="37"/>
      <c r="G27" s="35" t="s">
        <v>30</v>
      </c>
      <c r="H27" s="35" t="s">
        <v>31</v>
      </c>
      <c r="I27" s="35" t="s">
        <v>146</v>
      </c>
      <c r="J27" s="35" t="s">
        <v>51</v>
      </c>
      <c r="K27" s="35" t="s">
        <v>65</v>
      </c>
      <c r="L27" s="35" t="s">
        <v>35</v>
      </c>
      <c r="M27" s="35" t="s">
        <v>36</v>
      </c>
      <c r="N27" s="35" t="s">
        <v>53</v>
      </c>
      <c r="O27" s="35" t="s">
        <v>54</v>
      </c>
      <c r="P27" s="35" t="s">
        <v>39</v>
      </c>
      <c r="Q27" s="35" t="s">
        <v>40</v>
      </c>
      <c r="R27" s="35" t="s">
        <v>41</v>
      </c>
      <c r="S27" s="35" t="s">
        <v>42</v>
      </c>
      <c r="T27" s="35" t="s">
        <v>61</v>
      </c>
      <c r="U27" s="35"/>
      <c r="V27" s="35"/>
      <c r="W27" s="35" t="s">
        <v>80</v>
      </c>
      <c r="X27" s="35" t="s">
        <v>58</v>
      </c>
      <c r="Y27" s="35" t="s">
        <v>94</v>
      </c>
      <c r="Z27" s="35" t="s">
        <v>60</v>
      </c>
      <c r="AA27" s="35" t="s">
        <v>145</v>
      </c>
      <c r="AB27" s="35" t="s">
        <v>41</v>
      </c>
      <c r="AC27" s="35" t="s">
        <v>41</v>
      </c>
    </row>
    <row r="28" spans="1:29">
      <c r="A28" s="35">
        <v>28</v>
      </c>
      <c r="B28" s="37">
        <v>45439.751898148097</v>
      </c>
      <c r="C28" s="37">
        <v>45439.757222222201</v>
      </c>
      <c r="D28" s="35" t="s">
        <v>29</v>
      </c>
      <c r="E28" s="35"/>
      <c r="F28" s="37"/>
      <c r="G28" s="35" t="s">
        <v>30</v>
      </c>
      <c r="H28" s="35" t="s">
        <v>31</v>
      </c>
      <c r="I28" s="35" t="s">
        <v>83</v>
      </c>
      <c r="J28" s="35" t="s">
        <v>51</v>
      </c>
      <c r="K28" s="35" t="s">
        <v>153</v>
      </c>
      <c r="L28" s="35" t="s">
        <v>35</v>
      </c>
      <c r="M28" s="35" t="s">
        <v>36</v>
      </c>
      <c r="N28" s="35" t="s">
        <v>53</v>
      </c>
      <c r="O28" s="35" t="s">
        <v>54</v>
      </c>
      <c r="P28" s="35" t="s">
        <v>39</v>
      </c>
      <c r="Q28" s="35" t="s">
        <v>40</v>
      </c>
      <c r="R28" s="35" t="s">
        <v>41</v>
      </c>
      <c r="S28" s="35" t="s">
        <v>42</v>
      </c>
      <c r="T28" s="35" t="s">
        <v>61</v>
      </c>
      <c r="U28" s="35"/>
      <c r="V28" s="35"/>
      <c r="W28" s="35" t="s">
        <v>80</v>
      </c>
      <c r="X28" s="35" t="s">
        <v>58</v>
      </c>
      <c r="Y28" s="35" t="s">
        <v>94</v>
      </c>
      <c r="Z28" s="35" t="s">
        <v>60</v>
      </c>
      <c r="AA28" s="35" t="s">
        <v>145</v>
      </c>
      <c r="AB28" s="35" t="s">
        <v>41</v>
      </c>
      <c r="AC28" s="35" t="s">
        <v>41</v>
      </c>
    </row>
    <row r="29" spans="1:29">
      <c r="A29" s="35">
        <v>29</v>
      </c>
      <c r="B29" s="37">
        <v>45439.757326388899</v>
      </c>
      <c r="C29" s="37">
        <v>45439.757974537002</v>
      </c>
      <c r="D29" s="35" t="s">
        <v>29</v>
      </c>
      <c r="E29" s="35"/>
      <c r="F29" s="37"/>
      <c r="G29" s="35" t="s">
        <v>30</v>
      </c>
      <c r="H29" s="35" t="s">
        <v>31</v>
      </c>
      <c r="I29" s="35" t="s">
        <v>83</v>
      </c>
      <c r="J29" s="35" t="s">
        <v>51</v>
      </c>
      <c r="K29" s="35" t="s">
        <v>65</v>
      </c>
      <c r="L29" s="35" t="s">
        <v>35</v>
      </c>
      <c r="M29" s="35" t="s">
        <v>36</v>
      </c>
      <c r="N29" s="35" t="s">
        <v>53</v>
      </c>
      <c r="O29" s="35" t="s">
        <v>54</v>
      </c>
      <c r="P29" s="35" t="s">
        <v>39</v>
      </c>
      <c r="Q29" s="35" t="s">
        <v>40</v>
      </c>
      <c r="R29" s="35" t="s">
        <v>41</v>
      </c>
      <c r="S29" s="35" t="s">
        <v>42</v>
      </c>
      <c r="T29" s="35" t="s">
        <v>61</v>
      </c>
      <c r="U29" s="35"/>
      <c r="V29" s="35"/>
      <c r="W29" s="35" t="s">
        <v>80</v>
      </c>
      <c r="X29" s="35" t="s">
        <v>58</v>
      </c>
      <c r="Y29" s="35" t="s">
        <v>94</v>
      </c>
      <c r="Z29" s="35" t="s">
        <v>60</v>
      </c>
      <c r="AA29" s="35" t="s">
        <v>145</v>
      </c>
      <c r="AB29" s="35" t="s">
        <v>41</v>
      </c>
      <c r="AC29" s="35" t="s">
        <v>41</v>
      </c>
    </row>
    <row r="30" spans="1:29">
      <c r="A30" s="35">
        <v>30</v>
      </c>
      <c r="B30" s="37">
        <v>45439.760138888902</v>
      </c>
      <c r="C30" s="37">
        <v>45439.761400463001</v>
      </c>
      <c r="D30" s="35" t="s">
        <v>29</v>
      </c>
      <c r="E30" s="35"/>
      <c r="F30" s="37"/>
      <c r="G30" s="35" t="s">
        <v>30</v>
      </c>
      <c r="H30" s="35" t="s">
        <v>31</v>
      </c>
      <c r="I30" s="35" t="s">
        <v>83</v>
      </c>
      <c r="J30" s="35" t="s">
        <v>51</v>
      </c>
      <c r="K30" s="35" t="s">
        <v>65</v>
      </c>
      <c r="L30" s="35" t="s">
        <v>35</v>
      </c>
      <c r="M30" s="35" t="s">
        <v>36</v>
      </c>
      <c r="N30" s="35" t="s">
        <v>53</v>
      </c>
      <c r="O30" s="35" t="s">
        <v>54</v>
      </c>
      <c r="P30" s="35" t="s">
        <v>39</v>
      </c>
      <c r="Q30" s="35" t="s">
        <v>40</v>
      </c>
      <c r="R30" s="35" t="s">
        <v>41</v>
      </c>
      <c r="S30" s="35" t="s">
        <v>42</v>
      </c>
      <c r="T30" s="35" t="s">
        <v>61</v>
      </c>
      <c r="U30" s="35"/>
      <c r="V30" s="35"/>
      <c r="W30" s="35" t="s">
        <v>80</v>
      </c>
      <c r="X30" s="35" t="s">
        <v>58</v>
      </c>
      <c r="Y30" s="35" t="s">
        <v>94</v>
      </c>
      <c r="Z30" s="35" t="s">
        <v>60</v>
      </c>
      <c r="AA30" s="35" t="s">
        <v>145</v>
      </c>
      <c r="AB30" s="35" t="s">
        <v>41</v>
      </c>
      <c r="AC30" s="35" t="s">
        <v>41</v>
      </c>
    </row>
    <row r="31" spans="1:29">
      <c r="A31" s="35">
        <v>31</v>
      </c>
      <c r="B31" s="37">
        <v>45439.762002314797</v>
      </c>
      <c r="C31" s="37">
        <v>45439.765752314801</v>
      </c>
      <c r="D31" s="35" t="s">
        <v>29</v>
      </c>
      <c r="E31" s="35"/>
      <c r="F31" s="37"/>
      <c r="G31" s="35" t="s">
        <v>30</v>
      </c>
      <c r="H31" s="35" t="s">
        <v>31</v>
      </c>
      <c r="I31" s="35" t="s">
        <v>83</v>
      </c>
      <c r="J31" s="35" t="s">
        <v>51</v>
      </c>
      <c r="K31" s="35" t="s">
        <v>65</v>
      </c>
      <c r="L31" s="35" t="s">
        <v>35</v>
      </c>
      <c r="M31" s="35" t="s">
        <v>36</v>
      </c>
      <c r="N31" s="35" t="s">
        <v>53</v>
      </c>
      <c r="O31" s="35" t="s">
        <v>54</v>
      </c>
      <c r="P31" s="35" t="s">
        <v>39</v>
      </c>
      <c r="Q31" s="35" t="s">
        <v>40</v>
      </c>
      <c r="R31" s="35" t="s">
        <v>41</v>
      </c>
      <c r="S31" s="35" t="s">
        <v>42</v>
      </c>
      <c r="T31" s="35" t="s">
        <v>61</v>
      </c>
      <c r="U31" s="35"/>
      <c r="V31" s="35"/>
      <c r="W31" s="35" t="s">
        <v>80</v>
      </c>
      <c r="X31" s="35" t="s">
        <v>58</v>
      </c>
      <c r="Y31" s="35" t="s">
        <v>94</v>
      </c>
      <c r="Z31" s="35" t="s">
        <v>60</v>
      </c>
      <c r="AA31" s="35" t="s">
        <v>145</v>
      </c>
      <c r="AB31" s="35" t="s">
        <v>41</v>
      </c>
      <c r="AC31" s="35" t="s">
        <v>41</v>
      </c>
    </row>
    <row r="32" spans="1:29">
      <c r="A32" s="35">
        <v>32</v>
      </c>
      <c r="B32" s="37">
        <v>45439.765787037002</v>
      </c>
      <c r="C32" s="37">
        <v>45439.773923611101</v>
      </c>
      <c r="D32" s="35" t="s">
        <v>29</v>
      </c>
      <c r="E32" s="35"/>
      <c r="F32" s="37"/>
      <c r="G32" s="35" t="s">
        <v>30</v>
      </c>
      <c r="H32" s="35" t="s">
        <v>31</v>
      </c>
      <c r="I32" s="35" t="s">
        <v>83</v>
      </c>
      <c r="J32" s="35" t="s">
        <v>51</v>
      </c>
      <c r="K32" s="35" t="s">
        <v>65</v>
      </c>
      <c r="L32" s="35" t="s">
        <v>35</v>
      </c>
      <c r="M32" s="35" t="s">
        <v>36</v>
      </c>
      <c r="N32" s="35" t="s">
        <v>53</v>
      </c>
      <c r="O32" s="35" t="s">
        <v>54</v>
      </c>
      <c r="P32" s="35" t="s">
        <v>39</v>
      </c>
      <c r="Q32" s="35" t="s">
        <v>40</v>
      </c>
      <c r="R32" s="35" t="s">
        <v>41</v>
      </c>
      <c r="S32" s="35" t="s">
        <v>42</v>
      </c>
      <c r="T32" s="35" t="s">
        <v>61</v>
      </c>
      <c r="U32" s="35"/>
      <c r="V32" s="35"/>
      <c r="W32" s="35" t="s">
        <v>80</v>
      </c>
      <c r="X32" s="35" t="s">
        <v>58</v>
      </c>
      <c r="Y32" s="35" t="s">
        <v>94</v>
      </c>
      <c r="Z32" s="35" t="s">
        <v>60</v>
      </c>
      <c r="AA32" s="35" t="s">
        <v>145</v>
      </c>
      <c r="AB32" s="35" t="s">
        <v>41</v>
      </c>
      <c r="AC32" s="35" t="s">
        <v>41</v>
      </c>
    </row>
    <row r="55" spans="29:29">
      <c r="AC55" s="38"/>
    </row>
  </sheetData>
  <sheetProtection algorithmName="SHA-512" hashValue="P6eEnqUiwT0EqlzPYjosOuXomQpQBJ0Bvf1HNfFokTEfKbNwpGw/iJNeyWPFocJvTteG8dHGaDgJpOnndOwKlw==" saltValue="jw5Yf9F12uK3rI84vnefwQ==" spinCount="100000" sheet="1" objects="1" scenarios="1"/>
  <sortState xmlns:xlrd2="http://schemas.microsoft.com/office/spreadsheetml/2017/richdata2" ref="P34:R49">
    <sortCondition ref="Q34:Q49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671C8-D83A-4C4A-B7CC-83305EC880DD}">
  <dimension ref="A1:G32"/>
  <sheetViews>
    <sheetView workbookViewId="0">
      <selection activeCell="B4" sqref="B4:B5"/>
    </sheetView>
  </sheetViews>
  <sheetFormatPr defaultColWidth="11.42578125" defaultRowHeight="15"/>
  <cols>
    <col min="1" max="1" width="20" style="4" bestFit="1" customWidth="1"/>
    <col min="2" max="2" width="34.5703125" style="4" customWidth="1"/>
    <col min="3" max="4" width="11.42578125" style="4"/>
    <col min="5" max="5" width="15.7109375" style="4" bestFit="1" customWidth="1"/>
    <col min="6" max="6" width="15.140625" style="4" customWidth="1"/>
    <col min="7" max="16384" width="11.42578125" style="4"/>
  </cols>
  <sheetData>
    <row r="1" spans="1:7" ht="60">
      <c r="A1" s="12" t="s">
        <v>0</v>
      </c>
      <c r="B1" s="20" t="s">
        <v>14</v>
      </c>
      <c r="E1" s="20" t="s">
        <v>204</v>
      </c>
      <c r="F1" s="20" t="s">
        <v>205</v>
      </c>
    </row>
    <row r="2" spans="1:7">
      <c r="A2" s="2">
        <v>2</v>
      </c>
      <c r="B2" s="2" t="s">
        <v>38</v>
      </c>
      <c r="E2" s="2" t="s">
        <v>54</v>
      </c>
      <c r="F2" s="2">
        <v>21</v>
      </c>
      <c r="G2" s="7">
        <f>+F2/$F$5</f>
        <v>0.67741935483870963</v>
      </c>
    </row>
    <row r="3" spans="1:7">
      <c r="A3" s="2">
        <v>3</v>
      </c>
      <c r="B3" s="2" t="s">
        <v>54</v>
      </c>
      <c r="E3" s="2" t="s">
        <v>40</v>
      </c>
      <c r="F3" s="2">
        <v>8</v>
      </c>
      <c r="G3" s="7">
        <f t="shared" ref="G3:G4" si="0">+F3/$F$5</f>
        <v>0.25806451612903225</v>
      </c>
    </row>
    <row r="4" spans="1:7">
      <c r="A4" s="2">
        <v>4</v>
      </c>
      <c r="B4" s="2" t="s">
        <v>54</v>
      </c>
      <c r="E4" s="2" t="s">
        <v>38</v>
      </c>
      <c r="F4" s="2">
        <v>2</v>
      </c>
      <c r="G4" s="7">
        <f t="shared" si="0"/>
        <v>6.4516129032258063E-2</v>
      </c>
    </row>
    <row r="5" spans="1:7">
      <c r="A5" s="2">
        <v>5</v>
      </c>
      <c r="B5" s="2" t="s">
        <v>40</v>
      </c>
      <c r="E5" s="2" t="s">
        <v>206</v>
      </c>
      <c r="F5" s="2">
        <v>31</v>
      </c>
    </row>
    <row r="6" spans="1:7">
      <c r="A6" s="6">
        <v>6</v>
      </c>
      <c r="B6" s="6" t="s">
        <v>54</v>
      </c>
    </row>
    <row r="7" spans="1:7">
      <c r="A7" s="6">
        <v>7</v>
      </c>
      <c r="B7" s="6" t="s">
        <v>54</v>
      </c>
    </row>
    <row r="8" spans="1:7">
      <c r="A8" s="6">
        <v>8</v>
      </c>
      <c r="B8" s="6" t="s">
        <v>38</v>
      </c>
    </row>
    <row r="9" spans="1:7">
      <c r="A9" s="6">
        <v>9</v>
      </c>
      <c r="B9" s="6" t="s">
        <v>54</v>
      </c>
    </row>
    <row r="10" spans="1:7">
      <c r="A10" s="6">
        <v>10</v>
      </c>
      <c r="B10" s="6" t="s">
        <v>54</v>
      </c>
    </row>
    <row r="11" spans="1:7">
      <c r="A11" s="6">
        <v>11</v>
      </c>
      <c r="B11" s="6" t="s">
        <v>54</v>
      </c>
    </row>
    <row r="12" spans="1:7">
      <c r="A12" s="6">
        <v>12</v>
      </c>
      <c r="B12" s="6" t="s">
        <v>54</v>
      </c>
    </row>
    <row r="13" spans="1:7">
      <c r="A13" s="6">
        <v>13</v>
      </c>
      <c r="B13" s="6" t="s">
        <v>54</v>
      </c>
    </row>
    <row r="14" spans="1:7">
      <c r="A14" s="6">
        <v>14</v>
      </c>
      <c r="B14" s="6" t="s">
        <v>54</v>
      </c>
    </row>
    <row r="15" spans="1:7">
      <c r="A15" s="6">
        <v>15</v>
      </c>
      <c r="B15" s="6" t="s">
        <v>40</v>
      </c>
    </row>
    <row r="16" spans="1:7">
      <c r="A16" s="6">
        <v>16</v>
      </c>
      <c r="B16" s="6" t="s">
        <v>40</v>
      </c>
    </row>
    <row r="17" spans="1:2">
      <c r="A17" s="6">
        <v>17</v>
      </c>
      <c r="B17" s="6" t="s">
        <v>40</v>
      </c>
    </row>
    <row r="18" spans="1:2">
      <c r="A18" s="6">
        <v>18</v>
      </c>
      <c r="B18" s="6" t="s">
        <v>40</v>
      </c>
    </row>
    <row r="19" spans="1:2">
      <c r="A19" s="6">
        <v>19</v>
      </c>
      <c r="B19" s="6" t="s">
        <v>40</v>
      </c>
    </row>
    <row r="20" spans="1:2">
      <c r="A20" s="6">
        <v>20</v>
      </c>
      <c r="B20" s="6" t="s">
        <v>40</v>
      </c>
    </row>
    <row r="21" spans="1:2">
      <c r="A21" s="6">
        <v>21</v>
      </c>
      <c r="B21" s="6" t="s">
        <v>40</v>
      </c>
    </row>
    <row r="22" spans="1:2">
      <c r="A22" s="6">
        <v>22</v>
      </c>
      <c r="B22" s="6" t="s">
        <v>54</v>
      </c>
    </row>
    <row r="23" spans="1:2">
      <c r="A23" s="6">
        <v>23</v>
      </c>
      <c r="B23" s="6" t="s">
        <v>54</v>
      </c>
    </row>
    <row r="24" spans="1:2">
      <c r="A24" s="6">
        <v>24</v>
      </c>
      <c r="B24" s="6" t="s">
        <v>54</v>
      </c>
    </row>
    <row r="25" spans="1:2">
      <c r="A25" s="6">
        <v>25</v>
      </c>
      <c r="B25" s="6" t="s">
        <v>54</v>
      </c>
    </row>
    <row r="26" spans="1:2">
      <c r="A26" s="6">
        <v>26</v>
      </c>
      <c r="B26" s="6" t="s">
        <v>54</v>
      </c>
    </row>
    <row r="27" spans="1:2">
      <c r="A27" s="6">
        <v>27</v>
      </c>
      <c r="B27" s="6" t="s">
        <v>54</v>
      </c>
    </row>
    <row r="28" spans="1:2">
      <c r="A28" s="6">
        <v>28</v>
      </c>
      <c r="B28" s="6" t="s">
        <v>54</v>
      </c>
    </row>
    <row r="29" spans="1:2">
      <c r="A29" s="6">
        <v>29</v>
      </c>
      <c r="B29" s="6" t="s">
        <v>54</v>
      </c>
    </row>
    <row r="30" spans="1:2">
      <c r="A30" s="6">
        <v>30</v>
      </c>
      <c r="B30" s="6" t="s">
        <v>54</v>
      </c>
    </row>
    <row r="31" spans="1:2">
      <c r="A31" s="6">
        <v>31</v>
      </c>
      <c r="B31" s="6" t="s">
        <v>54</v>
      </c>
    </row>
    <row r="32" spans="1:2">
      <c r="A32" s="6">
        <v>32</v>
      </c>
      <c r="B32" s="6" t="s">
        <v>54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E8645-71DF-4E1B-9D79-91DAAB5738EB}">
  <dimension ref="A1:F32"/>
  <sheetViews>
    <sheetView topLeftCell="A20" workbookViewId="0">
      <selection activeCell="D23" sqref="D23"/>
    </sheetView>
  </sheetViews>
  <sheetFormatPr defaultColWidth="11.42578125" defaultRowHeight="15"/>
  <cols>
    <col min="1" max="2" width="20" style="4" bestFit="1" customWidth="1"/>
    <col min="3" max="3" width="11.42578125" style="4"/>
    <col min="4" max="4" width="15.7109375" style="4" bestFit="1" customWidth="1"/>
    <col min="5" max="5" width="10" style="4" bestFit="1" customWidth="1"/>
    <col min="6" max="16384" width="11.42578125" style="4"/>
  </cols>
  <sheetData>
    <row r="1" spans="1:6" ht="60">
      <c r="A1" s="12" t="s">
        <v>0</v>
      </c>
      <c r="B1" s="20" t="s">
        <v>15</v>
      </c>
      <c r="D1" s="20" t="s">
        <v>204</v>
      </c>
      <c r="E1" s="20" t="s">
        <v>205</v>
      </c>
    </row>
    <row r="2" spans="1:6">
      <c r="A2" s="2">
        <v>2</v>
      </c>
      <c r="B2" s="2" t="s">
        <v>39</v>
      </c>
      <c r="D2" s="2" t="s">
        <v>73</v>
      </c>
      <c r="E2" s="2">
        <v>5</v>
      </c>
      <c r="F2" s="7">
        <f>+E2/$E$5</f>
        <v>0.16129032258064516</v>
      </c>
    </row>
    <row r="3" spans="1:6">
      <c r="A3" s="2">
        <v>3</v>
      </c>
      <c r="B3" s="2" t="s">
        <v>39</v>
      </c>
      <c r="D3" s="2" t="s">
        <v>123</v>
      </c>
      <c r="E3" s="2">
        <v>1</v>
      </c>
      <c r="F3" s="7">
        <f t="shared" ref="F3:F4" si="0">+E3/$E$5</f>
        <v>3.2258064516129031E-2</v>
      </c>
    </row>
    <row r="4" spans="1:6">
      <c r="A4" s="2">
        <v>4</v>
      </c>
      <c r="B4" s="2" t="s">
        <v>39</v>
      </c>
      <c r="D4" s="2" t="s">
        <v>39</v>
      </c>
      <c r="E4" s="2">
        <v>25</v>
      </c>
      <c r="F4" s="7">
        <f t="shared" si="0"/>
        <v>0.80645161290322576</v>
      </c>
    </row>
    <row r="5" spans="1:6">
      <c r="A5" s="2">
        <v>5</v>
      </c>
      <c r="B5" s="2" t="s">
        <v>73</v>
      </c>
      <c r="D5" s="2" t="s">
        <v>206</v>
      </c>
      <c r="E5" s="2">
        <v>31</v>
      </c>
    </row>
    <row r="6" spans="1:6">
      <c r="A6" s="6">
        <v>6</v>
      </c>
      <c r="B6" s="6" t="s">
        <v>39</v>
      </c>
    </row>
    <row r="7" spans="1:6">
      <c r="A7" s="6">
        <v>7</v>
      </c>
      <c r="B7" s="6" t="s">
        <v>39</v>
      </c>
    </row>
    <row r="8" spans="1:6">
      <c r="A8" s="6">
        <v>8</v>
      </c>
      <c r="B8" s="6" t="s">
        <v>39</v>
      </c>
    </row>
    <row r="9" spans="1:6">
      <c r="A9" s="6">
        <v>9</v>
      </c>
      <c r="B9" s="6" t="s">
        <v>39</v>
      </c>
    </row>
    <row r="10" spans="1:6">
      <c r="A10" s="6">
        <v>10</v>
      </c>
      <c r="B10" s="6" t="s">
        <v>39</v>
      </c>
    </row>
    <row r="11" spans="1:6">
      <c r="A11" s="6">
        <v>11</v>
      </c>
      <c r="B11" s="6" t="s">
        <v>73</v>
      </c>
    </row>
    <row r="12" spans="1:6">
      <c r="A12" s="6">
        <v>12</v>
      </c>
      <c r="B12" s="6" t="s">
        <v>73</v>
      </c>
    </row>
    <row r="13" spans="1:6">
      <c r="A13" s="6">
        <v>13</v>
      </c>
      <c r="B13" s="6" t="s">
        <v>73</v>
      </c>
    </row>
    <row r="14" spans="1:6">
      <c r="A14" s="6">
        <v>14</v>
      </c>
      <c r="B14" s="6" t="s">
        <v>123</v>
      </c>
    </row>
    <row r="15" spans="1:6">
      <c r="A15" s="6">
        <v>15</v>
      </c>
      <c r="B15" s="6" t="s">
        <v>39</v>
      </c>
    </row>
    <row r="16" spans="1:6">
      <c r="A16" s="6">
        <v>16</v>
      </c>
      <c r="B16" s="6" t="s">
        <v>39</v>
      </c>
    </row>
    <row r="17" spans="1:2">
      <c r="A17" s="6">
        <v>17</v>
      </c>
      <c r="B17" s="6" t="s">
        <v>39</v>
      </c>
    </row>
    <row r="18" spans="1:2">
      <c r="A18" s="6">
        <v>18</v>
      </c>
      <c r="B18" s="6" t="s">
        <v>39</v>
      </c>
    </row>
    <row r="19" spans="1:2">
      <c r="A19" s="6">
        <v>19</v>
      </c>
      <c r="B19" s="6" t="s">
        <v>39</v>
      </c>
    </row>
    <row r="20" spans="1:2">
      <c r="A20" s="6">
        <v>20</v>
      </c>
      <c r="B20" s="6" t="s">
        <v>39</v>
      </c>
    </row>
    <row r="21" spans="1:2">
      <c r="A21" s="6">
        <v>21</v>
      </c>
      <c r="B21" s="6" t="s">
        <v>73</v>
      </c>
    </row>
    <row r="22" spans="1:2">
      <c r="A22" s="6">
        <v>22</v>
      </c>
      <c r="B22" s="6" t="s">
        <v>39</v>
      </c>
    </row>
    <row r="23" spans="1:2">
      <c r="A23" s="6">
        <v>23</v>
      </c>
      <c r="B23" s="6" t="s">
        <v>39</v>
      </c>
    </row>
    <row r="24" spans="1:2">
      <c r="A24" s="6">
        <v>24</v>
      </c>
      <c r="B24" s="6" t="s">
        <v>39</v>
      </c>
    </row>
    <row r="25" spans="1:2">
      <c r="A25" s="6">
        <v>25</v>
      </c>
      <c r="B25" s="6" t="s">
        <v>39</v>
      </c>
    </row>
    <row r="26" spans="1:2">
      <c r="A26" s="6">
        <v>26</v>
      </c>
      <c r="B26" s="6" t="s">
        <v>39</v>
      </c>
    </row>
    <row r="27" spans="1:2">
      <c r="A27" s="6">
        <v>27</v>
      </c>
      <c r="B27" s="6" t="s">
        <v>39</v>
      </c>
    </row>
    <row r="28" spans="1:2">
      <c r="A28" s="6">
        <v>28</v>
      </c>
      <c r="B28" s="6" t="s">
        <v>39</v>
      </c>
    </row>
    <row r="29" spans="1:2">
      <c r="A29" s="6">
        <v>29</v>
      </c>
      <c r="B29" s="6" t="s">
        <v>39</v>
      </c>
    </row>
    <row r="30" spans="1:2">
      <c r="A30" s="6">
        <v>30</v>
      </c>
      <c r="B30" s="6" t="s">
        <v>39</v>
      </c>
    </row>
    <row r="31" spans="1:2">
      <c r="A31" s="6">
        <v>31</v>
      </c>
      <c r="B31" s="6" t="s">
        <v>39</v>
      </c>
    </row>
    <row r="32" spans="1:2">
      <c r="A32" s="6">
        <v>32</v>
      </c>
      <c r="B32" s="6" t="s">
        <v>39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EA338-234E-46F8-8739-E49E8D40A6F5}">
  <dimension ref="A1:F32"/>
  <sheetViews>
    <sheetView workbookViewId="0">
      <selection activeCell="D3" sqref="D3"/>
    </sheetView>
  </sheetViews>
  <sheetFormatPr defaultColWidth="11.42578125" defaultRowHeight="15"/>
  <cols>
    <col min="1" max="2" width="20" style="4" bestFit="1" customWidth="1"/>
    <col min="3" max="3" width="11.42578125" style="4"/>
    <col min="4" max="4" width="15.7109375" style="4" bestFit="1" customWidth="1"/>
    <col min="5" max="5" width="10" style="4" bestFit="1" customWidth="1"/>
    <col min="6" max="16384" width="11.42578125" style="4"/>
  </cols>
  <sheetData>
    <row r="1" spans="1:6" ht="60">
      <c r="A1" s="12" t="s">
        <v>0</v>
      </c>
      <c r="B1" s="20" t="s">
        <v>16</v>
      </c>
      <c r="D1" s="20" t="s">
        <v>204</v>
      </c>
      <c r="E1" s="20" t="s">
        <v>205</v>
      </c>
    </row>
    <row r="2" spans="1:6">
      <c r="A2" s="2">
        <v>2</v>
      </c>
      <c r="B2" s="2" t="s">
        <v>40</v>
      </c>
      <c r="D2" s="6" t="s">
        <v>54</v>
      </c>
      <c r="E2" s="6">
        <v>4</v>
      </c>
      <c r="F2" s="7">
        <f>+E2/$E$5</f>
        <v>0.12903225806451613</v>
      </c>
    </row>
    <row r="3" spans="1:6">
      <c r="A3" s="2">
        <v>3</v>
      </c>
      <c r="B3" s="2" t="s">
        <v>40</v>
      </c>
      <c r="D3" s="6" t="s">
        <v>40</v>
      </c>
      <c r="E3" s="6">
        <v>25</v>
      </c>
      <c r="F3" s="7">
        <f t="shared" ref="F3:F4" si="0">+E3/$E$5</f>
        <v>0.80645161290322576</v>
      </c>
    </row>
    <row r="4" spans="1:6">
      <c r="A4" s="2">
        <v>4</v>
      </c>
      <c r="B4" s="2" t="s">
        <v>40</v>
      </c>
      <c r="D4" s="6" t="s">
        <v>38</v>
      </c>
      <c r="E4" s="6">
        <v>2</v>
      </c>
      <c r="F4" s="7">
        <f t="shared" si="0"/>
        <v>6.4516129032258063E-2</v>
      </c>
    </row>
    <row r="5" spans="1:6">
      <c r="A5" s="2">
        <v>5</v>
      </c>
      <c r="B5" s="2" t="s">
        <v>40</v>
      </c>
      <c r="D5" s="5" t="s">
        <v>206</v>
      </c>
      <c r="E5" s="5">
        <v>31</v>
      </c>
    </row>
    <row r="6" spans="1:6">
      <c r="A6" s="6">
        <v>6</v>
      </c>
      <c r="B6" s="6" t="s">
        <v>40</v>
      </c>
    </row>
    <row r="7" spans="1:6">
      <c r="A7" s="6">
        <v>7</v>
      </c>
      <c r="B7" s="6" t="s">
        <v>40</v>
      </c>
    </row>
    <row r="8" spans="1:6">
      <c r="A8" s="6">
        <v>8</v>
      </c>
      <c r="B8" s="6" t="s">
        <v>40</v>
      </c>
    </row>
    <row r="9" spans="1:6">
      <c r="A9" s="6">
        <v>9</v>
      </c>
      <c r="B9" s="6" t="s">
        <v>54</v>
      </c>
    </row>
    <row r="10" spans="1:6">
      <c r="A10" s="6">
        <v>10</v>
      </c>
      <c r="B10" s="6" t="s">
        <v>54</v>
      </c>
    </row>
    <row r="11" spans="1:6">
      <c r="A11" s="6">
        <v>11</v>
      </c>
      <c r="B11" s="6" t="s">
        <v>54</v>
      </c>
    </row>
    <row r="12" spans="1:6">
      <c r="A12" s="6">
        <v>12</v>
      </c>
      <c r="B12" s="6" t="s">
        <v>54</v>
      </c>
    </row>
    <row r="13" spans="1:6">
      <c r="A13" s="6">
        <v>13</v>
      </c>
      <c r="B13" s="6" t="s">
        <v>38</v>
      </c>
    </row>
    <row r="14" spans="1:6">
      <c r="A14" s="6">
        <v>14</v>
      </c>
      <c r="B14" s="6" t="s">
        <v>40</v>
      </c>
    </row>
    <row r="15" spans="1:6">
      <c r="A15" s="6">
        <v>15</v>
      </c>
      <c r="B15" s="6" t="s">
        <v>40</v>
      </c>
    </row>
    <row r="16" spans="1:6">
      <c r="A16" s="6">
        <v>16</v>
      </c>
      <c r="B16" s="6" t="s">
        <v>40</v>
      </c>
    </row>
    <row r="17" spans="1:2">
      <c r="A17" s="6">
        <v>17</v>
      </c>
      <c r="B17" s="6" t="s">
        <v>40</v>
      </c>
    </row>
    <row r="18" spans="1:2">
      <c r="A18" s="6">
        <v>18</v>
      </c>
      <c r="B18" s="6" t="s">
        <v>40</v>
      </c>
    </row>
    <row r="19" spans="1:2">
      <c r="A19" s="6">
        <v>19</v>
      </c>
      <c r="B19" s="6" t="s">
        <v>40</v>
      </c>
    </row>
    <row r="20" spans="1:2">
      <c r="A20" s="6">
        <v>20</v>
      </c>
      <c r="B20" s="6" t="s">
        <v>40</v>
      </c>
    </row>
    <row r="21" spans="1:2">
      <c r="A21" s="6">
        <v>21</v>
      </c>
      <c r="B21" s="6" t="s">
        <v>38</v>
      </c>
    </row>
    <row r="22" spans="1:2">
      <c r="A22" s="6">
        <v>22</v>
      </c>
      <c r="B22" s="6" t="s">
        <v>40</v>
      </c>
    </row>
    <row r="23" spans="1:2">
      <c r="A23" s="6">
        <v>23</v>
      </c>
      <c r="B23" s="6" t="s">
        <v>40</v>
      </c>
    </row>
    <row r="24" spans="1:2">
      <c r="A24" s="6">
        <v>24</v>
      </c>
      <c r="B24" s="6" t="s">
        <v>40</v>
      </c>
    </row>
    <row r="25" spans="1:2">
      <c r="A25" s="6">
        <v>25</v>
      </c>
      <c r="B25" s="6" t="s">
        <v>40</v>
      </c>
    </row>
    <row r="26" spans="1:2">
      <c r="A26" s="6">
        <v>26</v>
      </c>
      <c r="B26" s="6" t="s">
        <v>40</v>
      </c>
    </row>
    <row r="27" spans="1:2">
      <c r="A27" s="6">
        <v>27</v>
      </c>
      <c r="B27" s="6" t="s">
        <v>40</v>
      </c>
    </row>
    <row r="28" spans="1:2">
      <c r="A28" s="6">
        <v>28</v>
      </c>
      <c r="B28" s="6" t="s">
        <v>40</v>
      </c>
    </row>
    <row r="29" spans="1:2">
      <c r="A29" s="6">
        <v>29</v>
      </c>
      <c r="B29" s="6" t="s">
        <v>40</v>
      </c>
    </row>
    <row r="30" spans="1:2">
      <c r="A30" s="6">
        <v>30</v>
      </c>
      <c r="B30" s="6" t="s">
        <v>40</v>
      </c>
    </row>
    <row r="31" spans="1:2">
      <c r="A31" s="6">
        <v>31</v>
      </c>
      <c r="B31" s="6" t="s">
        <v>40</v>
      </c>
    </row>
    <row r="32" spans="1:2">
      <c r="A32" s="6">
        <v>32</v>
      </c>
      <c r="B32" s="6" t="s">
        <v>40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3D69B-7EF2-4004-9142-62CEC19CF2F2}">
  <dimension ref="A1:F32"/>
  <sheetViews>
    <sheetView workbookViewId="0">
      <selection activeCell="L19" sqref="L19"/>
    </sheetView>
  </sheetViews>
  <sheetFormatPr defaultColWidth="11.42578125" defaultRowHeight="15"/>
  <cols>
    <col min="1" max="2" width="20" style="4" bestFit="1" customWidth="1"/>
    <col min="3" max="4" width="11.42578125" style="4"/>
    <col min="5" max="5" width="12.5703125" style="4" bestFit="1" customWidth="1"/>
    <col min="6" max="16384" width="11.42578125" style="4"/>
  </cols>
  <sheetData>
    <row r="1" spans="1:6" ht="60">
      <c r="A1" s="12" t="s">
        <v>0</v>
      </c>
      <c r="B1" s="20" t="s">
        <v>17</v>
      </c>
      <c r="E1" s="20" t="s">
        <v>204</v>
      </c>
      <c r="F1" s="20" t="s">
        <v>205</v>
      </c>
    </row>
    <row r="2" spans="1:6">
      <c r="A2" s="2">
        <v>2</v>
      </c>
      <c r="B2" s="2" t="s">
        <v>41</v>
      </c>
      <c r="E2" s="6" t="s">
        <v>61</v>
      </c>
      <c r="F2" s="6">
        <v>4</v>
      </c>
    </row>
    <row r="3" spans="1:6">
      <c r="A3" s="2">
        <v>3</v>
      </c>
      <c r="B3" s="2" t="s">
        <v>41</v>
      </c>
      <c r="E3" s="6" t="s">
        <v>41</v>
      </c>
      <c r="F3" s="6">
        <v>27</v>
      </c>
    </row>
    <row r="4" spans="1:6">
      <c r="A4" s="2">
        <v>4</v>
      </c>
      <c r="B4" s="2" t="s">
        <v>41</v>
      </c>
      <c r="E4" s="6" t="s">
        <v>206</v>
      </c>
      <c r="F4" s="6">
        <v>31</v>
      </c>
    </row>
    <row r="5" spans="1:6">
      <c r="A5" s="2">
        <v>5</v>
      </c>
      <c r="B5" s="2" t="s">
        <v>41</v>
      </c>
    </row>
    <row r="6" spans="1:6">
      <c r="A6" s="6">
        <v>6</v>
      </c>
      <c r="B6" s="6" t="s">
        <v>41</v>
      </c>
    </row>
    <row r="7" spans="1:6">
      <c r="A7" s="6">
        <v>7</v>
      </c>
      <c r="B7" s="6" t="s">
        <v>61</v>
      </c>
    </row>
    <row r="8" spans="1:6">
      <c r="A8" s="6">
        <v>8</v>
      </c>
      <c r="B8" s="6" t="s">
        <v>41</v>
      </c>
    </row>
    <row r="9" spans="1:6">
      <c r="A9" s="6">
        <v>9</v>
      </c>
      <c r="B9" s="6" t="s">
        <v>61</v>
      </c>
    </row>
    <row r="10" spans="1:6">
      <c r="A10" s="6">
        <v>10</v>
      </c>
      <c r="B10" s="6" t="s">
        <v>61</v>
      </c>
    </row>
    <row r="11" spans="1:6">
      <c r="A11" s="6">
        <v>11</v>
      </c>
      <c r="B11" s="6" t="s">
        <v>41</v>
      </c>
    </row>
    <row r="12" spans="1:6">
      <c r="A12" s="6">
        <v>12</v>
      </c>
      <c r="B12" s="6" t="s">
        <v>41</v>
      </c>
    </row>
    <row r="13" spans="1:6">
      <c r="A13" s="6">
        <v>13</v>
      </c>
      <c r="B13" s="6" t="s">
        <v>41</v>
      </c>
    </row>
    <row r="14" spans="1:6">
      <c r="A14" s="6">
        <v>14</v>
      </c>
      <c r="B14" s="6" t="s">
        <v>41</v>
      </c>
    </row>
    <row r="15" spans="1:6">
      <c r="A15" s="6">
        <v>15</v>
      </c>
      <c r="B15" s="6" t="s">
        <v>41</v>
      </c>
    </row>
    <row r="16" spans="1:6">
      <c r="A16" s="6">
        <v>16</v>
      </c>
      <c r="B16" s="6" t="s">
        <v>41</v>
      </c>
    </row>
    <row r="17" spans="1:2">
      <c r="A17" s="6">
        <v>17</v>
      </c>
      <c r="B17" s="6" t="s">
        <v>41</v>
      </c>
    </row>
    <row r="18" spans="1:2">
      <c r="A18" s="6">
        <v>18</v>
      </c>
      <c r="B18" s="6" t="s">
        <v>41</v>
      </c>
    </row>
    <row r="19" spans="1:2">
      <c r="A19" s="6">
        <v>19</v>
      </c>
      <c r="B19" s="6" t="s">
        <v>41</v>
      </c>
    </row>
    <row r="20" spans="1:2">
      <c r="A20" s="6">
        <v>20</v>
      </c>
      <c r="B20" s="6" t="s">
        <v>41</v>
      </c>
    </row>
    <row r="21" spans="1:2">
      <c r="A21" s="6">
        <v>21</v>
      </c>
      <c r="B21" s="6" t="s">
        <v>61</v>
      </c>
    </row>
    <row r="22" spans="1:2">
      <c r="A22" s="6">
        <v>22</v>
      </c>
      <c r="B22" s="6" t="s">
        <v>41</v>
      </c>
    </row>
    <row r="23" spans="1:2">
      <c r="A23" s="6">
        <v>23</v>
      </c>
      <c r="B23" s="6" t="s">
        <v>41</v>
      </c>
    </row>
    <row r="24" spans="1:2">
      <c r="A24" s="6">
        <v>24</v>
      </c>
      <c r="B24" s="6" t="s">
        <v>41</v>
      </c>
    </row>
    <row r="25" spans="1:2">
      <c r="A25" s="6">
        <v>25</v>
      </c>
      <c r="B25" s="6" t="s">
        <v>41</v>
      </c>
    </row>
    <row r="26" spans="1:2">
      <c r="A26" s="6">
        <v>26</v>
      </c>
      <c r="B26" s="6" t="s">
        <v>41</v>
      </c>
    </row>
    <row r="27" spans="1:2">
      <c r="A27" s="6">
        <v>27</v>
      </c>
      <c r="B27" s="6" t="s">
        <v>41</v>
      </c>
    </row>
    <row r="28" spans="1:2">
      <c r="A28" s="6">
        <v>28</v>
      </c>
      <c r="B28" s="6" t="s">
        <v>41</v>
      </c>
    </row>
    <row r="29" spans="1:2">
      <c r="A29" s="6">
        <v>29</v>
      </c>
      <c r="B29" s="6" t="s">
        <v>41</v>
      </c>
    </row>
    <row r="30" spans="1:2">
      <c r="A30" s="6">
        <v>30</v>
      </c>
      <c r="B30" s="6" t="s">
        <v>41</v>
      </c>
    </row>
    <row r="31" spans="1:2">
      <c r="A31" s="6">
        <v>31</v>
      </c>
      <c r="B31" s="6" t="s">
        <v>41</v>
      </c>
    </row>
    <row r="32" spans="1:2">
      <c r="A32" s="6">
        <v>32</v>
      </c>
      <c r="B32" s="6" t="s">
        <v>41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9793B-CA3B-44FD-AB79-40A5AF2DCEFF}">
  <dimension ref="A1:J40"/>
  <sheetViews>
    <sheetView workbookViewId="0">
      <selection activeCell="D3" sqref="D3"/>
    </sheetView>
  </sheetViews>
  <sheetFormatPr defaultColWidth="11.42578125" defaultRowHeight="15"/>
  <cols>
    <col min="1" max="2" width="20" style="4" bestFit="1" customWidth="1"/>
    <col min="3" max="3" width="3.85546875" style="4" customWidth="1"/>
    <col min="4" max="4" width="17.5703125" style="4" bestFit="1" customWidth="1"/>
    <col min="5" max="6" width="12.28515625" style="4" bestFit="1" customWidth="1"/>
    <col min="7" max="16384" width="11.42578125" style="4"/>
  </cols>
  <sheetData>
    <row r="1" spans="1:10" ht="45" customHeight="1">
      <c r="A1" s="12" t="s">
        <v>0</v>
      </c>
      <c r="B1" s="22" t="s">
        <v>18</v>
      </c>
      <c r="C1" s="21"/>
      <c r="D1" s="123" t="s">
        <v>18</v>
      </c>
      <c r="E1" s="123"/>
      <c r="F1" s="123"/>
      <c r="G1" s="123"/>
      <c r="H1" s="123"/>
      <c r="I1" s="123"/>
      <c r="J1" s="123"/>
    </row>
    <row r="2" spans="1:10">
      <c r="A2" s="2">
        <v>2</v>
      </c>
      <c r="B2" s="2" t="s">
        <v>42</v>
      </c>
      <c r="D2" s="12" t="s">
        <v>196</v>
      </c>
      <c r="E2" s="12" t="s">
        <v>42</v>
      </c>
      <c r="F2" s="12" t="s">
        <v>207</v>
      </c>
      <c r="G2" s="12" t="s">
        <v>208</v>
      </c>
      <c r="H2" s="12" t="s">
        <v>113</v>
      </c>
      <c r="I2" s="12" t="s">
        <v>93</v>
      </c>
      <c r="J2" s="12" t="s">
        <v>209</v>
      </c>
    </row>
    <row r="3" spans="1:10" ht="15.75">
      <c r="A3" s="2">
        <v>3</v>
      </c>
      <c r="B3" s="2" t="s">
        <v>42</v>
      </c>
      <c r="D3" s="72" t="s">
        <v>178</v>
      </c>
      <c r="E3" s="2">
        <v>27</v>
      </c>
      <c r="F3" s="2">
        <v>1</v>
      </c>
      <c r="G3" s="2">
        <v>1</v>
      </c>
      <c r="H3" s="2">
        <v>1</v>
      </c>
      <c r="I3" s="2">
        <v>1</v>
      </c>
      <c r="J3" s="2">
        <v>1</v>
      </c>
    </row>
    <row r="4" spans="1:10">
      <c r="A4" s="6">
        <v>4</v>
      </c>
      <c r="B4" s="6" t="s">
        <v>42</v>
      </c>
      <c r="E4" s="7">
        <f>+E3/31</f>
        <v>0.87096774193548387</v>
      </c>
    </row>
    <row r="5" spans="1:10">
      <c r="A5" s="6">
        <v>5</v>
      </c>
      <c r="B5" s="6" t="s">
        <v>74</v>
      </c>
    </row>
    <row r="6" spans="1:10">
      <c r="A6" s="6">
        <v>6</v>
      </c>
      <c r="B6" s="6" t="s">
        <v>42</v>
      </c>
    </row>
    <row r="7" spans="1:10">
      <c r="A7" s="6">
        <v>7</v>
      </c>
      <c r="B7" s="6" t="s">
        <v>42</v>
      </c>
    </row>
    <row r="8" spans="1:10">
      <c r="A8" s="6">
        <v>8</v>
      </c>
      <c r="B8" s="6" t="s">
        <v>42</v>
      </c>
    </row>
    <row r="9" spans="1:10">
      <c r="A9" s="6">
        <v>9</v>
      </c>
      <c r="B9" s="6" t="s">
        <v>93</v>
      </c>
    </row>
    <row r="10" spans="1:10">
      <c r="A10" s="6">
        <v>10</v>
      </c>
      <c r="B10" s="6" t="s">
        <v>99</v>
      </c>
    </row>
    <row r="11" spans="1:10">
      <c r="A11" s="6">
        <v>11</v>
      </c>
      <c r="B11" s="6" t="s">
        <v>106</v>
      </c>
    </row>
    <row r="12" spans="1:10">
      <c r="A12" s="6">
        <v>12</v>
      </c>
      <c r="B12" s="6" t="s">
        <v>113</v>
      </c>
    </row>
    <row r="13" spans="1:10">
      <c r="A13" s="6">
        <v>13</v>
      </c>
      <c r="B13" s="6" t="s">
        <v>42</v>
      </c>
    </row>
    <row r="14" spans="1:10">
      <c r="A14" s="6">
        <v>14</v>
      </c>
      <c r="B14" s="6" t="s">
        <v>42</v>
      </c>
    </row>
    <row r="15" spans="1:10">
      <c r="A15" s="6">
        <v>15</v>
      </c>
      <c r="B15" s="6" t="s">
        <v>42</v>
      </c>
    </row>
    <row r="16" spans="1:10">
      <c r="A16" s="6">
        <v>16</v>
      </c>
      <c r="B16" s="6" t="s">
        <v>42</v>
      </c>
    </row>
    <row r="17" spans="1:6">
      <c r="A17" s="6">
        <v>17</v>
      </c>
      <c r="B17" s="6" t="s">
        <v>42</v>
      </c>
    </row>
    <row r="18" spans="1:6">
      <c r="A18" s="6">
        <v>18</v>
      </c>
      <c r="B18" s="6" t="s">
        <v>42</v>
      </c>
    </row>
    <row r="19" spans="1:6">
      <c r="A19" s="6">
        <v>19</v>
      </c>
      <c r="B19" s="6" t="s">
        <v>42</v>
      </c>
    </row>
    <row r="20" spans="1:6">
      <c r="A20" s="6">
        <v>20</v>
      </c>
      <c r="B20" s="6" t="s">
        <v>42</v>
      </c>
    </row>
    <row r="21" spans="1:6">
      <c r="A21" s="6">
        <v>21</v>
      </c>
      <c r="B21" s="6" t="s">
        <v>42</v>
      </c>
    </row>
    <row r="22" spans="1:6">
      <c r="A22" s="6">
        <v>22</v>
      </c>
      <c r="B22" s="6" t="s">
        <v>42</v>
      </c>
      <c r="D22" s="5" t="s">
        <v>204</v>
      </c>
      <c r="E22" s="5" t="s">
        <v>205</v>
      </c>
    </row>
    <row r="23" spans="1:6">
      <c r="A23" s="6">
        <v>23</v>
      </c>
      <c r="B23" s="6" t="s">
        <v>42</v>
      </c>
      <c r="D23" s="6" t="s">
        <v>42</v>
      </c>
      <c r="E23" s="6">
        <v>26</v>
      </c>
      <c r="F23" s="7">
        <f>+E23/$E$29</f>
        <v>0.83870967741935487</v>
      </c>
    </row>
    <row r="24" spans="1:6">
      <c r="A24" s="6">
        <v>24</v>
      </c>
      <c r="B24" s="6" t="s">
        <v>42</v>
      </c>
      <c r="D24" s="6" t="s">
        <v>74</v>
      </c>
      <c r="E24" s="6">
        <v>1</v>
      </c>
      <c r="F24" s="7">
        <f t="shared" ref="F24:F28" si="0">+E24/$E$29</f>
        <v>3.2258064516129031E-2</v>
      </c>
    </row>
    <row r="25" spans="1:6">
      <c r="A25" s="6">
        <v>25</v>
      </c>
      <c r="B25" s="6" t="s">
        <v>42</v>
      </c>
      <c r="D25" s="6" t="s">
        <v>113</v>
      </c>
      <c r="E25" s="6">
        <v>1</v>
      </c>
      <c r="F25" s="7">
        <f t="shared" si="0"/>
        <v>3.2258064516129031E-2</v>
      </c>
    </row>
    <row r="26" spans="1:6">
      <c r="A26" s="6">
        <v>26</v>
      </c>
      <c r="B26" s="6" t="s">
        <v>42</v>
      </c>
      <c r="D26" s="6" t="s">
        <v>99</v>
      </c>
      <c r="E26" s="6">
        <v>1</v>
      </c>
      <c r="F26" s="7">
        <f t="shared" si="0"/>
        <v>3.2258064516129031E-2</v>
      </c>
    </row>
    <row r="27" spans="1:6">
      <c r="A27" s="6">
        <v>27</v>
      </c>
      <c r="B27" s="6" t="s">
        <v>42</v>
      </c>
      <c r="D27" s="6" t="s">
        <v>93</v>
      </c>
      <c r="E27" s="6">
        <v>1</v>
      </c>
      <c r="F27" s="7">
        <f t="shared" si="0"/>
        <v>3.2258064516129031E-2</v>
      </c>
    </row>
    <row r="28" spans="1:6">
      <c r="A28" s="6">
        <v>28</v>
      </c>
      <c r="B28" s="6" t="s">
        <v>42</v>
      </c>
      <c r="D28" s="6" t="s">
        <v>106</v>
      </c>
      <c r="E28" s="6">
        <v>1</v>
      </c>
      <c r="F28" s="7">
        <f t="shared" si="0"/>
        <v>3.2258064516129031E-2</v>
      </c>
    </row>
    <row r="29" spans="1:6">
      <c r="A29" s="6">
        <v>29</v>
      </c>
      <c r="B29" s="6" t="s">
        <v>42</v>
      </c>
      <c r="D29" s="5" t="s">
        <v>206</v>
      </c>
      <c r="E29" s="5">
        <v>31</v>
      </c>
    </row>
    <row r="30" spans="1:6">
      <c r="A30" s="6">
        <v>30</v>
      </c>
      <c r="B30" s="6" t="s">
        <v>42</v>
      </c>
    </row>
    <row r="31" spans="1:6">
      <c r="A31" s="6">
        <v>31</v>
      </c>
      <c r="B31" s="6" t="s">
        <v>42</v>
      </c>
    </row>
    <row r="32" spans="1:6">
      <c r="A32" s="6">
        <v>32</v>
      </c>
      <c r="B32" s="6" t="s">
        <v>42</v>
      </c>
    </row>
    <row r="37" spans="1:4">
      <c r="A37" s="124"/>
      <c r="B37" s="124"/>
      <c r="C37" s="124"/>
      <c r="D37" s="124"/>
    </row>
    <row r="38" spans="1:4">
      <c r="A38" s="124"/>
      <c r="B38" s="124"/>
      <c r="C38" s="124"/>
      <c r="D38" s="124"/>
    </row>
    <row r="39" spans="1:4">
      <c r="A39" s="124"/>
      <c r="B39" s="124"/>
      <c r="C39" s="124"/>
      <c r="D39" s="124"/>
    </row>
    <row r="40" spans="1:4">
      <c r="A40" s="124"/>
      <c r="B40" s="124"/>
      <c r="C40" s="124"/>
      <c r="D40" s="124"/>
    </row>
  </sheetData>
  <autoFilter ref="A1:B32" xr:uid="{2A29793B-CA3B-44FD-AB79-40A5AF2DCEFF}"/>
  <mergeCells count="2">
    <mergeCell ref="D1:J1"/>
    <mergeCell ref="A37:D40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8A0F5-016B-4B7C-93DE-83912C2D4711}">
  <sheetPr>
    <tabColor theme="0"/>
  </sheetPr>
  <dimension ref="A1:S32"/>
  <sheetViews>
    <sheetView zoomScale="75" workbookViewId="0">
      <selection activeCell="L15" sqref="L15:L17"/>
    </sheetView>
  </sheetViews>
  <sheetFormatPr defaultColWidth="11.42578125" defaultRowHeight="15"/>
  <cols>
    <col min="1" max="1" width="3.5703125" style="4" bestFit="1" customWidth="1"/>
    <col min="2" max="2" width="20" style="34" bestFit="1" customWidth="1"/>
    <col min="3" max="3" width="2.140625" style="34" customWidth="1"/>
    <col min="4" max="4" width="17.5703125" style="34" bestFit="1" customWidth="1"/>
    <col min="5" max="5" width="12.28515625" style="34" bestFit="1" customWidth="1"/>
    <col min="6" max="11" width="12.28515625" style="34" customWidth="1"/>
    <col min="12" max="12" width="22.42578125" style="34" bestFit="1" customWidth="1"/>
    <col min="13" max="13" width="12.28515625" style="34" bestFit="1" customWidth="1"/>
    <col min="14" max="14" width="1.7109375" style="34" customWidth="1"/>
    <col min="15" max="15" width="3.5703125" style="34" bestFit="1" customWidth="1"/>
    <col min="16" max="16" width="22.42578125" style="34" bestFit="1" customWidth="1"/>
    <col min="17" max="17" width="11.42578125" style="34"/>
    <col min="18" max="18" width="3.5703125" style="34" bestFit="1" customWidth="1"/>
    <col min="19" max="19" width="104.42578125" style="34" customWidth="1"/>
    <col min="20" max="16384" width="11.42578125" style="4"/>
  </cols>
  <sheetData>
    <row r="1" spans="1:19" ht="72">
      <c r="A1" s="12" t="s">
        <v>0</v>
      </c>
      <c r="B1" s="74" t="s">
        <v>19</v>
      </c>
      <c r="C1" s="81"/>
      <c r="D1" s="74" t="s">
        <v>19</v>
      </c>
      <c r="E1" s="74" t="s">
        <v>205</v>
      </c>
      <c r="L1" s="74" t="s">
        <v>204</v>
      </c>
      <c r="M1" s="74" t="s">
        <v>205</v>
      </c>
      <c r="O1" s="75" t="s">
        <v>0</v>
      </c>
      <c r="P1" s="74" t="s">
        <v>20</v>
      </c>
      <c r="R1" s="75" t="s">
        <v>0</v>
      </c>
      <c r="S1" s="76" t="s">
        <v>21</v>
      </c>
    </row>
    <row r="2" spans="1:19">
      <c r="A2" s="2">
        <v>2</v>
      </c>
      <c r="B2" s="62" t="s">
        <v>41</v>
      </c>
      <c r="D2" s="34" t="s">
        <v>61</v>
      </c>
      <c r="E2" s="34">
        <v>13</v>
      </c>
      <c r="F2" s="53" t="e">
        <f>+GETPIVOTDATA("ID",#REF!,"¿Tiene experiencia utilizando IA para desarrollar sus proyectos? ","No")/31</f>
        <v>#REF!</v>
      </c>
      <c r="L2" s="62" t="s">
        <v>55</v>
      </c>
      <c r="M2" s="62">
        <v>15</v>
      </c>
      <c r="O2" s="62">
        <v>2</v>
      </c>
      <c r="P2" s="62" t="s">
        <v>43</v>
      </c>
      <c r="R2" s="62">
        <v>2</v>
      </c>
      <c r="S2" s="77" t="s">
        <v>44</v>
      </c>
    </row>
    <row r="3" spans="1:19">
      <c r="A3" s="2">
        <v>3</v>
      </c>
      <c r="B3" s="62" t="s">
        <v>41</v>
      </c>
      <c r="D3" s="34" t="s">
        <v>41</v>
      </c>
      <c r="E3" s="34">
        <v>18</v>
      </c>
      <c r="F3" s="53" t="e">
        <f>+GETPIVOTDATA("ID",#REF!,"¿Tiene experiencia utilizando IA para desarrollar sus proyectos? ","Si")/31</f>
        <v>#REF!</v>
      </c>
      <c r="L3" s="62" t="s">
        <v>149</v>
      </c>
      <c r="M3" s="62">
        <v>1</v>
      </c>
      <c r="O3" s="62">
        <v>3</v>
      </c>
      <c r="P3" s="62" t="s">
        <v>55</v>
      </c>
      <c r="R3" s="62">
        <v>3</v>
      </c>
      <c r="S3" s="77" t="s">
        <v>56</v>
      </c>
    </row>
    <row r="4" spans="1:19">
      <c r="A4" s="2">
        <v>4</v>
      </c>
      <c r="B4" s="62" t="s">
        <v>41</v>
      </c>
      <c r="D4" s="34" t="s">
        <v>206</v>
      </c>
      <c r="E4" s="34">
        <v>31</v>
      </c>
      <c r="L4" s="62" t="s">
        <v>43</v>
      </c>
      <c r="M4" s="62">
        <v>2</v>
      </c>
      <c r="O4" s="62">
        <v>4</v>
      </c>
      <c r="P4" s="62" t="s">
        <v>55</v>
      </c>
      <c r="R4" s="62">
        <v>4</v>
      </c>
      <c r="S4" s="77" t="s">
        <v>66</v>
      </c>
    </row>
    <row r="5" spans="1:19" ht="30">
      <c r="A5" s="2">
        <v>5</v>
      </c>
      <c r="B5" s="62" t="s">
        <v>41</v>
      </c>
      <c r="L5" s="62" t="s">
        <v>210</v>
      </c>
      <c r="M5" s="62">
        <v>13</v>
      </c>
      <c r="O5" s="62">
        <v>5</v>
      </c>
      <c r="P5" s="62" t="s">
        <v>43</v>
      </c>
      <c r="R5" s="62">
        <v>5</v>
      </c>
      <c r="S5" s="77" t="s">
        <v>75</v>
      </c>
    </row>
    <row r="6" spans="1:19">
      <c r="A6" s="28">
        <v>6</v>
      </c>
      <c r="B6" s="79" t="s">
        <v>61</v>
      </c>
      <c r="L6" s="78" t="s">
        <v>206</v>
      </c>
      <c r="M6" s="78">
        <v>31</v>
      </c>
      <c r="O6" s="79">
        <v>6</v>
      </c>
      <c r="P6" s="79"/>
      <c r="R6" s="79">
        <v>6</v>
      </c>
      <c r="S6" s="80"/>
    </row>
    <row r="7" spans="1:19">
      <c r="A7" s="28">
        <v>7</v>
      </c>
      <c r="B7" s="79" t="s">
        <v>61</v>
      </c>
      <c r="O7" s="79">
        <v>7</v>
      </c>
      <c r="P7" s="79"/>
      <c r="R7" s="79">
        <v>7</v>
      </c>
      <c r="S7" s="80"/>
    </row>
    <row r="8" spans="1:19">
      <c r="A8" s="28">
        <v>8</v>
      </c>
      <c r="B8" s="79" t="s">
        <v>61</v>
      </c>
      <c r="O8" s="79">
        <v>8</v>
      </c>
      <c r="P8" s="79"/>
      <c r="R8" s="79">
        <v>8</v>
      </c>
      <c r="S8" s="80"/>
    </row>
    <row r="9" spans="1:19">
      <c r="A9" s="28">
        <v>9</v>
      </c>
      <c r="B9" s="79" t="s">
        <v>61</v>
      </c>
      <c r="O9" s="79">
        <v>9</v>
      </c>
      <c r="P9" s="79"/>
      <c r="R9" s="79">
        <v>9</v>
      </c>
      <c r="S9" s="80"/>
    </row>
    <row r="10" spans="1:19">
      <c r="A10" s="28">
        <v>10</v>
      </c>
      <c r="B10" s="79" t="s">
        <v>61</v>
      </c>
      <c r="O10" s="79">
        <v>10</v>
      </c>
      <c r="P10" s="79"/>
      <c r="R10" s="79">
        <v>10</v>
      </c>
      <c r="S10" s="80"/>
    </row>
    <row r="11" spans="1:19">
      <c r="A11" s="6">
        <v>11</v>
      </c>
      <c r="B11" s="43" t="s">
        <v>41</v>
      </c>
      <c r="O11" s="43">
        <v>11</v>
      </c>
      <c r="P11" s="43" t="s">
        <v>55</v>
      </c>
      <c r="R11" s="43">
        <v>11</v>
      </c>
      <c r="S11" s="73" t="s">
        <v>107</v>
      </c>
    </row>
    <row r="12" spans="1:19">
      <c r="A12" s="28">
        <v>12</v>
      </c>
      <c r="B12" s="79" t="s">
        <v>61</v>
      </c>
      <c r="O12" s="79">
        <v>12</v>
      </c>
      <c r="P12" s="79"/>
      <c r="R12" s="79">
        <v>12</v>
      </c>
      <c r="S12" s="80"/>
    </row>
    <row r="13" spans="1:19">
      <c r="A13" s="6">
        <v>13</v>
      </c>
      <c r="B13" s="43" t="s">
        <v>41</v>
      </c>
      <c r="O13" s="43">
        <v>13</v>
      </c>
      <c r="P13" s="43" t="s">
        <v>55</v>
      </c>
      <c r="R13" s="43">
        <v>13</v>
      </c>
      <c r="S13" s="73" t="s">
        <v>119</v>
      </c>
    </row>
    <row r="14" spans="1:19" ht="30">
      <c r="A14" s="6">
        <v>14</v>
      </c>
      <c r="B14" s="43" t="s">
        <v>41</v>
      </c>
      <c r="O14" s="43">
        <v>14</v>
      </c>
      <c r="P14" s="43" t="s">
        <v>55</v>
      </c>
      <c r="R14" s="43">
        <v>14</v>
      </c>
      <c r="S14" s="73" t="s">
        <v>124</v>
      </c>
    </row>
    <row r="15" spans="1:19" ht="30">
      <c r="A15" s="6">
        <v>15</v>
      </c>
      <c r="B15" s="43" t="s">
        <v>41</v>
      </c>
      <c r="O15" s="43">
        <v>15</v>
      </c>
      <c r="P15" s="43" t="s">
        <v>55</v>
      </c>
      <c r="R15" s="43">
        <v>15</v>
      </c>
      <c r="S15" s="73" t="s">
        <v>127</v>
      </c>
    </row>
    <row r="16" spans="1:19" ht="30">
      <c r="A16" s="6">
        <v>16</v>
      </c>
      <c r="B16" s="43" t="s">
        <v>41</v>
      </c>
      <c r="O16" s="43">
        <v>16</v>
      </c>
      <c r="P16" s="43" t="s">
        <v>55</v>
      </c>
      <c r="R16" s="43">
        <v>16</v>
      </c>
      <c r="S16" s="73" t="s">
        <v>130</v>
      </c>
    </row>
    <row r="17" spans="1:19" ht="30">
      <c r="A17" s="6">
        <v>17</v>
      </c>
      <c r="B17" s="43" t="s">
        <v>41</v>
      </c>
      <c r="O17" s="43">
        <v>17</v>
      </c>
      <c r="P17" s="43" t="s">
        <v>55</v>
      </c>
      <c r="R17" s="43">
        <v>17</v>
      </c>
      <c r="S17" s="73" t="s">
        <v>132</v>
      </c>
    </row>
    <row r="18" spans="1:19" ht="30">
      <c r="A18" s="6">
        <v>18</v>
      </c>
      <c r="B18" s="43" t="s">
        <v>41</v>
      </c>
      <c r="O18" s="43">
        <v>18</v>
      </c>
      <c r="P18" s="43" t="s">
        <v>55</v>
      </c>
      <c r="R18" s="43">
        <v>18</v>
      </c>
      <c r="S18" s="73" t="s">
        <v>134</v>
      </c>
    </row>
    <row r="19" spans="1:19" ht="30">
      <c r="A19" s="6">
        <v>19</v>
      </c>
      <c r="B19" s="43" t="s">
        <v>41</v>
      </c>
      <c r="O19" s="43">
        <v>19</v>
      </c>
      <c r="P19" s="43" t="s">
        <v>55</v>
      </c>
      <c r="R19" s="43">
        <v>19</v>
      </c>
      <c r="S19" s="73" t="s">
        <v>136</v>
      </c>
    </row>
    <row r="20" spans="1:19" ht="30">
      <c r="A20" s="6">
        <v>20</v>
      </c>
      <c r="B20" s="43" t="s">
        <v>41</v>
      </c>
      <c r="O20" s="43">
        <v>20</v>
      </c>
      <c r="P20" s="43" t="s">
        <v>55</v>
      </c>
      <c r="R20" s="43">
        <v>20</v>
      </c>
      <c r="S20" s="73" t="s">
        <v>137</v>
      </c>
    </row>
    <row r="21" spans="1:19">
      <c r="A21" s="6">
        <v>21</v>
      </c>
      <c r="B21" s="43" t="s">
        <v>61</v>
      </c>
      <c r="O21" s="43">
        <v>21</v>
      </c>
      <c r="P21" s="43"/>
      <c r="R21" s="43">
        <v>21</v>
      </c>
      <c r="S21" s="73"/>
    </row>
    <row r="22" spans="1:19" ht="57.6" customHeight="1">
      <c r="A22" s="6">
        <v>22</v>
      </c>
      <c r="B22" s="43" t="s">
        <v>41</v>
      </c>
      <c r="O22" s="43">
        <v>22</v>
      </c>
      <c r="P22" s="43" t="s">
        <v>55</v>
      </c>
      <c r="R22" s="43">
        <v>22</v>
      </c>
      <c r="S22" s="73" t="s">
        <v>142</v>
      </c>
    </row>
    <row r="23" spans="1:19" ht="30">
      <c r="A23" s="6">
        <v>23</v>
      </c>
      <c r="B23" s="43" t="s">
        <v>41</v>
      </c>
      <c r="O23" s="43">
        <v>23</v>
      </c>
      <c r="P23" s="43" t="s">
        <v>55</v>
      </c>
      <c r="R23" s="43">
        <v>23</v>
      </c>
      <c r="S23" s="73" t="s">
        <v>144</v>
      </c>
    </row>
    <row r="24" spans="1:19" ht="30">
      <c r="A24" s="6">
        <v>24</v>
      </c>
      <c r="B24" s="43" t="s">
        <v>41</v>
      </c>
      <c r="O24" s="43">
        <v>24</v>
      </c>
      <c r="P24" s="43" t="s">
        <v>55</v>
      </c>
      <c r="R24" s="43">
        <v>24</v>
      </c>
      <c r="S24" s="73" t="s">
        <v>148</v>
      </c>
    </row>
    <row r="25" spans="1:19" ht="30">
      <c r="A25" s="6">
        <v>25</v>
      </c>
      <c r="B25" s="43" t="s">
        <v>41</v>
      </c>
      <c r="O25" s="43">
        <v>25</v>
      </c>
      <c r="P25" s="43" t="s">
        <v>149</v>
      </c>
      <c r="R25" s="43">
        <v>25</v>
      </c>
      <c r="S25" s="73" t="s">
        <v>150</v>
      </c>
    </row>
    <row r="26" spans="1:19" ht="30">
      <c r="A26" s="6">
        <v>26</v>
      </c>
      <c r="B26" s="43" t="s">
        <v>41</v>
      </c>
      <c r="O26" s="43">
        <v>26</v>
      </c>
      <c r="P26" s="43" t="s">
        <v>55</v>
      </c>
      <c r="R26" s="43">
        <v>26</v>
      </c>
      <c r="S26" s="73" t="s">
        <v>152</v>
      </c>
    </row>
    <row r="27" spans="1:19">
      <c r="A27" s="28">
        <v>27</v>
      </c>
      <c r="B27" s="79" t="s">
        <v>61</v>
      </c>
      <c r="O27" s="79">
        <v>27</v>
      </c>
      <c r="P27" s="79"/>
      <c r="R27" s="79">
        <v>27</v>
      </c>
      <c r="S27" s="80"/>
    </row>
    <row r="28" spans="1:19">
      <c r="A28" s="28">
        <v>28</v>
      </c>
      <c r="B28" s="79" t="s">
        <v>61</v>
      </c>
      <c r="O28" s="79">
        <v>28</v>
      </c>
      <c r="P28" s="79"/>
      <c r="R28" s="79">
        <v>28</v>
      </c>
      <c r="S28" s="80"/>
    </row>
    <row r="29" spans="1:19">
      <c r="A29" s="28">
        <v>29</v>
      </c>
      <c r="B29" s="79" t="s">
        <v>61</v>
      </c>
      <c r="O29" s="79">
        <v>29</v>
      </c>
      <c r="P29" s="79"/>
      <c r="R29" s="79">
        <v>29</v>
      </c>
      <c r="S29" s="80"/>
    </row>
    <row r="30" spans="1:19">
      <c r="A30" s="28">
        <v>30</v>
      </c>
      <c r="B30" s="79" t="s">
        <v>61</v>
      </c>
      <c r="O30" s="79">
        <v>30</v>
      </c>
      <c r="P30" s="79"/>
      <c r="R30" s="79">
        <v>30</v>
      </c>
      <c r="S30" s="80"/>
    </row>
    <row r="31" spans="1:19">
      <c r="A31" s="28">
        <v>31</v>
      </c>
      <c r="B31" s="79" t="s">
        <v>61</v>
      </c>
      <c r="O31" s="79">
        <v>31</v>
      </c>
      <c r="P31" s="79"/>
      <c r="R31" s="79">
        <v>31</v>
      </c>
      <c r="S31" s="80"/>
    </row>
    <row r="32" spans="1:19">
      <c r="A32" s="28">
        <v>32</v>
      </c>
      <c r="B32" s="79" t="s">
        <v>61</v>
      </c>
      <c r="O32" s="79">
        <v>32</v>
      </c>
      <c r="P32" s="79"/>
      <c r="R32" s="79">
        <v>32</v>
      </c>
      <c r="S32" s="80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B94F1-A501-42BC-A377-B983D67D7892}">
  <dimension ref="A1:Q32"/>
  <sheetViews>
    <sheetView workbookViewId="0">
      <selection activeCell="B11" sqref="B11"/>
    </sheetView>
  </sheetViews>
  <sheetFormatPr defaultColWidth="11.42578125" defaultRowHeight="15.75"/>
  <cols>
    <col min="1" max="1" width="3.42578125" style="36" bestFit="1" customWidth="1"/>
    <col min="2" max="2" width="82.7109375" style="36" bestFit="1" customWidth="1"/>
    <col min="3" max="3" width="3.140625" style="36" customWidth="1"/>
    <col min="4" max="4" width="80.42578125" style="36" customWidth="1"/>
    <col min="5" max="7" width="12.28515625" style="36" bestFit="1" customWidth="1"/>
    <col min="8" max="17" width="11.42578125" style="36"/>
    <col min="18" max="16384" width="11.42578125" style="4"/>
  </cols>
  <sheetData>
    <row r="1" spans="1:2">
      <c r="A1" s="82" t="s">
        <v>0</v>
      </c>
      <c r="B1" s="82" t="s">
        <v>22</v>
      </c>
    </row>
    <row r="2" spans="1:2">
      <c r="A2" s="48">
        <v>2</v>
      </c>
      <c r="B2" s="48" t="s">
        <v>45</v>
      </c>
    </row>
    <row r="3" spans="1:2">
      <c r="A3" s="48">
        <v>3</v>
      </c>
      <c r="B3" s="48" t="s">
        <v>57</v>
      </c>
    </row>
    <row r="4" spans="1:2">
      <c r="A4" s="48">
        <v>4</v>
      </c>
      <c r="B4" s="48" t="s">
        <v>67</v>
      </c>
    </row>
    <row r="5" spans="1:2">
      <c r="A5" s="48">
        <v>5</v>
      </c>
      <c r="B5" s="48" t="s">
        <v>76</v>
      </c>
    </row>
    <row r="6" spans="1:2">
      <c r="A6" s="48">
        <v>6</v>
      </c>
      <c r="B6" s="48" t="s">
        <v>80</v>
      </c>
    </row>
    <row r="7" spans="1:2">
      <c r="A7" s="48">
        <v>7</v>
      </c>
      <c r="B7" s="48" t="s">
        <v>80</v>
      </c>
    </row>
    <row r="8" spans="1:2">
      <c r="A8" s="48">
        <v>8</v>
      </c>
      <c r="B8" s="48" t="s">
        <v>80</v>
      </c>
    </row>
    <row r="9" spans="1:2">
      <c r="A9" s="48">
        <v>9</v>
      </c>
      <c r="B9" s="48" t="s">
        <v>57</v>
      </c>
    </row>
    <row r="10" spans="1:2">
      <c r="A10" s="48">
        <v>10</v>
      </c>
      <c r="B10" s="48" t="s">
        <v>101</v>
      </c>
    </row>
    <row r="11" spans="1:2">
      <c r="A11" s="48">
        <v>11</v>
      </c>
      <c r="B11" s="48" t="s">
        <v>108</v>
      </c>
    </row>
    <row r="12" spans="1:2">
      <c r="A12" s="48">
        <v>12</v>
      </c>
      <c r="B12" s="48" t="s">
        <v>67</v>
      </c>
    </row>
    <row r="13" spans="1:2">
      <c r="A13" s="48">
        <v>13</v>
      </c>
      <c r="B13" s="48" t="s">
        <v>76</v>
      </c>
    </row>
    <row r="14" spans="1:2">
      <c r="A14" s="48">
        <v>14</v>
      </c>
      <c r="B14" s="48" t="s">
        <v>80</v>
      </c>
    </row>
    <row r="15" spans="1:2">
      <c r="A15" s="48">
        <v>15</v>
      </c>
      <c r="B15" s="48" t="s">
        <v>80</v>
      </c>
    </row>
    <row r="16" spans="1:2">
      <c r="A16" s="48">
        <v>16</v>
      </c>
      <c r="B16" s="48" t="s">
        <v>80</v>
      </c>
    </row>
    <row r="17" spans="1:5">
      <c r="A17" s="48">
        <v>17</v>
      </c>
      <c r="B17" s="48" t="s">
        <v>80</v>
      </c>
    </row>
    <row r="18" spans="1:5">
      <c r="A18" s="48">
        <v>18</v>
      </c>
      <c r="B18" s="48" t="s">
        <v>80</v>
      </c>
    </row>
    <row r="19" spans="1:5">
      <c r="A19" s="48">
        <v>19</v>
      </c>
      <c r="B19" s="48" t="s">
        <v>80</v>
      </c>
      <c r="E19" s="35"/>
    </row>
    <row r="20" spans="1:5">
      <c r="A20" s="48">
        <v>20</v>
      </c>
      <c r="B20" s="48" t="s">
        <v>80</v>
      </c>
      <c r="D20" s="49" t="s">
        <v>204</v>
      </c>
      <c r="E20" s="49" t="s">
        <v>205</v>
      </c>
    </row>
    <row r="21" spans="1:5">
      <c r="A21" s="48">
        <v>21</v>
      </c>
      <c r="B21" s="48" t="s">
        <v>101</v>
      </c>
      <c r="D21" s="48" t="s">
        <v>45</v>
      </c>
      <c r="E21" s="48">
        <v>1</v>
      </c>
    </row>
    <row r="22" spans="1:5">
      <c r="A22" s="48">
        <v>22</v>
      </c>
      <c r="B22" s="48" t="s">
        <v>80</v>
      </c>
      <c r="D22" s="48" t="s">
        <v>108</v>
      </c>
      <c r="E22" s="48">
        <v>1</v>
      </c>
    </row>
    <row r="23" spans="1:5">
      <c r="A23" s="48">
        <v>23</v>
      </c>
      <c r="B23" s="48" t="s">
        <v>80</v>
      </c>
      <c r="D23" s="48" t="s">
        <v>101</v>
      </c>
      <c r="E23" s="48">
        <v>2</v>
      </c>
    </row>
    <row r="24" spans="1:5">
      <c r="A24" s="48">
        <v>24</v>
      </c>
      <c r="B24" s="48" t="s">
        <v>80</v>
      </c>
      <c r="D24" s="48" t="s">
        <v>76</v>
      </c>
      <c r="E24" s="48">
        <v>2</v>
      </c>
    </row>
    <row r="25" spans="1:5">
      <c r="A25" s="48">
        <v>25</v>
      </c>
      <c r="B25" s="48" t="s">
        <v>80</v>
      </c>
      <c r="D25" s="48" t="s">
        <v>57</v>
      </c>
      <c r="E25" s="48">
        <v>2</v>
      </c>
    </row>
    <row r="26" spans="1:5">
      <c r="A26" s="48">
        <v>26</v>
      </c>
      <c r="B26" s="48" t="s">
        <v>80</v>
      </c>
      <c r="D26" s="48" t="s">
        <v>67</v>
      </c>
      <c r="E26" s="48">
        <v>2</v>
      </c>
    </row>
    <row r="27" spans="1:5">
      <c r="A27" s="48">
        <v>27</v>
      </c>
      <c r="B27" s="48" t="s">
        <v>80</v>
      </c>
      <c r="D27" s="48" t="s">
        <v>80</v>
      </c>
      <c r="E27" s="48">
        <v>21</v>
      </c>
    </row>
    <row r="28" spans="1:5">
      <c r="A28" s="48">
        <v>28</v>
      </c>
      <c r="B28" s="48" t="s">
        <v>80</v>
      </c>
      <c r="D28" s="48" t="s">
        <v>206</v>
      </c>
      <c r="E28" s="48">
        <v>31</v>
      </c>
    </row>
    <row r="29" spans="1:5">
      <c r="A29" s="48">
        <v>29</v>
      </c>
      <c r="B29" s="48" t="s">
        <v>80</v>
      </c>
    </row>
    <row r="30" spans="1:5">
      <c r="A30" s="48">
        <v>30</v>
      </c>
      <c r="B30" s="48" t="s">
        <v>80</v>
      </c>
    </row>
    <row r="31" spans="1:5">
      <c r="A31" s="48">
        <v>31</v>
      </c>
      <c r="B31" s="48" t="s">
        <v>80</v>
      </c>
    </row>
    <row r="32" spans="1:5">
      <c r="A32" s="48">
        <v>32</v>
      </c>
      <c r="B32" s="48" t="s">
        <v>80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56961-B934-4BD6-9393-BB57E0AAF5B5}">
  <dimension ref="A1:H32"/>
  <sheetViews>
    <sheetView workbookViewId="0">
      <selection activeCell="L12" sqref="L12"/>
    </sheetView>
  </sheetViews>
  <sheetFormatPr defaultColWidth="11.42578125" defaultRowHeight="15.75"/>
  <cols>
    <col min="1" max="1" width="3.42578125" style="36" bestFit="1" customWidth="1"/>
    <col min="2" max="2" width="90.5703125" style="36" bestFit="1" customWidth="1"/>
    <col min="3" max="3" width="11.42578125" style="36"/>
    <col min="4" max="4" width="17.5703125" style="36" bestFit="1" customWidth="1"/>
    <col min="5" max="5" width="12.28515625" style="36" bestFit="1" customWidth="1"/>
    <col min="6" max="8" width="11.42578125" style="36"/>
    <col min="9" max="16384" width="11.42578125" style="4"/>
  </cols>
  <sheetData>
    <row r="1" spans="1:6">
      <c r="A1" s="82" t="s">
        <v>0</v>
      </c>
      <c r="B1" s="82" t="s">
        <v>23</v>
      </c>
      <c r="D1" s="82" t="s">
        <v>204</v>
      </c>
      <c r="E1" s="82" t="s">
        <v>205</v>
      </c>
    </row>
    <row r="2" spans="1:6">
      <c r="A2" s="48">
        <v>2</v>
      </c>
      <c r="B2" s="48" t="s">
        <v>46</v>
      </c>
      <c r="D2" s="66" t="s">
        <v>77</v>
      </c>
      <c r="E2" s="66">
        <v>7</v>
      </c>
      <c r="F2" s="69">
        <f>+E2/31</f>
        <v>0.22580645161290322</v>
      </c>
    </row>
    <row r="3" spans="1:6">
      <c r="A3" s="48">
        <v>3</v>
      </c>
      <c r="B3" s="48" t="s">
        <v>58</v>
      </c>
      <c r="D3" s="66" t="s">
        <v>58</v>
      </c>
      <c r="E3" s="66">
        <v>23</v>
      </c>
      <c r="F3" s="69">
        <f>+E3/31</f>
        <v>0.74193548387096775</v>
      </c>
    </row>
    <row r="4" spans="1:6">
      <c r="A4" s="48">
        <v>4</v>
      </c>
      <c r="B4" s="48" t="s">
        <v>58</v>
      </c>
      <c r="D4" s="66" t="s">
        <v>46</v>
      </c>
      <c r="E4" s="66">
        <v>1</v>
      </c>
    </row>
    <row r="5" spans="1:6">
      <c r="A5" s="48">
        <v>5</v>
      </c>
      <c r="B5" s="48" t="s">
        <v>77</v>
      </c>
      <c r="D5" s="82" t="s">
        <v>206</v>
      </c>
      <c r="E5" s="82">
        <v>31</v>
      </c>
    </row>
    <row r="6" spans="1:6">
      <c r="A6" s="48">
        <v>6</v>
      </c>
      <c r="B6" s="48" t="s">
        <v>77</v>
      </c>
    </row>
    <row r="7" spans="1:6">
      <c r="A7" s="48">
        <v>7</v>
      </c>
      <c r="B7" s="48" t="s">
        <v>77</v>
      </c>
    </row>
    <row r="8" spans="1:6">
      <c r="A8" s="48">
        <v>8</v>
      </c>
      <c r="B8" s="48" t="s">
        <v>58</v>
      </c>
    </row>
    <row r="9" spans="1:6">
      <c r="A9" s="48">
        <v>9</v>
      </c>
      <c r="B9" s="48" t="s">
        <v>58</v>
      </c>
    </row>
    <row r="10" spans="1:6">
      <c r="A10" s="48">
        <v>10</v>
      </c>
      <c r="B10" s="48" t="s">
        <v>77</v>
      </c>
    </row>
    <row r="11" spans="1:6">
      <c r="A11" s="48">
        <v>11</v>
      </c>
      <c r="B11" s="48" t="s">
        <v>77</v>
      </c>
    </row>
    <row r="12" spans="1:6">
      <c r="A12" s="48">
        <v>12</v>
      </c>
      <c r="B12" s="48" t="s">
        <v>58</v>
      </c>
    </row>
    <row r="13" spans="1:6">
      <c r="A13" s="48">
        <v>13</v>
      </c>
      <c r="B13" s="48" t="s">
        <v>77</v>
      </c>
    </row>
    <row r="14" spans="1:6">
      <c r="A14" s="48">
        <v>14</v>
      </c>
      <c r="B14" s="48" t="s">
        <v>58</v>
      </c>
    </row>
    <row r="15" spans="1:6">
      <c r="A15" s="48">
        <v>15</v>
      </c>
      <c r="B15" s="48" t="s">
        <v>58</v>
      </c>
    </row>
    <row r="16" spans="1:6">
      <c r="A16" s="48">
        <v>16</v>
      </c>
      <c r="B16" s="48" t="s">
        <v>58</v>
      </c>
    </row>
    <row r="17" spans="1:2">
      <c r="A17" s="48">
        <v>17</v>
      </c>
      <c r="B17" s="48" t="s">
        <v>58</v>
      </c>
    </row>
    <row r="18" spans="1:2">
      <c r="A18" s="48">
        <v>18</v>
      </c>
      <c r="B18" s="48" t="s">
        <v>58</v>
      </c>
    </row>
    <row r="19" spans="1:2">
      <c r="A19" s="48">
        <v>19</v>
      </c>
      <c r="B19" s="48" t="s">
        <v>58</v>
      </c>
    </row>
    <row r="20" spans="1:2">
      <c r="A20" s="48">
        <v>20</v>
      </c>
      <c r="B20" s="48" t="s">
        <v>58</v>
      </c>
    </row>
    <row r="21" spans="1:2">
      <c r="A21" s="48">
        <v>21</v>
      </c>
      <c r="B21" s="48" t="s">
        <v>77</v>
      </c>
    </row>
    <row r="22" spans="1:2">
      <c r="A22" s="48">
        <v>22</v>
      </c>
      <c r="B22" s="48" t="s">
        <v>58</v>
      </c>
    </row>
    <row r="23" spans="1:2">
      <c r="A23" s="48">
        <v>23</v>
      </c>
      <c r="B23" s="48" t="s">
        <v>58</v>
      </c>
    </row>
    <row r="24" spans="1:2">
      <c r="A24" s="48">
        <v>24</v>
      </c>
      <c r="B24" s="48" t="s">
        <v>58</v>
      </c>
    </row>
    <row r="25" spans="1:2">
      <c r="A25" s="48">
        <v>25</v>
      </c>
      <c r="B25" s="48" t="s">
        <v>58</v>
      </c>
    </row>
    <row r="26" spans="1:2">
      <c r="A26" s="48">
        <v>26</v>
      </c>
      <c r="B26" s="48" t="s">
        <v>58</v>
      </c>
    </row>
    <row r="27" spans="1:2">
      <c r="A27" s="48">
        <v>27</v>
      </c>
      <c r="B27" s="48" t="s">
        <v>58</v>
      </c>
    </row>
    <row r="28" spans="1:2">
      <c r="A28" s="48">
        <v>28</v>
      </c>
      <c r="B28" s="48" t="s">
        <v>58</v>
      </c>
    </row>
    <row r="29" spans="1:2">
      <c r="A29" s="48">
        <v>29</v>
      </c>
      <c r="B29" s="48" t="s">
        <v>58</v>
      </c>
    </row>
    <row r="30" spans="1:2">
      <c r="A30" s="48">
        <v>30</v>
      </c>
      <c r="B30" s="48" t="s">
        <v>58</v>
      </c>
    </row>
    <row r="31" spans="1:2">
      <c r="A31" s="48">
        <v>31</v>
      </c>
      <c r="B31" s="48" t="s">
        <v>58</v>
      </c>
    </row>
    <row r="32" spans="1:2">
      <c r="A32" s="48">
        <v>32</v>
      </c>
      <c r="B32" s="48" t="s">
        <v>58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BD602-8A41-45FD-A5EE-DE1679DC4933}">
  <dimension ref="A1:H32"/>
  <sheetViews>
    <sheetView workbookViewId="0">
      <selection activeCell="L3" sqref="L3"/>
    </sheetView>
  </sheetViews>
  <sheetFormatPr defaultColWidth="11.42578125" defaultRowHeight="15"/>
  <cols>
    <col min="1" max="1" width="12.85546875" style="34" customWidth="1"/>
    <col min="2" max="2" width="43.7109375" style="34" customWidth="1"/>
    <col min="3" max="3" width="11.42578125" style="34"/>
    <col min="4" max="4" width="15.28515625" style="34" bestFit="1" customWidth="1"/>
    <col min="5" max="8" width="11.42578125" style="34"/>
    <col min="9" max="16384" width="11.42578125" style="4"/>
  </cols>
  <sheetData>
    <row r="1" spans="1:6">
      <c r="A1" s="75" t="s">
        <v>0</v>
      </c>
      <c r="B1" s="75" t="s">
        <v>24</v>
      </c>
      <c r="D1" s="75" t="s">
        <v>204</v>
      </c>
      <c r="E1" s="75" t="s">
        <v>205</v>
      </c>
    </row>
    <row r="2" spans="1:6">
      <c r="A2" s="43">
        <v>2</v>
      </c>
      <c r="B2" s="43" t="s">
        <v>47</v>
      </c>
      <c r="D2" s="43" t="s">
        <v>47</v>
      </c>
      <c r="E2" s="43">
        <v>2</v>
      </c>
      <c r="F2" s="53">
        <f>+E2/$E$6</f>
        <v>6.4516129032258063E-2</v>
      </c>
    </row>
    <row r="3" spans="1:6">
      <c r="A3" s="43">
        <v>3</v>
      </c>
      <c r="B3" s="43" t="s">
        <v>59</v>
      </c>
      <c r="D3" s="43" t="s">
        <v>68</v>
      </c>
      <c r="E3" s="43">
        <v>5</v>
      </c>
      <c r="F3" s="53">
        <f t="shared" ref="F3:F5" si="0">+E3/$E$6</f>
        <v>0.16129032258064516</v>
      </c>
    </row>
    <row r="4" spans="1:6">
      <c r="A4" s="43">
        <v>4</v>
      </c>
      <c r="B4" s="43" t="s">
        <v>68</v>
      </c>
      <c r="D4" s="43" t="s">
        <v>59</v>
      </c>
      <c r="E4" s="43">
        <v>5</v>
      </c>
      <c r="F4" s="53">
        <f t="shared" si="0"/>
        <v>0.16129032258064516</v>
      </c>
    </row>
    <row r="5" spans="1:6">
      <c r="A5" s="43">
        <v>5</v>
      </c>
      <c r="B5" s="43" t="s">
        <v>59</v>
      </c>
      <c r="D5" s="43" t="s">
        <v>94</v>
      </c>
      <c r="E5" s="43">
        <v>19</v>
      </c>
      <c r="F5" s="53">
        <f t="shared" si="0"/>
        <v>0.61290322580645162</v>
      </c>
    </row>
    <row r="6" spans="1:6">
      <c r="A6" s="43">
        <v>6</v>
      </c>
      <c r="B6" s="43" t="s">
        <v>59</v>
      </c>
      <c r="D6" s="75" t="s">
        <v>206</v>
      </c>
      <c r="E6" s="75">
        <v>31</v>
      </c>
    </row>
    <row r="7" spans="1:6">
      <c r="A7" s="43">
        <v>7</v>
      </c>
      <c r="B7" s="43" t="s">
        <v>59</v>
      </c>
    </row>
    <row r="8" spans="1:6">
      <c r="A8" s="43">
        <v>8</v>
      </c>
      <c r="B8" s="43" t="s">
        <v>68</v>
      </c>
    </row>
    <row r="9" spans="1:6">
      <c r="A9" s="43">
        <v>9</v>
      </c>
      <c r="B9" s="43" t="s">
        <v>94</v>
      </c>
    </row>
    <row r="10" spans="1:6">
      <c r="A10" s="43">
        <v>10</v>
      </c>
      <c r="B10" s="43" t="s">
        <v>59</v>
      </c>
    </row>
    <row r="11" spans="1:6">
      <c r="A11" s="43">
        <v>11</v>
      </c>
      <c r="B11" s="43" t="s">
        <v>68</v>
      </c>
    </row>
    <row r="12" spans="1:6">
      <c r="A12" s="43">
        <v>12</v>
      </c>
      <c r="B12" s="43" t="s">
        <v>68</v>
      </c>
    </row>
    <row r="13" spans="1:6">
      <c r="A13" s="43">
        <v>13</v>
      </c>
      <c r="B13" s="43" t="s">
        <v>47</v>
      </c>
    </row>
    <row r="14" spans="1:6">
      <c r="A14" s="43">
        <v>14</v>
      </c>
      <c r="B14" s="43" t="s">
        <v>94</v>
      </c>
    </row>
    <row r="15" spans="1:6">
      <c r="A15" s="43">
        <v>15</v>
      </c>
      <c r="B15" s="43" t="s">
        <v>94</v>
      </c>
    </row>
    <row r="16" spans="1:6">
      <c r="A16" s="43">
        <v>16</v>
      </c>
      <c r="B16" s="43" t="s">
        <v>94</v>
      </c>
    </row>
    <row r="17" spans="1:2">
      <c r="A17" s="43">
        <v>17</v>
      </c>
      <c r="B17" s="43" t="s">
        <v>94</v>
      </c>
    </row>
    <row r="18" spans="1:2">
      <c r="A18" s="43">
        <v>18</v>
      </c>
      <c r="B18" s="43" t="s">
        <v>94</v>
      </c>
    </row>
    <row r="19" spans="1:2">
      <c r="A19" s="43">
        <v>19</v>
      </c>
      <c r="B19" s="43" t="s">
        <v>94</v>
      </c>
    </row>
    <row r="20" spans="1:2">
      <c r="A20" s="43">
        <v>20</v>
      </c>
      <c r="B20" s="43" t="s">
        <v>94</v>
      </c>
    </row>
    <row r="21" spans="1:2">
      <c r="A21" s="43">
        <v>21</v>
      </c>
      <c r="B21" s="43" t="s">
        <v>68</v>
      </c>
    </row>
    <row r="22" spans="1:2">
      <c r="A22" s="43">
        <v>22</v>
      </c>
      <c r="B22" s="43" t="s">
        <v>94</v>
      </c>
    </row>
    <row r="23" spans="1:2">
      <c r="A23" s="43">
        <v>23</v>
      </c>
      <c r="B23" s="43" t="s">
        <v>94</v>
      </c>
    </row>
    <row r="24" spans="1:2">
      <c r="A24" s="43">
        <v>24</v>
      </c>
      <c r="B24" s="43" t="s">
        <v>94</v>
      </c>
    </row>
    <row r="25" spans="1:2">
      <c r="A25" s="43">
        <v>25</v>
      </c>
      <c r="B25" s="43" t="s">
        <v>94</v>
      </c>
    </row>
    <row r="26" spans="1:2">
      <c r="A26" s="43">
        <v>26</v>
      </c>
      <c r="B26" s="43" t="s">
        <v>94</v>
      </c>
    </row>
    <row r="27" spans="1:2">
      <c r="A27" s="43">
        <v>27</v>
      </c>
      <c r="B27" s="43" t="s">
        <v>94</v>
      </c>
    </row>
    <row r="28" spans="1:2">
      <c r="A28" s="43">
        <v>28</v>
      </c>
      <c r="B28" s="43" t="s">
        <v>94</v>
      </c>
    </row>
    <row r="29" spans="1:2">
      <c r="A29" s="43">
        <v>29</v>
      </c>
      <c r="B29" s="43" t="s">
        <v>94</v>
      </c>
    </row>
    <row r="30" spans="1:2">
      <c r="A30" s="43">
        <v>30</v>
      </c>
      <c r="B30" s="43" t="s">
        <v>94</v>
      </c>
    </row>
    <row r="31" spans="1:2">
      <c r="A31" s="43">
        <v>31</v>
      </c>
      <c r="B31" s="43" t="s">
        <v>94</v>
      </c>
    </row>
    <row r="32" spans="1:2">
      <c r="A32" s="43">
        <v>32</v>
      </c>
      <c r="B32" s="43" t="s">
        <v>94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DC4DF-47CD-4EB6-A18A-DA425A918541}">
  <dimension ref="A1:E32"/>
  <sheetViews>
    <sheetView workbookViewId="0">
      <selection activeCell="B1" sqref="B1"/>
    </sheetView>
  </sheetViews>
  <sheetFormatPr defaultColWidth="11.42578125" defaultRowHeight="15"/>
  <cols>
    <col min="1" max="1" width="3" style="4" bestFit="1" customWidth="1"/>
    <col min="2" max="2" width="38.28515625" style="4" customWidth="1"/>
    <col min="3" max="3" width="11.42578125" style="4"/>
    <col min="4" max="4" width="15.28515625" style="4" bestFit="1" customWidth="1"/>
    <col min="5" max="16384" width="11.42578125" style="4"/>
  </cols>
  <sheetData>
    <row r="1" spans="1:5">
      <c r="A1" s="12" t="s">
        <v>0</v>
      </c>
      <c r="B1" s="12" t="s">
        <v>25</v>
      </c>
      <c r="D1" s="12" t="s">
        <v>204</v>
      </c>
      <c r="E1" s="12" t="s">
        <v>205</v>
      </c>
    </row>
    <row r="2" spans="1:5">
      <c r="A2" s="6">
        <v>2</v>
      </c>
      <c r="B2" s="6" t="s">
        <v>48</v>
      </c>
      <c r="D2" s="6" t="s">
        <v>69</v>
      </c>
      <c r="E2" s="6">
        <v>4</v>
      </c>
    </row>
    <row r="3" spans="1:5">
      <c r="A3" s="6">
        <v>3</v>
      </c>
      <c r="B3" s="6" t="s">
        <v>60</v>
      </c>
      <c r="D3" s="6" t="s">
        <v>81</v>
      </c>
      <c r="E3" s="6">
        <v>5</v>
      </c>
    </row>
    <row r="4" spans="1:5">
      <c r="A4" s="6">
        <v>4</v>
      </c>
      <c r="B4" s="6" t="s">
        <v>69</v>
      </c>
      <c r="D4" s="6" t="s">
        <v>60</v>
      </c>
      <c r="E4" s="6">
        <v>21</v>
      </c>
    </row>
    <row r="5" spans="1:5">
      <c r="A5" s="6">
        <v>5</v>
      </c>
      <c r="B5" s="6" t="s">
        <v>69</v>
      </c>
      <c r="D5" s="6" t="s">
        <v>48</v>
      </c>
      <c r="E5" s="6">
        <v>1</v>
      </c>
    </row>
    <row r="6" spans="1:5">
      <c r="A6" s="6">
        <v>6</v>
      </c>
      <c r="B6" s="6" t="s">
        <v>81</v>
      </c>
      <c r="D6" s="12" t="s">
        <v>206</v>
      </c>
      <c r="E6" s="12">
        <v>31</v>
      </c>
    </row>
    <row r="7" spans="1:5">
      <c r="A7" s="6">
        <v>7</v>
      </c>
      <c r="B7" s="6" t="s">
        <v>69</v>
      </c>
    </row>
    <row r="8" spans="1:5">
      <c r="A8" s="6">
        <v>8</v>
      </c>
      <c r="B8" s="6" t="s">
        <v>60</v>
      </c>
    </row>
    <row r="9" spans="1:5">
      <c r="A9" s="6">
        <v>9</v>
      </c>
      <c r="B9" s="6" t="s">
        <v>81</v>
      </c>
    </row>
    <row r="10" spans="1:5">
      <c r="A10" s="6">
        <v>10</v>
      </c>
      <c r="B10" s="6" t="s">
        <v>81</v>
      </c>
    </row>
    <row r="11" spans="1:5">
      <c r="A11" s="6">
        <v>11</v>
      </c>
      <c r="B11" s="6" t="s">
        <v>81</v>
      </c>
    </row>
    <row r="12" spans="1:5">
      <c r="A12" s="6">
        <v>12</v>
      </c>
      <c r="B12" s="6" t="s">
        <v>69</v>
      </c>
    </row>
    <row r="13" spans="1:5">
      <c r="A13" s="6">
        <v>13</v>
      </c>
      <c r="B13" s="6" t="s">
        <v>81</v>
      </c>
    </row>
    <row r="14" spans="1:5">
      <c r="A14" s="6">
        <v>14</v>
      </c>
      <c r="B14" s="6" t="s">
        <v>60</v>
      </c>
    </row>
    <row r="15" spans="1:5">
      <c r="A15" s="6">
        <v>15</v>
      </c>
      <c r="B15" s="6" t="s">
        <v>60</v>
      </c>
    </row>
    <row r="16" spans="1:5">
      <c r="A16" s="6">
        <v>16</v>
      </c>
      <c r="B16" s="6" t="s">
        <v>60</v>
      </c>
    </row>
    <row r="17" spans="1:2">
      <c r="A17" s="6">
        <v>17</v>
      </c>
      <c r="B17" s="6" t="s">
        <v>60</v>
      </c>
    </row>
    <row r="18" spans="1:2">
      <c r="A18" s="6">
        <v>18</v>
      </c>
      <c r="B18" s="6" t="s">
        <v>60</v>
      </c>
    </row>
    <row r="19" spans="1:2">
      <c r="A19" s="6">
        <v>19</v>
      </c>
      <c r="B19" s="6" t="s">
        <v>60</v>
      </c>
    </row>
    <row r="20" spans="1:2">
      <c r="A20" s="6">
        <v>20</v>
      </c>
      <c r="B20" s="6" t="s">
        <v>60</v>
      </c>
    </row>
    <row r="21" spans="1:2">
      <c r="A21" s="6">
        <v>21</v>
      </c>
      <c r="B21" s="6" t="s">
        <v>60</v>
      </c>
    </row>
    <row r="22" spans="1:2">
      <c r="A22" s="6">
        <v>22</v>
      </c>
      <c r="B22" s="6" t="s">
        <v>60</v>
      </c>
    </row>
    <row r="23" spans="1:2">
      <c r="A23" s="6">
        <v>23</v>
      </c>
      <c r="B23" s="6" t="s">
        <v>60</v>
      </c>
    </row>
    <row r="24" spans="1:2">
      <c r="A24" s="6">
        <v>24</v>
      </c>
      <c r="B24" s="6" t="s">
        <v>60</v>
      </c>
    </row>
    <row r="25" spans="1:2">
      <c r="A25" s="6">
        <v>25</v>
      </c>
      <c r="B25" s="6" t="s">
        <v>60</v>
      </c>
    </row>
    <row r="26" spans="1:2">
      <c r="A26" s="6">
        <v>26</v>
      </c>
      <c r="B26" s="6" t="s">
        <v>60</v>
      </c>
    </row>
    <row r="27" spans="1:2">
      <c r="A27" s="6">
        <v>27</v>
      </c>
      <c r="B27" s="6" t="s">
        <v>60</v>
      </c>
    </row>
    <row r="28" spans="1:2">
      <c r="A28" s="6">
        <v>28</v>
      </c>
      <c r="B28" s="6" t="s">
        <v>60</v>
      </c>
    </row>
    <row r="29" spans="1:2">
      <c r="A29" s="6">
        <v>29</v>
      </c>
      <c r="B29" s="6" t="s">
        <v>60</v>
      </c>
    </row>
    <row r="30" spans="1:2">
      <c r="A30" s="6">
        <v>30</v>
      </c>
      <c r="B30" s="6" t="s">
        <v>60</v>
      </c>
    </row>
    <row r="31" spans="1:2">
      <c r="A31" s="6">
        <v>31</v>
      </c>
      <c r="B31" s="6" t="s">
        <v>60</v>
      </c>
    </row>
    <row r="32" spans="1:2">
      <c r="A32" s="6">
        <v>32</v>
      </c>
      <c r="B32" s="6" t="s">
        <v>60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2750E-BDA7-4157-AF10-EEA1F3793C49}">
  <dimension ref="B1:U13"/>
  <sheetViews>
    <sheetView workbookViewId="0">
      <selection activeCell="C21" sqref="C21"/>
    </sheetView>
  </sheetViews>
  <sheetFormatPr defaultColWidth="11.42578125" defaultRowHeight="15"/>
  <cols>
    <col min="1" max="1" width="1" style="34" customWidth="1"/>
    <col min="2" max="2" width="7.140625" style="34" bestFit="1" customWidth="1"/>
    <col min="3" max="3" width="10.28515625" style="34" bestFit="1" customWidth="1"/>
    <col min="4" max="4" width="15.7109375" style="34" bestFit="1" customWidth="1"/>
    <col min="5" max="16384" width="11.42578125" style="34"/>
  </cols>
  <sheetData>
    <row r="1" spans="2:21" ht="15.75">
      <c r="B1" s="86" t="s">
        <v>6</v>
      </c>
      <c r="C1" s="86"/>
      <c r="D1" s="86"/>
      <c r="E1" s="86"/>
      <c r="F1" s="86"/>
      <c r="G1" s="86"/>
      <c r="H1" s="86"/>
      <c r="I1" s="86"/>
      <c r="J1" s="86"/>
    </row>
    <row r="2" spans="2:21"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</row>
    <row r="3" spans="2:21">
      <c r="B3" s="39" t="s">
        <v>6</v>
      </c>
      <c r="C3" s="39"/>
      <c r="D3" s="39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2:21">
      <c r="B4" s="40" t="s">
        <v>154</v>
      </c>
      <c r="C4" s="40" t="s">
        <v>30</v>
      </c>
      <c r="D4" s="40" t="s">
        <v>155</v>
      </c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</row>
    <row r="5" spans="2:21">
      <c r="B5" s="41" t="s">
        <v>156</v>
      </c>
      <c r="C5" s="41">
        <v>27</v>
      </c>
      <c r="D5" s="41">
        <v>4</v>
      </c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</row>
    <row r="6" spans="2:21"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</row>
    <row r="7" spans="2:21"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</row>
    <row r="8" spans="2:21"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</row>
    <row r="9" spans="2:21"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</row>
    <row r="10" spans="2:21"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</row>
    <row r="11" spans="2:21"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</row>
    <row r="12" spans="2:21"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</row>
    <row r="13" spans="2:21"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</row>
  </sheetData>
  <mergeCells count="2">
    <mergeCell ref="K2:U13"/>
    <mergeCell ref="B1:J1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1D772-76C4-409F-8BB5-D63D18E90B7E}">
  <dimension ref="A1:M32"/>
  <sheetViews>
    <sheetView topLeftCell="B1" workbookViewId="0">
      <selection activeCell="E10" sqref="E10"/>
    </sheetView>
  </sheetViews>
  <sheetFormatPr defaultColWidth="11.42578125" defaultRowHeight="15"/>
  <cols>
    <col min="1" max="1" width="3" style="4" bestFit="1" customWidth="1"/>
    <col min="2" max="2" width="39.140625" style="34" customWidth="1"/>
    <col min="3" max="3" width="26.5703125" style="34" bestFit="1" customWidth="1"/>
    <col min="4" max="5" width="11.42578125" style="34"/>
    <col min="6" max="6" width="26.5703125" style="34" bestFit="1" customWidth="1"/>
    <col min="7" max="13" width="11.42578125" style="34"/>
    <col min="14" max="16384" width="11.42578125" style="4"/>
  </cols>
  <sheetData>
    <row r="1" spans="1:7">
      <c r="A1" s="12" t="s">
        <v>0</v>
      </c>
      <c r="B1" s="75" t="s">
        <v>26</v>
      </c>
      <c r="C1" s="75" t="s">
        <v>211</v>
      </c>
      <c r="F1" s="75" t="s">
        <v>204</v>
      </c>
      <c r="G1" s="75" t="s">
        <v>205</v>
      </c>
    </row>
    <row r="2" spans="1:7">
      <c r="A2" s="6">
        <v>2</v>
      </c>
      <c r="B2" s="43" t="s">
        <v>49</v>
      </c>
      <c r="C2" s="62" t="s">
        <v>212</v>
      </c>
      <c r="F2" s="62" t="s">
        <v>212</v>
      </c>
      <c r="G2" s="43">
        <v>1</v>
      </c>
    </row>
    <row r="3" spans="1:7">
      <c r="A3" s="6">
        <v>3</v>
      </c>
      <c r="B3" s="43" t="s">
        <v>61</v>
      </c>
      <c r="C3" s="62" t="s">
        <v>213</v>
      </c>
      <c r="F3" s="43" t="s">
        <v>213</v>
      </c>
      <c r="G3" s="43">
        <v>29</v>
      </c>
    </row>
    <row r="4" spans="1:7">
      <c r="A4" s="6">
        <v>4</v>
      </c>
      <c r="B4" s="43" t="s">
        <v>70</v>
      </c>
      <c r="C4" s="62" t="s">
        <v>213</v>
      </c>
      <c r="F4" s="43" t="s">
        <v>214</v>
      </c>
      <c r="G4" s="43">
        <v>1</v>
      </c>
    </row>
    <row r="5" spans="1:7">
      <c r="A5" s="6">
        <v>5</v>
      </c>
      <c r="B5" s="43" t="s">
        <v>78</v>
      </c>
      <c r="C5" s="62" t="s">
        <v>213</v>
      </c>
      <c r="F5" s="75" t="s">
        <v>206</v>
      </c>
      <c r="G5" s="75">
        <v>31</v>
      </c>
    </row>
    <row r="6" spans="1:7">
      <c r="A6" s="6">
        <v>6</v>
      </c>
      <c r="B6" s="43" t="s">
        <v>82</v>
      </c>
      <c r="C6" s="62" t="s">
        <v>213</v>
      </c>
    </row>
    <row r="7" spans="1:7">
      <c r="A7" s="6">
        <v>7</v>
      </c>
      <c r="B7" s="43" t="s">
        <v>88</v>
      </c>
      <c r="C7" s="62" t="s">
        <v>213</v>
      </c>
    </row>
    <row r="8" spans="1:7">
      <c r="A8" s="6">
        <v>8</v>
      </c>
      <c r="B8" s="43" t="s">
        <v>90</v>
      </c>
      <c r="C8" s="62" t="s">
        <v>213</v>
      </c>
    </row>
    <row r="9" spans="1:7">
      <c r="A9" s="6">
        <v>9</v>
      </c>
      <c r="B9" s="43" t="s">
        <v>61</v>
      </c>
      <c r="C9" s="62" t="s">
        <v>213</v>
      </c>
    </row>
    <row r="10" spans="1:7">
      <c r="A10" s="6">
        <v>10</v>
      </c>
      <c r="B10" s="43" t="s">
        <v>61</v>
      </c>
      <c r="C10" s="62" t="s">
        <v>213</v>
      </c>
    </row>
    <row r="11" spans="1:7">
      <c r="A11" s="6">
        <v>11</v>
      </c>
      <c r="B11" s="43" t="s">
        <v>61</v>
      </c>
      <c r="C11" s="62" t="s">
        <v>213</v>
      </c>
    </row>
    <row r="12" spans="1:7">
      <c r="A12" s="6">
        <v>12</v>
      </c>
      <c r="B12" s="43" t="s">
        <v>61</v>
      </c>
      <c r="C12" s="62" t="s">
        <v>213</v>
      </c>
    </row>
    <row r="13" spans="1:7">
      <c r="A13" s="6">
        <v>13</v>
      </c>
      <c r="B13" s="43" t="s">
        <v>120</v>
      </c>
      <c r="C13" s="62" t="s">
        <v>214</v>
      </c>
    </row>
    <row r="14" spans="1:7">
      <c r="A14" s="6">
        <v>14</v>
      </c>
      <c r="B14" s="43" t="s">
        <v>61</v>
      </c>
      <c r="C14" s="62" t="s">
        <v>213</v>
      </c>
    </row>
    <row r="15" spans="1:7">
      <c r="A15" s="6">
        <v>15</v>
      </c>
      <c r="B15" s="43" t="s">
        <v>61</v>
      </c>
      <c r="C15" s="62" t="s">
        <v>213</v>
      </c>
    </row>
    <row r="16" spans="1:7">
      <c r="A16" s="6">
        <v>16</v>
      </c>
      <c r="B16" s="43" t="s">
        <v>61</v>
      </c>
      <c r="C16" s="62" t="s">
        <v>213</v>
      </c>
    </row>
    <row r="17" spans="1:3">
      <c r="A17" s="6">
        <v>17</v>
      </c>
      <c r="B17" s="43" t="s">
        <v>61</v>
      </c>
      <c r="C17" s="62" t="s">
        <v>213</v>
      </c>
    </row>
    <row r="18" spans="1:3">
      <c r="A18" s="6">
        <v>18</v>
      </c>
      <c r="B18" s="43" t="s">
        <v>61</v>
      </c>
      <c r="C18" s="62" t="s">
        <v>213</v>
      </c>
    </row>
    <row r="19" spans="1:3">
      <c r="A19" s="6">
        <v>19</v>
      </c>
      <c r="B19" s="43" t="s">
        <v>61</v>
      </c>
      <c r="C19" s="62" t="s">
        <v>213</v>
      </c>
    </row>
    <row r="20" spans="1:3">
      <c r="A20" s="6">
        <v>20</v>
      </c>
      <c r="B20" s="43" t="s">
        <v>138</v>
      </c>
      <c r="C20" s="62" t="s">
        <v>213</v>
      </c>
    </row>
    <row r="21" spans="1:3">
      <c r="A21" s="6">
        <v>21</v>
      </c>
      <c r="B21" s="43" t="s">
        <v>141</v>
      </c>
      <c r="C21" s="62" t="s">
        <v>213</v>
      </c>
    </row>
    <row r="22" spans="1:3">
      <c r="A22" s="6">
        <v>22</v>
      </c>
      <c r="B22" s="43" t="s">
        <v>143</v>
      </c>
      <c r="C22" s="62" t="s">
        <v>213</v>
      </c>
    </row>
    <row r="23" spans="1:3">
      <c r="A23" s="6">
        <v>23</v>
      </c>
      <c r="B23" s="43" t="s">
        <v>145</v>
      </c>
      <c r="C23" s="62" t="s">
        <v>213</v>
      </c>
    </row>
    <row r="24" spans="1:3">
      <c r="A24" s="6">
        <v>24</v>
      </c>
      <c r="B24" s="43" t="s">
        <v>145</v>
      </c>
      <c r="C24" s="62" t="s">
        <v>213</v>
      </c>
    </row>
    <row r="25" spans="1:3">
      <c r="A25" s="6">
        <v>25</v>
      </c>
      <c r="B25" s="43" t="s">
        <v>145</v>
      </c>
      <c r="C25" s="62" t="s">
        <v>213</v>
      </c>
    </row>
    <row r="26" spans="1:3">
      <c r="A26" s="6">
        <v>26</v>
      </c>
      <c r="B26" s="43" t="s">
        <v>145</v>
      </c>
      <c r="C26" s="62" t="s">
        <v>213</v>
      </c>
    </row>
    <row r="27" spans="1:3">
      <c r="A27" s="6">
        <v>27</v>
      </c>
      <c r="B27" s="43" t="s">
        <v>145</v>
      </c>
      <c r="C27" s="62" t="s">
        <v>213</v>
      </c>
    </row>
    <row r="28" spans="1:3">
      <c r="A28" s="6">
        <v>28</v>
      </c>
      <c r="B28" s="43" t="s">
        <v>145</v>
      </c>
      <c r="C28" s="62" t="s">
        <v>213</v>
      </c>
    </row>
    <row r="29" spans="1:3">
      <c r="A29" s="6">
        <v>29</v>
      </c>
      <c r="B29" s="43" t="s">
        <v>145</v>
      </c>
      <c r="C29" s="62" t="s">
        <v>213</v>
      </c>
    </row>
    <row r="30" spans="1:3">
      <c r="A30" s="6">
        <v>30</v>
      </c>
      <c r="B30" s="43" t="s">
        <v>145</v>
      </c>
      <c r="C30" s="62" t="s">
        <v>213</v>
      </c>
    </row>
    <row r="31" spans="1:3">
      <c r="A31" s="6">
        <v>31</v>
      </c>
      <c r="B31" s="43" t="s">
        <v>145</v>
      </c>
      <c r="C31" s="62" t="s">
        <v>213</v>
      </c>
    </row>
    <row r="32" spans="1:3">
      <c r="A32" s="8">
        <v>32</v>
      </c>
      <c r="B32" s="42" t="s">
        <v>145</v>
      </c>
      <c r="C32" s="62" t="s">
        <v>213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F00D-C12E-4DE1-BB89-84DCEAC74C6F}">
  <dimension ref="A1:H32"/>
  <sheetViews>
    <sheetView workbookViewId="0">
      <selection sqref="A1:H1048576"/>
    </sheetView>
  </sheetViews>
  <sheetFormatPr defaultColWidth="11.42578125" defaultRowHeight="15"/>
  <cols>
    <col min="1" max="1" width="3.28515625" style="34" bestFit="1" customWidth="1"/>
    <col min="2" max="2" width="38.28515625" style="34" customWidth="1"/>
    <col min="3" max="3" width="11.42578125" style="34"/>
    <col min="4" max="4" width="17.5703125" style="34" bestFit="1" customWidth="1"/>
    <col min="5" max="5" width="12.28515625" style="34" bestFit="1" customWidth="1"/>
    <col min="6" max="8" width="11.42578125" style="34"/>
    <col min="9" max="16384" width="11.42578125" style="4"/>
  </cols>
  <sheetData>
    <row r="1" spans="1:5">
      <c r="A1" s="75" t="s">
        <v>0</v>
      </c>
      <c r="B1" s="75" t="s">
        <v>27</v>
      </c>
    </row>
    <row r="2" spans="1:5">
      <c r="A2" s="43">
        <v>2</v>
      </c>
      <c r="B2" s="43" t="s">
        <v>41</v>
      </c>
      <c r="D2" s="75" t="s">
        <v>204</v>
      </c>
      <c r="E2" s="75" t="s">
        <v>205</v>
      </c>
    </row>
    <row r="3" spans="1:5">
      <c r="A3" s="43">
        <v>3</v>
      </c>
      <c r="B3" s="43" t="s">
        <v>41</v>
      </c>
      <c r="D3" s="34" t="s">
        <v>61</v>
      </c>
      <c r="E3" s="34">
        <v>2</v>
      </c>
    </row>
    <row r="4" spans="1:5">
      <c r="A4" s="43">
        <v>4</v>
      </c>
      <c r="B4" s="43" t="s">
        <v>41</v>
      </c>
      <c r="D4" s="34" t="s">
        <v>41</v>
      </c>
      <c r="E4" s="34">
        <v>29</v>
      </c>
    </row>
    <row r="5" spans="1:5">
      <c r="A5" s="43">
        <v>5</v>
      </c>
      <c r="B5" s="43" t="s">
        <v>41</v>
      </c>
      <c r="D5" s="75" t="s">
        <v>206</v>
      </c>
      <c r="E5" s="75">
        <v>31</v>
      </c>
    </row>
    <row r="6" spans="1:5">
      <c r="A6" s="43">
        <v>6</v>
      </c>
      <c r="B6" s="43" t="s">
        <v>41</v>
      </c>
    </row>
    <row r="7" spans="1:5">
      <c r="A7" s="43">
        <v>7</v>
      </c>
      <c r="B7" s="43" t="s">
        <v>41</v>
      </c>
    </row>
    <row r="8" spans="1:5">
      <c r="A8" s="43">
        <v>8</v>
      </c>
      <c r="B8" s="43" t="s">
        <v>41</v>
      </c>
    </row>
    <row r="9" spans="1:5">
      <c r="A9" s="43">
        <v>9</v>
      </c>
      <c r="B9" s="43" t="s">
        <v>41</v>
      </c>
    </row>
    <row r="10" spans="1:5">
      <c r="A10" s="43">
        <v>10</v>
      </c>
      <c r="B10" s="43" t="s">
        <v>41</v>
      </c>
    </row>
    <row r="11" spans="1:5">
      <c r="A11" s="43">
        <v>11</v>
      </c>
      <c r="B11" s="43" t="s">
        <v>41</v>
      </c>
    </row>
    <row r="12" spans="1:5">
      <c r="A12" s="43">
        <v>12</v>
      </c>
      <c r="B12" s="43" t="s">
        <v>61</v>
      </c>
    </row>
    <row r="13" spans="1:5">
      <c r="A13" s="43">
        <v>13</v>
      </c>
      <c r="B13" s="43" t="s">
        <v>41</v>
      </c>
    </row>
    <row r="14" spans="1:5">
      <c r="A14" s="43">
        <v>14</v>
      </c>
      <c r="B14" s="43" t="s">
        <v>41</v>
      </c>
    </row>
    <row r="15" spans="1:5">
      <c r="A15" s="43">
        <v>15</v>
      </c>
      <c r="B15" s="43" t="s">
        <v>41</v>
      </c>
    </row>
    <row r="16" spans="1:5">
      <c r="A16" s="43">
        <v>16</v>
      </c>
      <c r="B16" s="43" t="s">
        <v>41</v>
      </c>
    </row>
    <row r="17" spans="1:2">
      <c r="A17" s="43">
        <v>17</v>
      </c>
      <c r="B17" s="43" t="s">
        <v>41</v>
      </c>
    </row>
    <row r="18" spans="1:2">
      <c r="A18" s="43">
        <v>18</v>
      </c>
      <c r="B18" s="43" t="s">
        <v>41</v>
      </c>
    </row>
    <row r="19" spans="1:2">
      <c r="A19" s="43">
        <v>19</v>
      </c>
      <c r="B19" s="43" t="s">
        <v>41</v>
      </c>
    </row>
    <row r="20" spans="1:2">
      <c r="A20" s="43">
        <v>20</v>
      </c>
      <c r="B20" s="43" t="s">
        <v>41</v>
      </c>
    </row>
    <row r="21" spans="1:2">
      <c r="A21" s="43">
        <v>21</v>
      </c>
      <c r="B21" s="43" t="s">
        <v>61</v>
      </c>
    </row>
    <row r="22" spans="1:2">
      <c r="A22" s="43">
        <v>22</v>
      </c>
      <c r="B22" s="43" t="s">
        <v>41</v>
      </c>
    </row>
    <row r="23" spans="1:2">
      <c r="A23" s="43">
        <v>23</v>
      </c>
      <c r="B23" s="43" t="s">
        <v>41</v>
      </c>
    </row>
    <row r="24" spans="1:2">
      <c r="A24" s="43">
        <v>24</v>
      </c>
      <c r="B24" s="43" t="s">
        <v>41</v>
      </c>
    </row>
    <row r="25" spans="1:2">
      <c r="A25" s="43">
        <v>25</v>
      </c>
      <c r="B25" s="43" t="s">
        <v>41</v>
      </c>
    </row>
    <row r="26" spans="1:2">
      <c r="A26" s="43">
        <v>26</v>
      </c>
      <c r="B26" s="43" t="s">
        <v>41</v>
      </c>
    </row>
    <row r="27" spans="1:2">
      <c r="A27" s="43">
        <v>27</v>
      </c>
      <c r="B27" s="43" t="s">
        <v>41</v>
      </c>
    </row>
    <row r="28" spans="1:2">
      <c r="A28" s="43">
        <v>28</v>
      </c>
      <c r="B28" s="43" t="s">
        <v>41</v>
      </c>
    </row>
    <row r="29" spans="1:2">
      <c r="A29" s="43">
        <v>29</v>
      </c>
      <c r="B29" s="43" t="s">
        <v>41</v>
      </c>
    </row>
    <row r="30" spans="1:2">
      <c r="A30" s="43">
        <v>30</v>
      </c>
      <c r="B30" s="43" t="s">
        <v>41</v>
      </c>
    </row>
    <row r="31" spans="1:2">
      <c r="A31" s="43">
        <v>31</v>
      </c>
      <c r="B31" s="43" t="s">
        <v>41</v>
      </c>
    </row>
    <row r="32" spans="1:2">
      <c r="A32" s="43">
        <v>32</v>
      </c>
      <c r="B32" s="43" t="s">
        <v>41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14A2A-9942-4993-A4FA-8AC70C1C5DEE}">
  <dimension ref="A1:E32"/>
  <sheetViews>
    <sheetView workbookViewId="0">
      <selection activeCell="E1" sqref="A1:E1048576"/>
    </sheetView>
  </sheetViews>
  <sheetFormatPr defaultColWidth="11.42578125" defaultRowHeight="15"/>
  <cols>
    <col min="1" max="1" width="3.28515625" style="34" bestFit="1" customWidth="1"/>
    <col min="2" max="2" width="38.28515625" style="34" customWidth="1"/>
    <col min="3" max="3" width="11.42578125" style="34"/>
    <col min="4" max="4" width="17.5703125" style="34" bestFit="1" customWidth="1"/>
    <col min="5" max="5" width="12.28515625" style="34" bestFit="1" customWidth="1"/>
    <col min="6" max="16384" width="11.42578125" style="4"/>
  </cols>
  <sheetData>
    <row r="1" spans="1:5">
      <c r="A1" s="75" t="s">
        <v>0</v>
      </c>
      <c r="B1" s="75" t="s">
        <v>28</v>
      </c>
    </row>
    <row r="2" spans="1:5">
      <c r="A2" s="43">
        <v>2</v>
      </c>
      <c r="B2" s="43" t="s">
        <v>41</v>
      </c>
      <c r="D2" s="83" t="s">
        <v>204</v>
      </c>
      <c r="E2" s="33" t="s">
        <v>205</v>
      </c>
    </row>
    <row r="3" spans="1:5">
      <c r="A3" s="43">
        <v>3</v>
      </c>
      <c r="B3" s="43" t="s">
        <v>41</v>
      </c>
      <c r="D3" s="84" t="s">
        <v>41</v>
      </c>
      <c r="E3" s="33">
        <v>31</v>
      </c>
    </row>
    <row r="4" spans="1:5">
      <c r="A4" s="43">
        <v>4</v>
      </c>
      <c r="B4" s="43" t="s">
        <v>41</v>
      </c>
      <c r="D4" s="84" t="s">
        <v>206</v>
      </c>
      <c r="E4" s="33">
        <v>31</v>
      </c>
    </row>
    <row r="5" spans="1:5">
      <c r="A5" s="43">
        <v>5</v>
      </c>
      <c r="B5" s="43" t="s">
        <v>41</v>
      </c>
    </row>
    <row r="6" spans="1:5">
      <c r="A6" s="43">
        <v>6</v>
      </c>
      <c r="B6" s="43" t="s">
        <v>41</v>
      </c>
    </row>
    <row r="7" spans="1:5">
      <c r="A7" s="43">
        <v>7</v>
      </c>
      <c r="B7" s="43" t="s">
        <v>41</v>
      </c>
    </row>
    <row r="8" spans="1:5">
      <c r="A8" s="43">
        <v>8</v>
      </c>
      <c r="B8" s="43" t="s">
        <v>41</v>
      </c>
    </row>
    <row r="9" spans="1:5">
      <c r="A9" s="43">
        <v>9</v>
      </c>
      <c r="B9" s="43" t="s">
        <v>41</v>
      </c>
    </row>
    <row r="10" spans="1:5">
      <c r="A10" s="43">
        <v>10</v>
      </c>
      <c r="B10" s="43" t="s">
        <v>41</v>
      </c>
    </row>
    <row r="11" spans="1:5">
      <c r="A11" s="43">
        <v>11</v>
      </c>
      <c r="B11" s="43" t="s">
        <v>41</v>
      </c>
    </row>
    <row r="12" spans="1:5">
      <c r="A12" s="43">
        <v>12</v>
      </c>
      <c r="B12" s="43" t="s">
        <v>41</v>
      </c>
    </row>
    <row r="13" spans="1:5">
      <c r="A13" s="43">
        <v>13</v>
      </c>
      <c r="B13" s="43" t="s">
        <v>41</v>
      </c>
    </row>
    <row r="14" spans="1:5">
      <c r="A14" s="43">
        <v>14</v>
      </c>
      <c r="B14" s="43" t="s">
        <v>41</v>
      </c>
    </row>
    <row r="15" spans="1:5">
      <c r="A15" s="43">
        <v>15</v>
      </c>
      <c r="B15" s="43" t="s">
        <v>41</v>
      </c>
    </row>
    <row r="16" spans="1:5">
      <c r="A16" s="43">
        <v>16</v>
      </c>
      <c r="B16" s="43" t="s">
        <v>41</v>
      </c>
    </row>
    <row r="17" spans="1:2">
      <c r="A17" s="43">
        <v>17</v>
      </c>
      <c r="B17" s="43" t="s">
        <v>41</v>
      </c>
    </row>
    <row r="18" spans="1:2">
      <c r="A18" s="43">
        <v>18</v>
      </c>
      <c r="B18" s="43" t="s">
        <v>41</v>
      </c>
    </row>
    <row r="19" spans="1:2">
      <c r="A19" s="43">
        <v>19</v>
      </c>
      <c r="B19" s="43" t="s">
        <v>41</v>
      </c>
    </row>
    <row r="20" spans="1:2">
      <c r="A20" s="43">
        <v>20</v>
      </c>
      <c r="B20" s="43" t="s">
        <v>41</v>
      </c>
    </row>
    <row r="21" spans="1:2">
      <c r="A21" s="43">
        <v>21</v>
      </c>
      <c r="B21" s="43" t="s">
        <v>41</v>
      </c>
    </row>
    <row r="22" spans="1:2">
      <c r="A22" s="43">
        <v>22</v>
      </c>
      <c r="B22" s="43" t="s">
        <v>41</v>
      </c>
    </row>
    <row r="23" spans="1:2">
      <c r="A23" s="43">
        <v>23</v>
      </c>
      <c r="B23" s="43" t="s">
        <v>41</v>
      </c>
    </row>
    <row r="24" spans="1:2">
      <c r="A24" s="43">
        <v>24</v>
      </c>
      <c r="B24" s="43" t="s">
        <v>41</v>
      </c>
    </row>
    <row r="25" spans="1:2">
      <c r="A25" s="43">
        <v>25</v>
      </c>
      <c r="B25" s="43" t="s">
        <v>41</v>
      </c>
    </row>
    <row r="26" spans="1:2">
      <c r="A26" s="43">
        <v>26</v>
      </c>
      <c r="B26" s="43" t="s">
        <v>41</v>
      </c>
    </row>
    <row r="27" spans="1:2">
      <c r="A27" s="43">
        <v>27</v>
      </c>
      <c r="B27" s="43" t="s">
        <v>41</v>
      </c>
    </row>
    <row r="28" spans="1:2">
      <c r="A28" s="43">
        <v>28</v>
      </c>
      <c r="B28" s="43" t="s">
        <v>41</v>
      </c>
    </row>
    <row r="29" spans="1:2">
      <c r="A29" s="43">
        <v>29</v>
      </c>
      <c r="B29" s="43" t="s">
        <v>41</v>
      </c>
    </row>
    <row r="30" spans="1:2">
      <c r="A30" s="43">
        <v>30</v>
      </c>
      <c r="B30" s="43" t="s">
        <v>41</v>
      </c>
    </row>
    <row r="31" spans="1:2">
      <c r="A31" s="43">
        <v>31</v>
      </c>
      <c r="B31" s="43" t="s">
        <v>41</v>
      </c>
    </row>
    <row r="32" spans="1:2">
      <c r="A32" s="43">
        <v>32</v>
      </c>
      <c r="B32" s="43" t="s">
        <v>41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C1F91-B71D-4A85-9D08-301C1386D6F7}">
  <dimension ref="B1:T6"/>
  <sheetViews>
    <sheetView workbookViewId="0">
      <selection activeCell="B5" sqref="B5"/>
    </sheetView>
  </sheetViews>
  <sheetFormatPr defaultColWidth="11.42578125" defaultRowHeight="15"/>
  <cols>
    <col min="1" max="16384" width="11.42578125" style="4"/>
  </cols>
  <sheetData>
    <row r="1" spans="2:20" ht="15.75">
      <c r="B1" s="86" t="s">
        <v>7</v>
      </c>
      <c r="C1" s="86"/>
      <c r="D1" s="86"/>
      <c r="E1" s="86"/>
      <c r="F1" s="86"/>
      <c r="G1" s="86"/>
      <c r="H1" s="86"/>
      <c r="I1" s="86"/>
      <c r="J1" s="86"/>
      <c r="K1" s="86"/>
    </row>
    <row r="3" spans="2:20" ht="15.75">
      <c r="B3" s="87" t="s">
        <v>157</v>
      </c>
      <c r="C3" s="88"/>
      <c r="D3" s="88"/>
      <c r="E3" s="89"/>
      <c r="N3" s="90"/>
      <c r="O3" s="90"/>
      <c r="P3" s="90"/>
      <c r="Q3" s="90"/>
      <c r="R3" s="90"/>
      <c r="S3" s="90"/>
      <c r="T3" s="90"/>
    </row>
    <row r="4" spans="2:20" ht="15.75">
      <c r="B4" s="29" t="s">
        <v>158</v>
      </c>
      <c r="C4" s="29" t="s">
        <v>159</v>
      </c>
      <c r="D4" s="30" t="s">
        <v>160</v>
      </c>
      <c r="E4" s="31" t="s">
        <v>161</v>
      </c>
    </row>
    <row r="5" spans="2:20" ht="15.75">
      <c r="B5" s="49" t="s">
        <v>162</v>
      </c>
      <c r="C5" s="32">
        <f>2/31</f>
        <v>6.4516129032258063E-2</v>
      </c>
      <c r="D5" s="32">
        <f>26/31</f>
        <v>0.83870967741935487</v>
      </c>
      <c r="E5" s="32">
        <f>3/31</f>
        <v>9.6774193548387094E-2</v>
      </c>
    </row>
    <row r="6" spans="2:20" ht="15.75">
      <c r="B6" s="49" t="s">
        <v>163</v>
      </c>
      <c r="C6" s="5">
        <v>2</v>
      </c>
      <c r="D6" s="5">
        <v>26</v>
      </c>
      <c r="E6" s="5">
        <v>3</v>
      </c>
    </row>
  </sheetData>
  <mergeCells count="3">
    <mergeCell ref="B3:E3"/>
    <mergeCell ref="N3:T3"/>
    <mergeCell ref="B1:K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62467-898D-4C0B-B027-EB084B03C845}">
  <dimension ref="A1:AB67"/>
  <sheetViews>
    <sheetView workbookViewId="0">
      <selection activeCell="K19" sqref="K19"/>
    </sheetView>
  </sheetViews>
  <sheetFormatPr defaultColWidth="11.42578125" defaultRowHeight="15.75"/>
  <cols>
    <col min="1" max="8" width="11.42578125" style="4"/>
    <col min="9" max="9" width="17.5703125" style="4" bestFit="1" customWidth="1"/>
    <col min="10" max="12" width="11.42578125" style="4"/>
    <col min="13" max="13" width="11.42578125" style="36"/>
    <col min="14" max="14" width="15" style="36" bestFit="1" customWidth="1"/>
    <col min="15" max="15" width="11.42578125" style="4"/>
    <col min="16" max="16" width="15" style="34" bestFit="1" customWidth="1"/>
    <col min="17" max="28" width="11.42578125" style="34"/>
    <col min="29" max="16384" width="11.42578125" style="4"/>
  </cols>
  <sheetData>
    <row r="1" spans="1:20">
      <c r="T1" s="53"/>
    </row>
    <row r="2" spans="1:20">
      <c r="A2" s="3"/>
      <c r="B2" s="96" t="s">
        <v>8</v>
      </c>
      <c r="C2" s="96"/>
      <c r="D2" s="96"/>
      <c r="E2" s="96"/>
      <c r="F2" s="96"/>
      <c r="G2" s="96"/>
      <c r="H2" s="96"/>
      <c r="I2" s="96"/>
      <c r="J2" s="96"/>
      <c r="K2" s="96"/>
      <c r="M2" s="49" t="s">
        <v>164</v>
      </c>
      <c r="N2" s="49" t="s">
        <v>165</v>
      </c>
      <c r="P2" s="47" t="s">
        <v>165</v>
      </c>
      <c r="Q2" s="47" t="s">
        <v>166</v>
      </c>
      <c r="R2" s="54"/>
    </row>
    <row r="3" spans="1:20">
      <c r="B3" s="44" t="s">
        <v>167</v>
      </c>
      <c r="C3" s="44" t="s">
        <v>168</v>
      </c>
      <c r="D3" s="44" t="s">
        <v>169</v>
      </c>
      <c r="E3" s="44" t="s">
        <v>170</v>
      </c>
      <c r="F3" s="44" t="s">
        <v>171</v>
      </c>
      <c r="G3" s="44" t="s">
        <v>172</v>
      </c>
      <c r="H3" s="44" t="s">
        <v>173</v>
      </c>
      <c r="I3" s="44" t="s">
        <v>174</v>
      </c>
      <c r="J3" s="44" t="s">
        <v>175</v>
      </c>
      <c r="K3" s="44" t="s">
        <v>176</v>
      </c>
      <c r="M3" s="50">
        <v>2</v>
      </c>
      <c r="N3" s="50">
        <v>1</v>
      </c>
      <c r="P3" s="47">
        <v>1</v>
      </c>
      <c r="Q3" s="47">
        <v>16</v>
      </c>
      <c r="R3" s="55">
        <f>+Q3/31</f>
        <v>0.5161290322580645</v>
      </c>
    </row>
    <row r="4" spans="1:20">
      <c r="B4" s="45" t="s">
        <v>177</v>
      </c>
      <c r="C4" s="45">
        <v>1</v>
      </c>
      <c r="D4" s="45">
        <v>2</v>
      </c>
      <c r="E4" s="46">
        <v>3</v>
      </c>
      <c r="F4" s="46">
        <v>4</v>
      </c>
      <c r="G4" s="46">
        <v>5</v>
      </c>
      <c r="H4" s="46">
        <v>6</v>
      </c>
      <c r="I4" s="46">
        <v>7</v>
      </c>
      <c r="J4" s="46">
        <v>8</v>
      </c>
      <c r="K4" s="46">
        <v>9</v>
      </c>
      <c r="M4" s="50">
        <v>3</v>
      </c>
      <c r="N4" s="50">
        <v>1</v>
      </c>
      <c r="P4" s="47">
        <v>2</v>
      </c>
      <c r="Q4" s="47">
        <v>10</v>
      </c>
      <c r="R4" s="55">
        <f t="shared" ref="R4:R6" si="0">+Q4/31</f>
        <v>0.32258064516129031</v>
      </c>
    </row>
    <row r="5" spans="1:20">
      <c r="B5" s="47" t="s">
        <v>178</v>
      </c>
      <c r="C5" s="47">
        <v>22</v>
      </c>
      <c r="D5" s="47">
        <v>5</v>
      </c>
      <c r="E5" s="48">
        <v>2</v>
      </c>
      <c r="F5" s="48">
        <v>17</v>
      </c>
      <c r="G5" s="48">
        <v>1</v>
      </c>
      <c r="H5" s="48">
        <v>1</v>
      </c>
      <c r="I5" s="48">
        <v>1</v>
      </c>
      <c r="J5" s="48">
        <v>1</v>
      </c>
      <c r="K5" s="48">
        <v>1</v>
      </c>
      <c r="M5" s="50">
        <v>4</v>
      </c>
      <c r="N5" s="50">
        <v>1</v>
      </c>
      <c r="P5" s="47">
        <v>3</v>
      </c>
      <c r="Q5" s="47">
        <v>4</v>
      </c>
      <c r="R5" s="55">
        <f t="shared" si="0"/>
        <v>0.12903225806451613</v>
      </c>
    </row>
    <row r="6" spans="1:20">
      <c r="C6" s="7"/>
      <c r="D6" s="7"/>
      <c r="F6" s="27"/>
      <c r="M6" s="50">
        <v>5</v>
      </c>
      <c r="N6" s="50">
        <v>1</v>
      </c>
      <c r="P6" s="56">
        <v>5</v>
      </c>
      <c r="Q6" s="56">
        <v>1</v>
      </c>
      <c r="R6" s="55">
        <f t="shared" si="0"/>
        <v>3.2258064516129031E-2</v>
      </c>
    </row>
    <row r="7" spans="1:20">
      <c r="M7" s="50">
        <v>6</v>
      </c>
      <c r="N7" s="50">
        <v>1</v>
      </c>
    </row>
    <row r="8" spans="1:20">
      <c r="M8" s="50">
        <v>7</v>
      </c>
      <c r="N8" s="50">
        <v>1</v>
      </c>
    </row>
    <row r="9" spans="1:20">
      <c r="M9" s="50">
        <v>8</v>
      </c>
      <c r="N9" s="50">
        <v>1</v>
      </c>
    </row>
    <row r="10" spans="1:20">
      <c r="M10" s="50">
        <v>10</v>
      </c>
      <c r="N10" s="50">
        <v>1</v>
      </c>
    </row>
    <row r="11" spans="1:20">
      <c r="M11" s="50">
        <v>24</v>
      </c>
      <c r="N11" s="50">
        <v>1</v>
      </c>
    </row>
    <row r="12" spans="1:20">
      <c r="M12" s="50">
        <v>25</v>
      </c>
      <c r="N12" s="50">
        <v>1</v>
      </c>
    </row>
    <row r="13" spans="1:20">
      <c r="M13" s="50">
        <v>27</v>
      </c>
      <c r="N13" s="50">
        <v>1</v>
      </c>
    </row>
    <row r="14" spans="1:20">
      <c r="M14" s="50">
        <v>28</v>
      </c>
      <c r="N14" s="50">
        <v>1</v>
      </c>
    </row>
    <row r="15" spans="1:20">
      <c r="M15" s="50">
        <v>29</v>
      </c>
      <c r="N15" s="50">
        <v>1</v>
      </c>
    </row>
    <row r="16" spans="1:20">
      <c r="M16" s="50">
        <v>30</v>
      </c>
      <c r="N16" s="50">
        <v>1</v>
      </c>
    </row>
    <row r="17" spans="2:23">
      <c r="M17" s="50">
        <v>31</v>
      </c>
      <c r="N17" s="50">
        <v>1</v>
      </c>
    </row>
    <row r="18" spans="2:23">
      <c r="M18" s="50">
        <v>32</v>
      </c>
      <c r="N18" s="50">
        <v>1</v>
      </c>
    </row>
    <row r="19" spans="2:23">
      <c r="M19" s="51">
        <v>11</v>
      </c>
      <c r="N19" s="51">
        <v>2</v>
      </c>
    </row>
    <row r="20" spans="2:23">
      <c r="M20" s="51">
        <v>12</v>
      </c>
      <c r="N20" s="51">
        <v>2</v>
      </c>
    </row>
    <row r="21" spans="2:23">
      <c r="M21" s="51">
        <v>15</v>
      </c>
      <c r="N21" s="51">
        <v>2</v>
      </c>
    </row>
    <row r="22" spans="2:23">
      <c r="M22" s="51">
        <v>17</v>
      </c>
      <c r="N22" s="51">
        <v>2</v>
      </c>
    </row>
    <row r="23" spans="2:23">
      <c r="M23" s="51">
        <v>18</v>
      </c>
      <c r="N23" s="51">
        <v>2</v>
      </c>
    </row>
    <row r="24" spans="2:23" ht="15.75" customHeight="1">
      <c r="M24" s="51">
        <v>19</v>
      </c>
      <c r="N24" s="51">
        <v>2</v>
      </c>
      <c r="P24" s="91"/>
      <c r="Q24" s="91"/>
      <c r="R24" s="91"/>
      <c r="S24" s="91"/>
      <c r="T24" s="91"/>
      <c r="U24" s="91"/>
      <c r="V24" s="91"/>
      <c r="W24" s="91"/>
    </row>
    <row r="25" spans="2:23">
      <c r="M25" s="51">
        <v>20</v>
      </c>
      <c r="N25" s="51">
        <v>2</v>
      </c>
      <c r="P25" s="91"/>
      <c r="Q25" s="91"/>
      <c r="R25" s="91"/>
      <c r="S25" s="91"/>
      <c r="T25" s="91"/>
      <c r="U25" s="91"/>
      <c r="V25" s="91"/>
      <c r="W25" s="91"/>
    </row>
    <row r="26" spans="2:23" ht="15.75" customHeight="1">
      <c r="B26" s="97"/>
      <c r="C26" s="97"/>
      <c r="D26" s="97"/>
      <c r="E26" s="97"/>
      <c r="F26" s="97"/>
      <c r="G26" s="97"/>
      <c r="H26" s="97"/>
      <c r="I26" s="97"/>
      <c r="J26" s="97"/>
      <c r="K26" s="97"/>
      <c r="M26" s="51">
        <v>26</v>
      </c>
      <c r="N26" s="51">
        <v>2</v>
      </c>
      <c r="P26" s="91"/>
      <c r="Q26" s="91"/>
      <c r="R26" s="91"/>
      <c r="S26" s="91"/>
      <c r="T26" s="91"/>
      <c r="U26" s="91"/>
      <c r="V26" s="91"/>
      <c r="W26" s="91"/>
    </row>
    <row r="27" spans="2:23">
      <c r="B27" s="97"/>
      <c r="C27" s="97"/>
      <c r="D27" s="97"/>
      <c r="E27" s="97"/>
      <c r="F27" s="97"/>
      <c r="G27" s="97"/>
      <c r="H27" s="97"/>
      <c r="I27" s="97"/>
      <c r="J27" s="97"/>
      <c r="K27" s="97"/>
      <c r="M27" s="51">
        <v>22</v>
      </c>
      <c r="N27" s="51">
        <v>2</v>
      </c>
      <c r="P27" s="91"/>
      <c r="Q27" s="91"/>
      <c r="R27" s="91"/>
      <c r="S27" s="91"/>
      <c r="T27" s="91"/>
      <c r="U27" s="91"/>
      <c r="V27" s="91"/>
      <c r="W27" s="91"/>
    </row>
    <row r="28" spans="2:23">
      <c r="B28" s="97"/>
      <c r="C28" s="97"/>
      <c r="D28" s="97"/>
      <c r="E28" s="97"/>
      <c r="F28" s="97"/>
      <c r="G28" s="97"/>
      <c r="H28" s="97"/>
      <c r="I28" s="97"/>
      <c r="J28" s="97"/>
      <c r="K28" s="97"/>
      <c r="M28" s="51">
        <v>23</v>
      </c>
      <c r="N28" s="51">
        <v>2</v>
      </c>
      <c r="P28" s="91"/>
      <c r="Q28" s="91"/>
      <c r="R28" s="91"/>
      <c r="S28" s="91"/>
      <c r="T28" s="91"/>
      <c r="U28" s="91"/>
      <c r="V28" s="91"/>
      <c r="W28" s="91"/>
    </row>
    <row r="29" spans="2:23" ht="15.75" customHeight="1">
      <c r="B29" s="97"/>
      <c r="C29" s="97"/>
      <c r="D29" s="97"/>
      <c r="E29" s="97"/>
      <c r="F29" s="97"/>
      <c r="G29" s="97"/>
      <c r="H29" s="97"/>
      <c r="I29" s="97"/>
      <c r="J29" s="97"/>
      <c r="K29" s="97"/>
      <c r="M29" s="52">
        <v>9</v>
      </c>
      <c r="N29" s="52">
        <v>3</v>
      </c>
      <c r="P29" s="92"/>
      <c r="Q29" s="92"/>
      <c r="R29" s="92"/>
      <c r="S29" s="92"/>
      <c r="T29" s="92"/>
      <c r="U29" s="92"/>
      <c r="V29" s="92"/>
      <c r="W29" s="92"/>
    </row>
    <row r="30" spans="2:23" ht="15.75" customHeight="1">
      <c r="B30" s="97"/>
      <c r="C30" s="97"/>
      <c r="D30" s="97"/>
      <c r="E30" s="97"/>
      <c r="F30" s="97"/>
      <c r="G30" s="97"/>
      <c r="H30" s="97"/>
      <c r="I30" s="97"/>
      <c r="J30" s="97"/>
      <c r="K30" s="97"/>
      <c r="M30" s="52">
        <v>13</v>
      </c>
      <c r="N30" s="52">
        <v>3</v>
      </c>
      <c r="P30" s="92"/>
      <c r="Q30" s="92"/>
      <c r="R30" s="92"/>
      <c r="S30" s="92"/>
      <c r="T30" s="92"/>
      <c r="U30" s="92"/>
      <c r="V30" s="92"/>
      <c r="W30" s="92"/>
    </row>
    <row r="31" spans="2:23">
      <c r="B31" s="97"/>
      <c r="C31" s="97"/>
      <c r="D31" s="97"/>
      <c r="E31" s="97"/>
      <c r="F31" s="97"/>
      <c r="G31" s="97"/>
      <c r="H31" s="97"/>
      <c r="I31" s="97"/>
      <c r="J31" s="97"/>
      <c r="K31" s="97"/>
      <c r="M31" s="52">
        <v>14</v>
      </c>
      <c r="N31" s="52">
        <v>3</v>
      </c>
      <c r="P31" s="92"/>
      <c r="Q31" s="92"/>
      <c r="R31" s="92"/>
      <c r="S31" s="92"/>
      <c r="T31" s="92"/>
      <c r="U31" s="92"/>
      <c r="V31" s="92"/>
      <c r="W31" s="92"/>
    </row>
    <row r="32" spans="2:23">
      <c r="C32" s="23"/>
      <c r="D32" s="23"/>
      <c r="E32" s="23"/>
      <c r="F32" s="23"/>
      <c r="G32" s="23"/>
      <c r="H32" s="23"/>
      <c r="I32" s="23"/>
      <c r="J32" s="23"/>
      <c r="K32" s="23"/>
      <c r="M32" s="52">
        <v>16</v>
      </c>
      <c r="N32" s="52">
        <v>3</v>
      </c>
      <c r="P32" s="92"/>
      <c r="Q32" s="92"/>
      <c r="R32" s="92"/>
      <c r="S32" s="92"/>
      <c r="T32" s="92"/>
      <c r="U32" s="92"/>
      <c r="V32" s="92"/>
      <c r="W32" s="92"/>
    </row>
    <row r="33" spans="2:23">
      <c r="B33" s="23"/>
      <c r="C33" s="23"/>
      <c r="D33" s="23"/>
      <c r="E33" s="23"/>
      <c r="F33" s="23"/>
      <c r="G33" s="23"/>
      <c r="H33" s="23"/>
      <c r="I33" s="23"/>
      <c r="J33" s="23"/>
      <c r="K33" s="23"/>
      <c r="M33" s="51">
        <v>21</v>
      </c>
      <c r="N33" s="51">
        <v>5</v>
      </c>
      <c r="P33" s="92"/>
      <c r="Q33" s="92"/>
      <c r="R33" s="92"/>
      <c r="S33" s="92"/>
      <c r="T33" s="92"/>
      <c r="U33" s="92"/>
      <c r="V33" s="92"/>
      <c r="W33" s="92"/>
    </row>
    <row r="34" spans="2:23">
      <c r="C34" s="23"/>
      <c r="D34" s="23"/>
      <c r="E34" s="23"/>
      <c r="F34" s="23"/>
      <c r="G34" s="23"/>
      <c r="H34" s="23"/>
      <c r="I34" s="23"/>
      <c r="J34" s="23"/>
      <c r="K34" s="23"/>
      <c r="N34" s="36" cm="1">
        <f t="array" ref="N34">+_xlfn.MODE.MULT(M2:N33)</f>
        <v>1</v>
      </c>
      <c r="P34" s="57"/>
      <c r="Q34" s="57"/>
      <c r="R34" s="57"/>
      <c r="S34" s="57"/>
      <c r="T34" s="57"/>
      <c r="U34" s="57"/>
      <c r="V34" s="57"/>
      <c r="W34" s="57"/>
    </row>
    <row r="35" spans="2:23" ht="24.75" customHeight="1">
      <c r="B35" s="97"/>
      <c r="C35" s="97"/>
      <c r="D35" s="97"/>
      <c r="E35" s="97"/>
      <c r="F35" s="97"/>
      <c r="G35" s="97"/>
      <c r="H35" s="97"/>
      <c r="I35" s="97"/>
      <c r="J35" s="97"/>
      <c r="K35" s="97"/>
      <c r="P35" s="92"/>
      <c r="Q35" s="92"/>
      <c r="R35" s="92"/>
      <c r="S35" s="92"/>
      <c r="T35" s="92"/>
      <c r="U35" s="92"/>
      <c r="V35" s="92"/>
      <c r="W35" s="92"/>
    </row>
    <row r="36" spans="2:23">
      <c r="B36" s="97"/>
      <c r="C36" s="97"/>
      <c r="D36" s="97"/>
      <c r="E36" s="97"/>
      <c r="F36" s="97"/>
      <c r="G36" s="97"/>
      <c r="H36" s="97"/>
      <c r="I36" s="97"/>
      <c r="J36" s="97"/>
      <c r="K36" s="97"/>
      <c r="P36" s="92"/>
      <c r="Q36" s="92"/>
      <c r="R36" s="92"/>
      <c r="S36" s="92"/>
      <c r="T36" s="92"/>
      <c r="U36" s="92"/>
      <c r="V36" s="92"/>
      <c r="W36" s="92"/>
    </row>
    <row r="37" spans="2:23">
      <c r="B37" s="97"/>
      <c r="C37" s="97"/>
      <c r="D37" s="97"/>
      <c r="E37" s="97"/>
      <c r="F37" s="97"/>
      <c r="G37" s="97"/>
      <c r="H37" s="97"/>
      <c r="I37" s="97"/>
      <c r="J37" s="97"/>
      <c r="K37" s="97"/>
      <c r="P37" s="92"/>
      <c r="Q37" s="92"/>
      <c r="R37" s="92"/>
      <c r="S37" s="92"/>
      <c r="T37" s="92"/>
      <c r="U37" s="92"/>
      <c r="V37" s="92"/>
      <c r="W37" s="92"/>
    </row>
    <row r="38" spans="2:23">
      <c r="B38" s="97"/>
      <c r="C38" s="97"/>
      <c r="D38" s="97"/>
      <c r="E38" s="97"/>
      <c r="F38" s="97"/>
      <c r="G38" s="97"/>
      <c r="H38" s="97"/>
      <c r="I38" s="97"/>
      <c r="J38" s="97"/>
      <c r="K38" s="97"/>
      <c r="P38" s="92"/>
      <c r="Q38" s="92"/>
      <c r="R38" s="92"/>
      <c r="S38" s="92"/>
      <c r="T38" s="92"/>
      <c r="U38" s="92"/>
      <c r="V38" s="92"/>
      <c r="W38" s="92"/>
    </row>
    <row r="39" spans="2:23">
      <c r="B39" s="97"/>
      <c r="C39" s="97"/>
      <c r="D39" s="97"/>
      <c r="E39" s="97"/>
      <c r="F39" s="97"/>
      <c r="G39" s="97"/>
      <c r="H39" s="97"/>
      <c r="I39" s="97"/>
      <c r="J39" s="97"/>
      <c r="K39" s="97"/>
    </row>
    <row r="40" spans="2:23">
      <c r="B40" s="97"/>
      <c r="C40" s="97"/>
      <c r="D40" s="97"/>
      <c r="E40" s="97"/>
      <c r="F40" s="97"/>
      <c r="G40" s="97"/>
      <c r="H40" s="97"/>
      <c r="I40" s="97"/>
      <c r="J40" s="97"/>
      <c r="K40" s="97"/>
    </row>
    <row r="43" spans="2:23">
      <c r="B43" s="93"/>
      <c r="C43" s="94"/>
      <c r="D43" s="94"/>
      <c r="E43" s="94"/>
      <c r="F43" s="94"/>
      <c r="G43" s="94"/>
      <c r="H43" s="94"/>
      <c r="I43" s="94"/>
      <c r="J43" s="94"/>
      <c r="K43" s="94"/>
    </row>
    <row r="44" spans="2:23">
      <c r="B44" s="94"/>
      <c r="C44" s="94"/>
      <c r="D44" s="94"/>
      <c r="E44" s="94"/>
      <c r="F44" s="94"/>
      <c r="G44" s="94"/>
      <c r="H44" s="94"/>
      <c r="I44" s="94"/>
      <c r="J44" s="94"/>
      <c r="K44" s="94"/>
    </row>
    <row r="45" spans="2:23">
      <c r="B45" s="94"/>
      <c r="C45" s="94"/>
      <c r="D45" s="94"/>
      <c r="E45" s="94"/>
      <c r="F45" s="94"/>
      <c r="G45" s="94"/>
      <c r="H45" s="94"/>
      <c r="I45" s="94"/>
      <c r="J45" s="94"/>
      <c r="K45" s="94"/>
    </row>
    <row r="46" spans="2:23" ht="15" customHeight="1">
      <c r="B46" s="24"/>
      <c r="C46" s="24"/>
      <c r="D46" s="24"/>
      <c r="E46" s="24"/>
      <c r="F46" s="24"/>
      <c r="G46" s="24"/>
      <c r="H46" s="24"/>
      <c r="I46" s="24"/>
      <c r="J46" s="24"/>
      <c r="K46" s="24"/>
    </row>
    <row r="47" spans="2:23"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2:23">
      <c r="B48" s="95"/>
      <c r="C48" s="95"/>
      <c r="D48" s="95"/>
      <c r="E48" s="95"/>
      <c r="F48" s="95"/>
      <c r="G48" s="95"/>
      <c r="H48" s="95"/>
      <c r="I48" s="95"/>
      <c r="J48" s="95"/>
      <c r="K48" s="95"/>
    </row>
    <row r="49" spans="2:11">
      <c r="B49" s="95"/>
      <c r="C49" s="95"/>
      <c r="D49" s="95"/>
      <c r="E49" s="95"/>
      <c r="F49" s="95"/>
      <c r="G49" s="95"/>
      <c r="H49" s="95"/>
      <c r="I49" s="95"/>
      <c r="J49" s="95"/>
      <c r="K49" s="95"/>
    </row>
    <row r="50" spans="2:11">
      <c r="B50" s="95"/>
      <c r="C50" s="95"/>
      <c r="D50" s="95"/>
      <c r="E50" s="95"/>
      <c r="F50" s="95"/>
      <c r="G50" s="95"/>
      <c r="H50" s="95"/>
      <c r="I50" s="95"/>
      <c r="J50" s="95"/>
      <c r="K50" s="95"/>
    </row>
    <row r="51" spans="2:11">
      <c r="B51" s="95"/>
      <c r="C51" s="95"/>
      <c r="D51" s="95"/>
      <c r="E51" s="95"/>
      <c r="F51" s="95"/>
      <c r="G51" s="95"/>
      <c r="H51" s="95"/>
      <c r="I51" s="95"/>
      <c r="J51" s="95"/>
      <c r="K51" s="95"/>
    </row>
    <row r="52" spans="2:11">
      <c r="B52" s="95"/>
      <c r="C52" s="95"/>
      <c r="D52" s="95"/>
      <c r="E52" s="95"/>
      <c r="F52" s="95"/>
      <c r="G52" s="95"/>
      <c r="H52" s="95"/>
      <c r="I52" s="95"/>
      <c r="J52" s="95"/>
      <c r="K52" s="95"/>
    </row>
    <row r="55" spans="2:11">
      <c r="B55" s="95"/>
      <c r="C55" s="95"/>
      <c r="D55" s="95"/>
      <c r="E55" s="95"/>
      <c r="F55" s="95"/>
      <c r="G55" s="95"/>
      <c r="H55" s="95"/>
      <c r="I55" s="95"/>
      <c r="J55" s="95"/>
      <c r="K55" s="95"/>
    </row>
    <row r="56" spans="2:11">
      <c r="B56" s="95"/>
      <c r="C56" s="95"/>
      <c r="D56" s="95"/>
      <c r="E56" s="95"/>
      <c r="F56" s="95"/>
      <c r="G56" s="95"/>
      <c r="H56" s="95"/>
      <c r="I56" s="95"/>
      <c r="J56" s="95"/>
      <c r="K56" s="95"/>
    </row>
    <row r="57" spans="2:11">
      <c r="B57" s="95"/>
      <c r="C57" s="95"/>
      <c r="D57" s="95"/>
      <c r="E57" s="95"/>
      <c r="F57" s="95"/>
      <c r="G57" s="95"/>
      <c r="H57" s="95"/>
      <c r="I57" s="95"/>
      <c r="J57" s="95"/>
      <c r="K57" s="95"/>
    </row>
    <row r="58" spans="2:11">
      <c r="B58" s="95"/>
      <c r="C58" s="95"/>
      <c r="D58" s="95"/>
      <c r="E58" s="95"/>
      <c r="F58" s="95"/>
      <c r="G58" s="95"/>
      <c r="H58" s="95"/>
      <c r="I58" s="95"/>
      <c r="J58" s="95"/>
      <c r="K58" s="95"/>
    </row>
    <row r="59" spans="2:11">
      <c r="B59" s="95"/>
      <c r="C59" s="95"/>
      <c r="D59" s="95"/>
      <c r="E59" s="95"/>
      <c r="F59" s="95"/>
      <c r="G59" s="95"/>
      <c r="H59" s="95"/>
      <c r="I59" s="95"/>
      <c r="J59" s="95"/>
      <c r="K59" s="95"/>
    </row>
    <row r="63" spans="2:11">
      <c r="B63" s="98"/>
      <c r="C63" s="98"/>
      <c r="D63" s="98"/>
      <c r="E63" s="98"/>
      <c r="F63" s="98"/>
      <c r="G63" s="98"/>
      <c r="H63" s="98"/>
      <c r="I63" s="98"/>
      <c r="J63" s="98"/>
      <c r="K63" s="98"/>
    </row>
    <row r="64" spans="2:11">
      <c r="B64" s="98"/>
      <c r="C64" s="98"/>
      <c r="D64" s="98"/>
      <c r="E64" s="98"/>
      <c r="F64" s="98"/>
      <c r="G64" s="98"/>
      <c r="H64" s="98"/>
      <c r="I64" s="98"/>
      <c r="J64" s="98"/>
      <c r="K64" s="98"/>
    </row>
    <row r="65" spans="2:11">
      <c r="B65" s="98"/>
      <c r="C65" s="98"/>
      <c r="D65" s="98"/>
      <c r="E65" s="98"/>
      <c r="F65" s="98"/>
      <c r="G65" s="98"/>
      <c r="H65" s="98"/>
      <c r="I65" s="98"/>
      <c r="J65" s="98"/>
      <c r="K65" s="98"/>
    </row>
    <row r="66" spans="2:11">
      <c r="B66" s="98"/>
      <c r="C66" s="98"/>
      <c r="D66" s="98"/>
      <c r="E66" s="98"/>
      <c r="F66" s="98"/>
      <c r="G66" s="98"/>
      <c r="H66" s="98"/>
      <c r="I66" s="98"/>
      <c r="J66" s="98"/>
      <c r="K66" s="98"/>
    </row>
    <row r="67" spans="2:11">
      <c r="B67" s="98"/>
      <c r="C67" s="98"/>
      <c r="D67" s="98"/>
      <c r="E67" s="98"/>
      <c r="F67" s="98"/>
      <c r="G67" s="98"/>
      <c r="H67" s="98"/>
      <c r="I67" s="98"/>
      <c r="J67" s="98"/>
      <c r="K67" s="98"/>
    </row>
  </sheetData>
  <mergeCells count="10">
    <mergeCell ref="B2:K2"/>
    <mergeCell ref="B26:K31"/>
    <mergeCell ref="B35:K40"/>
    <mergeCell ref="B55:K59"/>
    <mergeCell ref="B63:K67"/>
    <mergeCell ref="P24:W28"/>
    <mergeCell ref="P29:W33"/>
    <mergeCell ref="P35:W38"/>
    <mergeCell ref="B43:K45"/>
    <mergeCell ref="B48:K5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47CCC-82F7-43F2-BE5C-F9750C032D22}">
  <dimension ref="C4:Z55"/>
  <sheetViews>
    <sheetView zoomScale="85" zoomScaleNormal="85" workbookViewId="0">
      <selection activeCell="C6" sqref="C6"/>
    </sheetView>
  </sheetViews>
  <sheetFormatPr defaultColWidth="11.42578125" defaultRowHeight="15"/>
  <cols>
    <col min="1" max="2" width="11.42578125" style="4"/>
    <col min="3" max="3" width="12" style="4" bestFit="1" customWidth="1"/>
    <col min="4" max="4" width="10.5703125" style="4" bestFit="1" customWidth="1"/>
    <col min="5" max="5" width="17.28515625" style="4" bestFit="1" customWidth="1"/>
    <col min="6" max="6" width="7.7109375" style="4" bestFit="1" customWidth="1"/>
    <col min="7" max="7" width="12.5703125" style="4" bestFit="1" customWidth="1"/>
    <col min="8" max="8" width="9.42578125" style="4" bestFit="1" customWidth="1"/>
    <col min="9" max="9" width="10.42578125" style="4" bestFit="1" customWidth="1"/>
    <col min="10" max="10" width="13.42578125" style="4" bestFit="1" customWidth="1"/>
    <col min="11" max="11" width="9.42578125" style="4" bestFit="1" customWidth="1"/>
    <col min="12" max="12" width="11.28515625" style="4" bestFit="1" customWidth="1"/>
    <col min="13" max="14" width="11.42578125" style="4"/>
    <col min="15" max="15" width="11.42578125" style="34"/>
    <col min="16" max="16" width="43.140625" style="34" customWidth="1"/>
    <col min="17" max="17" width="33.85546875" style="34" bestFit="1" customWidth="1"/>
    <col min="18" max="18" width="11.42578125" style="34"/>
    <col min="19" max="19" width="14.7109375" style="34" bestFit="1" customWidth="1"/>
    <col min="20" max="23" width="11.42578125" style="34"/>
    <col min="24" max="16384" width="11.42578125" style="4"/>
  </cols>
  <sheetData>
    <row r="4" spans="3:21" ht="15.75">
      <c r="C4" s="100" t="s">
        <v>9</v>
      </c>
      <c r="D4" s="101"/>
      <c r="E4" s="101"/>
      <c r="F4" s="101"/>
      <c r="G4" s="101"/>
      <c r="H4" s="101"/>
      <c r="I4" s="101"/>
      <c r="J4" s="101"/>
      <c r="K4" s="101"/>
      <c r="L4" s="101"/>
      <c r="O4" s="58" t="s">
        <v>0</v>
      </c>
      <c r="P4" s="58" t="s">
        <v>9</v>
      </c>
      <c r="Q4" s="58" t="s">
        <v>179</v>
      </c>
      <c r="S4" s="47" t="s">
        <v>180</v>
      </c>
      <c r="T4" s="47" t="s">
        <v>166</v>
      </c>
      <c r="U4" s="59" t="s">
        <v>162</v>
      </c>
    </row>
    <row r="5" spans="3:21" ht="15.75">
      <c r="C5" s="40" t="s">
        <v>181</v>
      </c>
      <c r="D5" s="40" t="s">
        <v>182</v>
      </c>
      <c r="E5" s="40" t="s">
        <v>183</v>
      </c>
      <c r="F5" s="40" t="s">
        <v>184</v>
      </c>
      <c r="G5" s="40" t="s">
        <v>185</v>
      </c>
      <c r="H5" s="40" t="s">
        <v>186</v>
      </c>
      <c r="I5" s="40" t="s">
        <v>187</v>
      </c>
      <c r="J5" s="40" t="s">
        <v>188</v>
      </c>
      <c r="K5" s="40" t="s">
        <v>189</v>
      </c>
      <c r="L5" s="40" t="s">
        <v>190</v>
      </c>
      <c r="O5" s="43">
        <v>2</v>
      </c>
      <c r="P5" s="60" t="s">
        <v>33</v>
      </c>
      <c r="Q5" s="43">
        <v>1</v>
      </c>
      <c r="S5" s="47">
        <v>1</v>
      </c>
      <c r="T5" s="47">
        <v>17</v>
      </c>
      <c r="U5" s="61">
        <f>+T5/31</f>
        <v>0.54838709677419351</v>
      </c>
    </row>
    <row r="6" spans="3:21" ht="15.75">
      <c r="C6" s="47" t="s">
        <v>178</v>
      </c>
      <c r="D6" s="43">
        <v>23</v>
      </c>
      <c r="E6" s="43">
        <v>17</v>
      </c>
      <c r="F6" s="43">
        <v>3</v>
      </c>
      <c r="G6" s="43">
        <v>2</v>
      </c>
      <c r="H6" s="43">
        <v>1</v>
      </c>
      <c r="I6" s="43">
        <v>1</v>
      </c>
      <c r="J6" s="43">
        <v>1</v>
      </c>
      <c r="K6" s="43">
        <v>1</v>
      </c>
      <c r="L6" s="43">
        <v>1</v>
      </c>
      <c r="O6" s="43">
        <v>3</v>
      </c>
      <c r="P6" s="43" t="s">
        <v>51</v>
      </c>
      <c r="Q6" s="43">
        <v>1</v>
      </c>
      <c r="S6" s="47">
        <v>2</v>
      </c>
      <c r="T6" s="47">
        <v>10</v>
      </c>
      <c r="U6" s="61">
        <f>+T6/31</f>
        <v>0.32258064516129031</v>
      </c>
    </row>
    <row r="7" spans="3:21" ht="15.75">
      <c r="D7" s="7">
        <f>+D6/31</f>
        <v>0.74193548387096775</v>
      </c>
      <c r="E7" s="7">
        <f>+E6/31</f>
        <v>0.54838709677419351</v>
      </c>
      <c r="O7" s="43">
        <v>5</v>
      </c>
      <c r="P7" s="60" t="s">
        <v>64</v>
      </c>
      <c r="Q7" s="43">
        <v>1</v>
      </c>
      <c r="S7" s="47">
        <v>3</v>
      </c>
      <c r="T7" s="47">
        <v>2</v>
      </c>
      <c r="U7" s="61">
        <f>+T7/31</f>
        <v>6.4516129032258063E-2</v>
      </c>
    </row>
    <row r="8" spans="3:21">
      <c r="O8" s="43">
        <v>8</v>
      </c>
      <c r="P8" s="43" t="s">
        <v>33</v>
      </c>
      <c r="Q8" s="43">
        <v>1</v>
      </c>
      <c r="S8" s="56">
        <v>4</v>
      </c>
      <c r="T8" s="56">
        <v>2</v>
      </c>
      <c r="U8" s="61">
        <f>+T8/31</f>
        <v>6.4516129032258063E-2</v>
      </c>
    </row>
    <row r="9" spans="3:21">
      <c r="O9" s="43">
        <v>10</v>
      </c>
      <c r="P9" s="60" t="s">
        <v>64</v>
      </c>
      <c r="Q9" s="43">
        <v>1</v>
      </c>
    </row>
    <row r="10" spans="3:21">
      <c r="O10" s="43">
        <v>11</v>
      </c>
      <c r="P10" s="43" t="s">
        <v>84</v>
      </c>
      <c r="Q10" s="43">
        <v>1</v>
      </c>
    </row>
    <row r="11" spans="3:21">
      <c r="O11" s="43">
        <v>12</v>
      </c>
      <c r="P11" s="60" t="s">
        <v>51</v>
      </c>
      <c r="Q11" s="43">
        <v>1</v>
      </c>
    </row>
    <row r="12" spans="3:21">
      <c r="O12" s="43">
        <v>19</v>
      </c>
      <c r="P12" s="43" t="s">
        <v>92</v>
      </c>
      <c r="Q12" s="43">
        <v>1</v>
      </c>
    </row>
    <row r="13" spans="3:21">
      <c r="O13" s="43">
        <v>23</v>
      </c>
      <c r="P13" s="60" t="s">
        <v>97</v>
      </c>
      <c r="Q13" s="43">
        <v>1</v>
      </c>
    </row>
    <row r="14" spans="3:21">
      <c r="O14" s="43">
        <v>25</v>
      </c>
      <c r="P14" s="43" t="s">
        <v>103</v>
      </c>
      <c r="Q14" s="43">
        <v>1</v>
      </c>
    </row>
    <row r="15" spans="3:21">
      <c r="O15" s="43">
        <v>26</v>
      </c>
      <c r="P15" s="60" t="s">
        <v>110</v>
      </c>
      <c r="Q15" s="43">
        <v>1</v>
      </c>
    </row>
    <row r="16" spans="3:21">
      <c r="O16" s="43">
        <v>27</v>
      </c>
      <c r="P16" s="43" t="s">
        <v>115</v>
      </c>
      <c r="Q16" s="43">
        <v>1</v>
      </c>
    </row>
    <row r="17" spans="15:26">
      <c r="O17" s="43">
        <v>28</v>
      </c>
      <c r="P17" s="60" t="s">
        <v>122</v>
      </c>
      <c r="Q17" s="43">
        <v>1</v>
      </c>
    </row>
    <row r="18" spans="15:26">
      <c r="O18" s="43">
        <v>29</v>
      </c>
      <c r="P18" s="43" t="s">
        <v>126</v>
      </c>
      <c r="Q18" s="43">
        <v>1</v>
      </c>
    </row>
    <row r="19" spans="15:26">
      <c r="O19" s="43">
        <v>30</v>
      </c>
      <c r="P19" s="60" t="s">
        <v>129</v>
      </c>
      <c r="Q19" s="43">
        <v>1</v>
      </c>
    </row>
    <row r="20" spans="15:26">
      <c r="O20" s="43">
        <v>31</v>
      </c>
      <c r="P20" s="43" t="s">
        <v>126</v>
      </c>
      <c r="Q20" s="43">
        <v>1</v>
      </c>
    </row>
    <row r="21" spans="15:26">
      <c r="O21" s="43">
        <v>32</v>
      </c>
      <c r="P21" s="60" t="s">
        <v>126</v>
      </c>
      <c r="Q21" s="43">
        <v>1</v>
      </c>
    </row>
    <row r="22" spans="15:26">
      <c r="O22" s="43">
        <v>4</v>
      </c>
      <c r="P22" s="43" t="s">
        <v>103</v>
      </c>
      <c r="Q22" s="43">
        <v>2</v>
      </c>
    </row>
    <row r="23" spans="15:26">
      <c r="O23" s="43">
        <v>6</v>
      </c>
      <c r="P23" s="60" t="s">
        <v>126</v>
      </c>
      <c r="Q23" s="43">
        <v>2</v>
      </c>
    </row>
    <row r="24" spans="15:26">
      <c r="O24" s="43">
        <v>13</v>
      </c>
      <c r="P24" s="43" t="s">
        <v>140</v>
      </c>
      <c r="Q24" s="43">
        <v>2</v>
      </c>
    </row>
    <row r="25" spans="15:26">
      <c r="O25" s="43">
        <v>15</v>
      </c>
      <c r="P25" s="60" t="s">
        <v>126</v>
      </c>
      <c r="Q25" s="43">
        <v>2</v>
      </c>
    </row>
    <row r="26" spans="15:26">
      <c r="O26" s="43">
        <v>17</v>
      </c>
      <c r="P26" s="43" t="s">
        <v>51</v>
      </c>
      <c r="Q26" s="43">
        <v>2</v>
      </c>
    </row>
    <row r="27" spans="15:26">
      <c r="O27" s="43">
        <v>18</v>
      </c>
      <c r="P27" s="60" t="s">
        <v>64</v>
      </c>
      <c r="Q27" s="43">
        <v>2</v>
      </c>
    </row>
    <row r="28" spans="15:26">
      <c r="O28" s="43">
        <v>20</v>
      </c>
      <c r="P28" s="43" t="s">
        <v>51</v>
      </c>
      <c r="Q28" s="43">
        <v>2</v>
      </c>
    </row>
    <row r="29" spans="15:26">
      <c r="O29" s="43">
        <v>21</v>
      </c>
      <c r="P29" s="60" t="s">
        <v>51</v>
      </c>
      <c r="Q29" s="43">
        <v>2</v>
      </c>
      <c r="S29" s="33"/>
    </row>
    <row r="30" spans="15:26">
      <c r="O30" s="43">
        <v>22</v>
      </c>
      <c r="P30" s="43" t="s">
        <v>51</v>
      </c>
      <c r="Q30" s="43">
        <v>2</v>
      </c>
    </row>
    <row r="31" spans="15:26">
      <c r="O31" s="43">
        <v>24</v>
      </c>
      <c r="P31" s="60" t="s">
        <v>51</v>
      </c>
      <c r="Q31" s="43">
        <v>2</v>
      </c>
      <c r="S31" s="97"/>
      <c r="T31" s="97"/>
      <c r="U31" s="97"/>
      <c r="V31" s="97"/>
      <c r="W31" s="97"/>
      <c r="X31" s="97"/>
      <c r="Y31" s="97"/>
      <c r="Z31" s="97"/>
    </row>
    <row r="32" spans="15:26">
      <c r="O32" s="43">
        <v>14</v>
      </c>
      <c r="P32" s="43" t="s">
        <v>51</v>
      </c>
      <c r="Q32" s="43">
        <v>3</v>
      </c>
      <c r="S32" s="97"/>
      <c r="T32" s="97"/>
      <c r="U32" s="97"/>
      <c r="V32" s="97"/>
      <c r="W32" s="97"/>
      <c r="X32" s="97"/>
      <c r="Y32" s="97"/>
      <c r="Z32" s="97"/>
    </row>
    <row r="33" spans="3:26" ht="15" customHeight="1"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O33" s="43">
        <v>16</v>
      </c>
      <c r="P33" s="60" t="s">
        <v>51</v>
      </c>
      <c r="Q33" s="43">
        <v>3</v>
      </c>
      <c r="S33" s="97"/>
      <c r="T33" s="97"/>
      <c r="U33" s="97"/>
      <c r="V33" s="97"/>
      <c r="W33" s="97"/>
      <c r="X33" s="97"/>
      <c r="Y33" s="97"/>
      <c r="Z33" s="97"/>
    </row>
    <row r="34" spans="3:26"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O34" s="43">
        <v>7</v>
      </c>
      <c r="P34" s="43" t="s">
        <v>51</v>
      </c>
      <c r="Q34" s="43">
        <v>4</v>
      </c>
      <c r="S34" s="97"/>
      <c r="T34" s="97"/>
      <c r="U34" s="97"/>
      <c r="V34" s="97"/>
      <c r="W34" s="97"/>
      <c r="X34" s="97"/>
      <c r="Y34" s="97"/>
      <c r="Z34" s="97"/>
    </row>
    <row r="35" spans="3:26"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O35" s="43">
        <v>9</v>
      </c>
      <c r="P35" s="60" t="s">
        <v>51</v>
      </c>
      <c r="Q35" s="43">
        <v>4</v>
      </c>
      <c r="S35" s="97"/>
      <c r="T35" s="97"/>
      <c r="U35" s="97"/>
      <c r="V35" s="97"/>
      <c r="W35" s="97"/>
      <c r="X35" s="97"/>
      <c r="Y35" s="97"/>
      <c r="Z35" s="97"/>
    </row>
    <row r="36" spans="3:26">
      <c r="S36" s="97"/>
      <c r="T36" s="97"/>
      <c r="U36" s="97"/>
      <c r="V36" s="97"/>
      <c r="W36" s="97"/>
      <c r="X36" s="97"/>
      <c r="Y36" s="97"/>
      <c r="Z36" s="97"/>
    </row>
    <row r="38" spans="3:26" ht="16.899999999999999" customHeight="1">
      <c r="S38" s="98"/>
      <c r="T38" s="98"/>
      <c r="U38" s="98"/>
      <c r="V38" s="98"/>
      <c r="W38" s="98"/>
      <c r="X38" s="98"/>
      <c r="Y38" s="98"/>
      <c r="Z38" s="98"/>
    </row>
    <row r="39" spans="3:26" ht="30" customHeight="1"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S39" s="98"/>
      <c r="T39" s="98"/>
      <c r="U39" s="98"/>
      <c r="V39" s="98"/>
      <c r="W39" s="98"/>
      <c r="X39" s="98"/>
      <c r="Y39" s="98"/>
      <c r="Z39" s="98"/>
    </row>
    <row r="40" spans="3:26" ht="14.45" customHeight="1"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S40" s="98"/>
      <c r="T40" s="98"/>
      <c r="U40" s="98"/>
      <c r="V40" s="98"/>
      <c r="W40" s="98"/>
      <c r="X40" s="98"/>
      <c r="Y40" s="98"/>
      <c r="Z40" s="98"/>
    </row>
    <row r="41" spans="3:26" ht="16.899999999999999" customHeight="1"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S41" s="98"/>
      <c r="T41" s="98"/>
      <c r="U41" s="98"/>
      <c r="V41" s="98"/>
      <c r="W41" s="98"/>
      <c r="X41" s="98"/>
      <c r="Y41" s="98"/>
      <c r="Z41" s="98"/>
    </row>
    <row r="42" spans="3:26">
      <c r="S42" s="97"/>
      <c r="T42" s="97"/>
      <c r="U42" s="97"/>
      <c r="V42" s="97"/>
      <c r="W42" s="97"/>
      <c r="X42" s="97"/>
      <c r="Y42" s="97"/>
      <c r="Z42" s="97"/>
    </row>
    <row r="43" spans="3:26">
      <c r="S43" s="97"/>
      <c r="T43" s="97"/>
      <c r="U43" s="97"/>
      <c r="V43" s="97"/>
      <c r="W43" s="97"/>
      <c r="X43" s="97"/>
      <c r="Y43" s="97"/>
      <c r="Z43" s="97"/>
    </row>
    <row r="44" spans="3:26" ht="15.6" customHeight="1"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S44" s="97"/>
      <c r="T44" s="97"/>
      <c r="U44" s="97"/>
      <c r="V44" s="97"/>
      <c r="W44" s="97"/>
      <c r="X44" s="97"/>
      <c r="Y44" s="97"/>
      <c r="Z44" s="97"/>
    </row>
    <row r="45" spans="3:26"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S45" s="97"/>
      <c r="T45" s="97"/>
      <c r="U45" s="97"/>
      <c r="V45" s="97"/>
      <c r="W45" s="97"/>
      <c r="X45" s="97"/>
      <c r="Y45" s="97"/>
      <c r="Z45" s="97"/>
    </row>
    <row r="46" spans="3:26">
      <c r="C46" s="104"/>
      <c r="D46" s="104"/>
      <c r="E46" s="104"/>
      <c r="F46" s="104"/>
      <c r="G46" s="104"/>
      <c r="H46" s="104"/>
      <c r="I46" s="104"/>
      <c r="J46" s="104"/>
      <c r="K46" s="104"/>
      <c r="L46" s="104"/>
    </row>
    <row r="47" spans="3:26">
      <c r="C47" s="104"/>
      <c r="D47" s="104"/>
      <c r="E47" s="104"/>
      <c r="F47" s="104"/>
      <c r="G47" s="104"/>
      <c r="H47" s="104"/>
      <c r="I47" s="104"/>
      <c r="J47" s="104"/>
      <c r="K47" s="104"/>
      <c r="L47" s="104"/>
    </row>
    <row r="48" spans="3:26">
      <c r="C48" s="104"/>
      <c r="D48" s="104"/>
      <c r="E48" s="104"/>
      <c r="F48" s="104"/>
      <c r="G48" s="104"/>
      <c r="H48" s="104"/>
      <c r="I48" s="104"/>
      <c r="J48" s="104"/>
      <c r="K48" s="104"/>
      <c r="L48" s="104"/>
    </row>
    <row r="51" spans="3:12">
      <c r="C51" s="99"/>
      <c r="D51" s="99"/>
      <c r="E51" s="99"/>
      <c r="F51" s="99"/>
      <c r="G51" s="99"/>
      <c r="H51" s="99"/>
      <c r="I51" s="99"/>
      <c r="J51" s="99"/>
      <c r="K51" s="99"/>
      <c r="L51" s="99"/>
    </row>
    <row r="52" spans="3:12" ht="14.45" customHeight="1">
      <c r="C52" s="99"/>
      <c r="D52" s="99"/>
      <c r="E52" s="99"/>
      <c r="F52" s="99"/>
      <c r="G52" s="99"/>
      <c r="H52" s="99"/>
      <c r="I52" s="99"/>
      <c r="J52" s="99"/>
      <c r="K52" s="99"/>
      <c r="L52" s="99"/>
    </row>
    <row r="53" spans="3:12">
      <c r="C53" s="99"/>
      <c r="D53" s="99"/>
      <c r="E53" s="99"/>
      <c r="F53" s="99"/>
      <c r="G53" s="99"/>
      <c r="H53" s="99"/>
      <c r="I53" s="99"/>
      <c r="J53" s="99"/>
      <c r="K53" s="99"/>
      <c r="L53" s="99"/>
    </row>
    <row r="54" spans="3:12">
      <c r="C54" s="99"/>
      <c r="D54" s="99"/>
      <c r="E54" s="99"/>
      <c r="F54" s="99"/>
      <c r="G54" s="99"/>
      <c r="H54" s="99"/>
      <c r="I54" s="99"/>
      <c r="J54" s="99"/>
      <c r="K54" s="99"/>
      <c r="L54" s="99"/>
    </row>
    <row r="55" spans="3:12">
      <c r="C55" s="99"/>
      <c r="D55" s="99"/>
      <c r="E55" s="99"/>
      <c r="F55" s="99"/>
      <c r="G55" s="99"/>
      <c r="H55" s="99"/>
      <c r="I55" s="99"/>
      <c r="J55" s="99"/>
      <c r="K55" s="99"/>
      <c r="L55" s="99"/>
    </row>
  </sheetData>
  <autoFilter ref="O4:Q35" xr:uid="{33947CCC-82F7-43F2-BE5C-F9750C032D22}">
    <sortState xmlns:xlrd2="http://schemas.microsoft.com/office/spreadsheetml/2017/richdata2" ref="O5:Q35">
      <sortCondition ref="Q4:Q35"/>
    </sortState>
  </autoFilter>
  <mergeCells count="8">
    <mergeCell ref="C51:L55"/>
    <mergeCell ref="C4:L4"/>
    <mergeCell ref="S31:Z36"/>
    <mergeCell ref="S38:Z41"/>
    <mergeCell ref="S42:Z45"/>
    <mergeCell ref="C33:L35"/>
    <mergeCell ref="C39:L41"/>
    <mergeCell ref="C44:L4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FC880-3981-4AE4-B4C5-7F0E28B91E56}">
  <dimension ref="A3:S56"/>
  <sheetViews>
    <sheetView workbookViewId="0">
      <selection activeCell="B5" sqref="B5"/>
    </sheetView>
  </sheetViews>
  <sheetFormatPr defaultColWidth="11.42578125" defaultRowHeight="15.75"/>
  <cols>
    <col min="1" max="1" width="8" style="36" customWidth="1"/>
    <col min="2" max="6" width="11.42578125" style="36"/>
    <col min="7" max="7" width="9.140625" style="36" customWidth="1"/>
    <col min="8" max="8" width="1.7109375" style="36" customWidth="1"/>
    <col min="9" max="9" width="3.42578125" style="36" bestFit="1" customWidth="1"/>
    <col min="10" max="10" width="36.85546875" style="36" bestFit="1" customWidth="1"/>
    <col min="11" max="11" width="11.42578125" style="36"/>
    <col min="12" max="12" width="1.140625" style="36" customWidth="1"/>
    <col min="13" max="13" width="15.28515625" style="36" bestFit="1" customWidth="1"/>
    <col min="14" max="16" width="11.42578125" style="36"/>
    <col min="17" max="16384" width="11.42578125" style="4"/>
  </cols>
  <sheetData>
    <row r="3" spans="2:15">
      <c r="B3" s="71" t="s">
        <v>10</v>
      </c>
      <c r="C3" s="71"/>
      <c r="D3" s="71"/>
      <c r="E3" s="71"/>
      <c r="F3" s="71"/>
      <c r="I3" s="63" t="s">
        <v>0</v>
      </c>
      <c r="J3" s="63" t="s">
        <v>10</v>
      </c>
      <c r="K3" s="63" t="s">
        <v>163</v>
      </c>
      <c r="M3" s="47" t="s">
        <v>180</v>
      </c>
      <c r="N3" s="47" t="s">
        <v>166</v>
      </c>
      <c r="O3" s="49" t="s">
        <v>162</v>
      </c>
    </row>
    <row r="4" spans="2:15">
      <c r="B4" s="66" t="s">
        <v>191</v>
      </c>
      <c r="C4" s="66" t="s">
        <v>192</v>
      </c>
      <c r="D4" s="66" t="s">
        <v>187</v>
      </c>
      <c r="E4" s="66" t="s">
        <v>193</v>
      </c>
      <c r="F4" s="66" t="s">
        <v>194</v>
      </c>
      <c r="I4" s="64">
        <v>4</v>
      </c>
      <c r="J4" s="64" t="s">
        <v>65</v>
      </c>
      <c r="K4" s="48">
        <v>1</v>
      </c>
      <c r="M4" s="47">
        <v>1</v>
      </c>
      <c r="N4" s="47">
        <f>+COUNT(K4:K17)</f>
        <v>14</v>
      </c>
      <c r="O4" s="65">
        <f>+N4/31</f>
        <v>0.45161290322580644</v>
      </c>
    </row>
    <row r="5" spans="2:15">
      <c r="B5" s="72" t="s">
        <v>178</v>
      </c>
      <c r="C5" s="66">
        <v>11</v>
      </c>
      <c r="D5" s="66">
        <v>14</v>
      </c>
      <c r="E5" s="66">
        <v>27</v>
      </c>
      <c r="F5" s="66">
        <v>4</v>
      </c>
      <c r="I5" s="64">
        <v>8</v>
      </c>
      <c r="J5" s="64" t="s">
        <v>65</v>
      </c>
      <c r="K5" s="48">
        <v>1</v>
      </c>
      <c r="M5" s="47">
        <v>2</v>
      </c>
      <c r="N5" s="47">
        <f>+COUNT(K18:K28)</f>
        <v>11</v>
      </c>
      <c r="O5" s="65">
        <f>+N5/31</f>
        <v>0.35483870967741937</v>
      </c>
    </row>
    <row r="6" spans="2:15">
      <c r="C6" s="69" t="s">
        <v>195</v>
      </c>
      <c r="D6" s="69"/>
      <c r="E6" s="69"/>
      <c r="I6" s="64">
        <v>10</v>
      </c>
      <c r="J6" s="64" t="s">
        <v>65</v>
      </c>
      <c r="K6" s="48">
        <v>1</v>
      </c>
      <c r="M6" s="47">
        <v>3</v>
      </c>
      <c r="N6" s="47">
        <f>+COUNT(K29:K32)</f>
        <v>4</v>
      </c>
      <c r="O6" s="65">
        <f>+N6/31</f>
        <v>0.12903225806451613</v>
      </c>
    </row>
    <row r="7" spans="2:15">
      <c r="I7" s="48">
        <v>15</v>
      </c>
      <c r="J7" s="48" t="s">
        <v>65</v>
      </c>
      <c r="K7" s="48">
        <v>1</v>
      </c>
      <c r="M7" s="67">
        <v>4</v>
      </c>
      <c r="N7" s="68">
        <f>+COUNT(K33:K34)</f>
        <v>2</v>
      </c>
      <c r="O7" s="65">
        <f>+N7/31</f>
        <v>6.4516129032258063E-2</v>
      </c>
    </row>
    <row r="8" spans="2:15">
      <c r="I8" s="64">
        <v>20</v>
      </c>
      <c r="J8" s="64" t="s">
        <v>65</v>
      </c>
      <c r="K8" s="48">
        <v>1</v>
      </c>
    </row>
    <row r="9" spans="2:15">
      <c r="I9" s="48">
        <v>23</v>
      </c>
      <c r="J9" s="48" t="s">
        <v>65</v>
      </c>
      <c r="K9" s="48">
        <v>1</v>
      </c>
    </row>
    <row r="10" spans="2:15">
      <c r="I10" s="48">
        <v>25</v>
      </c>
      <c r="J10" s="48" t="s">
        <v>65</v>
      </c>
      <c r="K10" s="48">
        <v>1</v>
      </c>
    </row>
    <row r="11" spans="2:15">
      <c r="I11" s="64">
        <v>26</v>
      </c>
      <c r="J11" s="64" t="s">
        <v>65</v>
      </c>
      <c r="K11" s="48">
        <v>1</v>
      </c>
    </row>
    <row r="12" spans="2:15">
      <c r="I12" s="48">
        <v>27</v>
      </c>
      <c r="J12" s="48" t="s">
        <v>65</v>
      </c>
      <c r="K12" s="48">
        <v>1</v>
      </c>
    </row>
    <row r="13" spans="2:15">
      <c r="I13" s="64">
        <v>28</v>
      </c>
      <c r="J13" s="64" t="s">
        <v>153</v>
      </c>
      <c r="K13" s="48">
        <v>1</v>
      </c>
    </row>
    <row r="14" spans="2:15">
      <c r="I14" s="48">
        <v>29</v>
      </c>
      <c r="J14" s="48" t="s">
        <v>65</v>
      </c>
      <c r="K14" s="48">
        <v>1</v>
      </c>
    </row>
    <row r="15" spans="2:15">
      <c r="I15" s="64">
        <v>30</v>
      </c>
      <c r="J15" s="64" t="s">
        <v>65</v>
      </c>
      <c r="K15" s="48">
        <v>1</v>
      </c>
    </row>
    <row r="16" spans="2:15">
      <c r="I16" s="48">
        <v>31</v>
      </c>
      <c r="J16" s="48" t="s">
        <v>65</v>
      </c>
      <c r="K16" s="48">
        <v>1</v>
      </c>
    </row>
    <row r="17" spans="2:19">
      <c r="I17" s="64">
        <v>32</v>
      </c>
      <c r="J17" s="64" t="s">
        <v>65</v>
      </c>
      <c r="K17" s="48">
        <v>1</v>
      </c>
    </row>
    <row r="18" spans="2:19">
      <c r="I18" s="64">
        <v>2</v>
      </c>
      <c r="J18" s="64" t="s">
        <v>34</v>
      </c>
      <c r="K18" s="48">
        <v>2</v>
      </c>
    </row>
    <row r="19" spans="2:19">
      <c r="I19" s="48">
        <v>3</v>
      </c>
      <c r="J19" s="48" t="s">
        <v>52</v>
      </c>
      <c r="K19" s="48">
        <v>2</v>
      </c>
    </row>
    <row r="20" spans="2:19">
      <c r="I20" s="48">
        <v>5</v>
      </c>
      <c r="J20" s="48" t="s">
        <v>52</v>
      </c>
      <c r="K20" s="48">
        <v>2</v>
      </c>
    </row>
    <row r="21" spans="2:19">
      <c r="I21" s="64">
        <v>6</v>
      </c>
      <c r="J21" s="64" t="s">
        <v>79</v>
      </c>
      <c r="K21" s="48">
        <v>2</v>
      </c>
    </row>
    <row r="22" spans="2:19">
      <c r="I22" s="48">
        <v>7</v>
      </c>
      <c r="J22" s="48" t="s">
        <v>85</v>
      </c>
      <c r="K22" s="48">
        <v>2</v>
      </c>
    </row>
    <row r="23" spans="2:19">
      <c r="I23" s="48">
        <v>9</v>
      </c>
      <c r="J23" s="48" t="s">
        <v>34</v>
      </c>
      <c r="K23" s="48">
        <v>2</v>
      </c>
    </row>
    <row r="24" spans="2:19">
      <c r="I24" s="64">
        <v>12</v>
      </c>
      <c r="J24" s="64" t="s">
        <v>111</v>
      </c>
      <c r="K24" s="48">
        <v>2</v>
      </c>
    </row>
    <row r="25" spans="2:19">
      <c r="I25" s="64">
        <v>16</v>
      </c>
      <c r="J25" s="64" t="s">
        <v>111</v>
      </c>
      <c r="K25" s="48">
        <v>2</v>
      </c>
    </row>
    <row r="26" spans="2:19">
      <c r="I26" s="64">
        <v>18</v>
      </c>
      <c r="J26" s="64" t="s">
        <v>133</v>
      </c>
      <c r="K26" s="48">
        <v>2</v>
      </c>
    </row>
    <row r="27" spans="2:19">
      <c r="I27" s="48">
        <v>21</v>
      </c>
      <c r="J27" s="48" t="s">
        <v>111</v>
      </c>
      <c r="K27" s="48">
        <v>2</v>
      </c>
    </row>
    <row r="28" spans="2:19">
      <c r="I28" s="64">
        <v>22</v>
      </c>
      <c r="J28" s="64" t="s">
        <v>133</v>
      </c>
      <c r="K28" s="48">
        <v>2</v>
      </c>
    </row>
    <row r="29" spans="2:19">
      <c r="I29" s="48">
        <v>13</v>
      </c>
      <c r="J29" s="48" t="s">
        <v>116</v>
      </c>
      <c r="K29" s="48">
        <v>3</v>
      </c>
    </row>
    <row r="30" spans="2:19">
      <c r="B30" s="108"/>
      <c r="C30" s="108"/>
      <c r="D30" s="108"/>
      <c r="E30" s="108"/>
      <c r="F30" s="108"/>
      <c r="G30" s="108"/>
      <c r="I30" s="48">
        <v>17</v>
      </c>
      <c r="J30" s="48" t="s">
        <v>131</v>
      </c>
      <c r="K30" s="48">
        <v>3</v>
      </c>
      <c r="M30" s="93"/>
      <c r="N30" s="93"/>
      <c r="O30" s="93"/>
      <c r="P30" s="93"/>
      <c r="Q30" s="93"/>
      <c r="R30" s="93"/>
      <c r="S30" s="93"/>
    </row>
    <row r="31" spans="2:19">
      <c r="B31" s="108"/>
      <c r="C31" s="108"/>
      <c r="D31" s="108"/>
      <c r="E31" s="108"/>
      <c r="F31" s="108"/>
      <c r="G31" s="108"/>
      <c r="I31" s="48">
        <v>19</v>
      </c>
      <c r="J31" s="48" t="s">
        <v>135</v>
      </c>
      <c r="K31" s="48">
        <v>3</v>
      </c>
      <c r="M31" s="93"/>
      <c r="N31" s="93"/>
      <c r="O31" s="93"/>
      <c r="P31" s="93"/>
      <c r="Q31" s="93"/>
      <c r="R31" s="93"/>
      <c r="S31" s="93"/>
    </row>
    <row r="32" spans="2:19">
      <c r="B32" s="108"/>
      <c r="C32" s="108"/>
      <c r="D32" s="108"/>
      <c r="E32" s="108"/>
      <c r="F32" s="108"/>
      <c r="G32" s="108"/>
      <c r="I32" s="64">
        <v>24</v>
      </c>
      <c r="J32" s="64" t="s">
        <v>147</v>
      </c>
      <c r="K32" s="48">
        <v>3</v>
      </c>
      <c r="M32" s="93"/>
      <c r="N32" s="93"/>
      <c r="O32" s="93"/>
      <c r="P32" s="93"/>
      <c r="Q32" s="93"/>
      <c r="R32" s="93"/>
      <c r="S32" s="93"/>
    </row>
    <row r="33" spans="2:19">
      <c r="B33" s="108"/>
      <c r="C33" s="108"/>
      <c r="D33" s="108"/>
      <c r="E33" s="108"/>
      <c r="F33" s="108"/>
      <c r="G33" s="108"/>
      <c r="I33" s="48">
        <v>11</v>
      </c>
      <c r="J33" s="48" t="s">
        <v>104</v>
      </c>
      <c r="K33" s="48">
        <v>4</v>
      </c>
      <c r="M33" s="93"/>
      <c r="N33" s="93"/>
      <c r="O33" s="93"/>
      <c r="P33" s="93"/>
      <c r="Q33" s="93"/>
      <c r="R33" s="93"/>
      <c r="S33" s="93"/>
    </row>
    <row r="34" spans="2:19">
      <c r="I34" s="64">
        <v>14</v>
      </c>
      <c r="J34" s="64" t="s">
        <v>104</v>
      </c>
      <c r="K34" s="48">
        <v>4</v>
      </c>
      <c r="M34" s="93"/>
      <c r="N34" s="93"/>
      <c r="O34" s="93"/>
      <c r="P34" s="93"/>
      <c r="Q34" s="93"/>
      <c r="R34" s="93"/>
      <c r="S34" s="93"/>
    </row>
    <row r="36" spans="2:19" ht="14.45" customHeight="1">
      <c r="B36" s="107"/>
      <c r="C36" s="107"/>
      <c r="D36" s="107"/>
      <c r="E36" s="107"/>
      <c r="F36" s="107"/>
      <c r="G36" s="107"/>
      <c r="M36" s="105"/>
      <c r="N36" s="105"/>
      <c r="O36" s="105"/>
      <c r="P36" s="105"/>
      <c r="Q36" s="105"/>
      <c r="R36" s="105"/>
      <c r="S36" s="105"/>
    </row>
    <row r="37" spans="2:19">
      <c r="B37" s="107"/>
      <c r="C37" s="107"/>
      <c r="D37" s="107"/>
      <c r="E37" s="107"/>
      <c r="F37" s="107"/>
      <c r="G37" s="107"/>
      <c r="M37" s="105"/>
      <c r="N37" s="105"/>
      <c r="O37" s="105"/>
      <c r="P37" s="105"/>
      <c r="Q37" s="105"/>
      <c r="R37" s="105"/>
      <c r="S37" s="105"/>
    </row>
    <row r="38" spans="2:19">
      <c r="B38" s="107"/>
      <c r="C38" s="107"/>
      <c r="D38" s="107"/>
      <c r="E38" s="107"/>
      <c r="F38" s="107"/>
      <c r="G38" s="107"/>
      <c r="M38" s="105"/>
      <c r="N38" s="105"/>
      <c r="O38" s="105"/>
      <c r="P38" s="105"/>
      <c r="Q38" s="105"/>
      <c r="R38" s="105"/>
      <c r="S38" s="105"/>
    </row>
    <row r="39" spans="2:19">
      <c r="B39" s="107"/>
      <c r="C39" s="107"/>
      <c r="D39" s="107"/>
      <c r="E39" s="107"/>
      <c r="F39" s="107"/>
      <c r="G39" s="107"/>
      <c r="M39" s="105"/>
      <c r="N39" s="105"/>
      <c r="O39" s="105"/>
      <c r="P39" s="105"/>
      <c r="Q39" s="105"/>
      <c r="R39" s="105"/>
      <c r="S39" s="105"/>
    </row>
    <row r="40" spans="2:19">
      <c r="B40" s="107"/>
      <c r="C40" s="107"/>
      <c r="D40" s="107"/>
      <c r="E40" s="107"/>
      <c r="F40" s="107"/>
      <c r="G40" s="107"/>
      <c r="M40" s="106"/>
      <c r="N40" s="106"/>
      <c r="O40" s="106"/>
      <c r="P40" s="106"/>
      <c r="Q40" s="106"/>
      <c r="R40" s="106"/>
      <c r="S40" s="106"/>
    </row>
    <row r="41" spans="2:19">
      <c r="M41" s="106"/>
      <c r="N41" s="106"/>
      <c r="O41" s="106"/>
      <c r="P41" s="106"/>
      <c r="Q41" s="106"/>
      <c r="R41" s="106"/>
      <c r="S41" s="106"/>
    </row>
    <row r="42" spans="2:19">
      <c r="M42" s="106"/>
      <c r="N42" s="106"/>
      <c r="O42" s="106"/>
      <c r="P42" s="106"/>
      <c r="Q42" s="106"/>
      <c r="R42" s="106"/>
      <c r="S42" s="106"/>
    </row>
    <row r="43" spans="2:19">
      <c r="B43" s="109"/>
      <c r="C43" s="109"/>
      <c r="D43" s="109"/>
      <c r="E43" s="109"/>
      <c r="F43" s="109"/>
      <c r="G43" s="109"/>
      <c r="M43" s="106"/>
      <c r="N43" s="106"/>
      <c r="O43" s="106"/>
      <c r="P43" s="106"/>
      <c r="Q43" s="106"/>
      <c r="R43" s="106"/>
      <c r="S43" s="106"/>
    </row>
    <row r="44" spans="2:19">
      <c r="B44" s="109"/>
      <c r="C44" s="109"/>
      <c r="D44" s="109"/>
      <c r="E44" s="109"/>
      <c r="F44" s="109"/>
      <c r="G44" s="109"/>
    </row>
    <row r="45" spans="2:19">
      <c r="B45" s="109"/>
      <c r="C45" s="109"/>
      <c r="D45" s="109"/>
      <c r="E45" s="109"/>
      <c r="F45" s="109"/>
      <c r="G45" s="109"/>
    </row>
    <row r="46" spans="2:19">
      <c r="B46" s="109"/>
      <c r="C46" s="109"/>
      <c r="D46" s="109"/>
      <c r="E46" s="109"/>
      <c r="F46" s="109"/>
      <c r="G46" s="109"/>
    </row>
    <row r="47" spans="2:19">
      <c r="B47" s="109"/>
      <c r="C47" s="109"/>
      <c r="D47" s="109"/>
      <c r="E47" s="109"/>
      <c r="F47" s="109"/>
      <c r="G47" s="109"/>
    </row>
    <row r="50" spans="2:7" ht="14.45" customHeight="1">
      <c r="B50" s="107"/>
      <c r="C50" s="107"/>
      <c r="D50" s="107"/>
      <c r="E50" s="107"/>
      <c r="F50" s="107"/>
      <c r="G50" s="107"/>
    </row>
    <row r="51" spans="2:7">
      <c r="B51" s="107"/>
      <c r="C51" s="107"/>
      <c r="D51" s="107"/>
      <c r="E51" s="107"/>
      <c r="F51" s="107"/>
      <c r="G51" s="107"/>
    </row>
    <row r="52" spans="2:7">
      <c r="B52" s="107"/>
      <c r="C52" s="107"/>
      <c r="D52" s="107"/>
      <c r="E52" s="107"/>
      <c r="F52" s="107"/>
      <c r="G52" s="107"/>
    </row>
    <row r="53" spans="2:7">
      <c r="B53" s="107"/>
      <c r="C53" s="107"/>
      <c r="D53" s="107"/>
      <c r="E53" s="107"/>
      <c r="F53" s="107"/>
      <c r="G53" s="107"/>
    </row>
    <row r="54" spans="2:7">
      <c r="B54" s="107"/>
      <c r="C54" s="107"/>
      <c r="D54" s="107"/>
      <c r="E54" s="107"/>
      <c r="F54" s="107"/>
      <c r="G54" s="107"/>
    </row>
    <row r="55" spans="2:7">
      <c r="B55" s="107"/>
      <c r="C55" s="107"/>
      <c r="D55" s="107"/>
      <c r="E55" s="107"/>
      <c r="F55" s="107"/>
      <c r="G55" s="107"/>
    </row>
    <row r="56" spans="2:7">
      <c r="B56" s="107"/>
      <c r="C56" s="107"/>
      <c r="D56" s="107"/>
      <c r="E56" s="107"/>
      <c r="F56" s="107"/>
      <c r="G56" s="107"/>
    </row>
  </sheetData>
  <mergeCells count="7">
    <mergeCell ref="M30:S34"/>
    <mergeCell ref="M36:S39"/>
    <mergeCell ref="M40:S43"/>
    <mergeCell ref="B50:G56"/>
    <mergeCell ref="B30:G33"/>
    <mergeCell ref="B36:G40"/>
    <mergeCell ref="B43:G4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E1477-2558-447E-B745-F58D70863B45}">
  <dimension ref="B5:P35"/>
  <sheetViews>
    <sheetView workbookViewId="0">
      <selection activeCell="B7" sqref="B7"/>
    </sheetView>
  </sheetViews>
  <sheetFormatPr defaultColWidth="11.42578125" defaultRowHeight="15"/>
  <cols>
    <col min="1" max="1" width="11.42578125" style="4"/>
    <col min="2" max="2" width="13" style="4" bestFit="1" customWidth="1"/>
    <col min="3" max="3" width="8.5703125" style="4" customWidth="1"/>
    <col min="4" max="4" width="15.7109375" style="4" bestFit="1" customWidth="1"/>
    <col min="5" max="5" width="13.5703125" style="4" bestFit="1" customWidth="1"/>
    <col min="6" max="8" width="11.42578125" style="4"/>
    <col min="9" max="10" width="11.42578125" style="9"/>
    <col min="11" max="16384" width="11.42578125" style="4"/>
  </cols>
  <sheetData>
    <row r="5" spans="2:16">
      <c r="B5" s="110" t="s">
        <v>11</v>
      </c>
      <c r="C5" s="110"/>
      <c r="D5" s="110"/>
      <c r="E5" s="110"/>
    </row>
    <row r="6" spans="2:16">
      <c r="B6" s="70" t="s">
        <v>196</v>
      </c>
      <c r="C6" s="70" t="s">
        <v>197</v>
      </c>
      <c r="D6" s="70" t="s">
        <v>198</v>
      </c>
      <c r="E6" s="70" t="s">
        <v>98</v>
      </c>
      <c r="J6" s="111"/>
      <c r="K6" s="111"/>
      <c r="L6" s="111"/>
      <c r="M6" s="111"/>
      <c r="N6" s="111"/>
      <c r="O6" s="111"/>
      <c r="P6" s="111"/>
    </row>
    <row r="7" spans="2:16" ht="15.75">
      <c r="B7" s="72" t="s">
        <v>178</v>
      </c>
      <c r="C7" s="70">
        <v>29</v>
      </c>
      <c r="D7" s="70">
        <v>1</v>
      </c>
      <c r="E7" s="70">
        <v>1</v>
      </c>
      <c r="J7" s="111"/>
      <c r="K7" s="111"/>
      <c r="L7" s="111"/>
      <c r="M7" s="111"/>
      <c r="N7" s="111"/>
      <c r="O7" s="111"/>
      <c r="P7" s="111"/>
    </row>
    <row r="8" spans="2:16">
      <c r="B8" s="34"/>
      <c r="C8" s="53">
        <f>+C7/31</f>
        <v>0.93548387096774188</v>
      </c>
      <c r="D8" s="34"/>
      <c r="E8" s="34"/>
      <c r="J8" s="111"/>
      <c r="K8" s="111"/>
      <c r="L8" s="111"/>
      <c r="M8" s="111"/>
      <c r="N8" s="111"/>
      <c r="O8" s="111"/>
      <c r="P8" s="111"/>
    </row>
    <row r="9" spans="2:16">
      <c r="J9" s="111"/>
      <c r="K9" s="111"/>
      <c r="L9" s="111"/>
      <c r="M9" s="111"/>
      <c r="N9" s="111"/>
      <c r="O9" s="111"/>
      <c r="P9" s="111"/>
    </row>
    <row r="11" spans="2:16">
      <c r="J11" s="112"/>
      <c r="K11" s="112"/>
      <c r="L11" s="112"/>
      <c r="M11" s="112"/>
      <c r="N11" s="112"/>
      <c r="O11" s="112"/>
      <c r="P11" s="112"/>
    </row>
    <row r="12" spans="2:16">
      <c r="J12" s="112"/>
      <c r="K12" s="112"/>
      <c r="L12" s="112"/>
      <c r="M12" s="112"/>
      <c r="N12" s="112"/>
      <c r="O12" s="112"/>
      <c r="P12" s="112"/>
    </row>
    <row r="13" spans="2:16">
      <c r="J13" s="112"/>
      <c r="K13" s="112"/>
      <c r="L13" s="112"/>
      <c r="M13" s="112"/>
      <c r="N13" s="112"/>
      <c r="O13" s="112"/>
      <c r="P13" s="112"/>
    </row>
    <row r="14" spans="2:16">
      <c r="J14" s="112"/>
      <c r="K14" s="112"/>
      <c r="L14" s="112"/>
      <c r="M14" s="112"/>
      <c r="N14" s="112"/>
      <c r="O14" s="112"/>
      <c r="P14" s="112"/>
    </row>
    <row r="15" spans="2:16">
      <c r="J15" s="112"/>
      <c r="K15" s="112"/>
      <c r="L15" s="112"/>
      <c r="M15" s="112"/>
      <c r="N15" s="112"/>
      <c r="O15" s="112"/>
      <c r="P15" s="112"/>
    </row>
    <row r="16" spans="2:16">
      <c r="J16" s="112"/>
      <c r="K16" s="112"/>
      <c r="L16" s="112"/>
      <c r="M16" s="112"/>
      <c r="N16" s="112"/>
      <c r="O16" s="112"/>
      <c r="P16" s="112"/>
    </row>
    <row r="26" spans="2:9" ht="17.25">
      <c r="B26" s="26"/>
    </row>
    <row r="27" spans="2:9" ht="17.25">
      <c r="B27" s="26"/>
    </row>
    <row r="31" spans="2:9">
      <c r="B31" s="97"/>
      <c r="C31" s="97"/>
      <c r="D31" s="97"/>
      <c r="E31" s="97"/>
      <c r="F31" s="97"/>
      <c r="G31" s="97"/>
      <c r="H31" s="97"/>
      <c r="I31" s="97"/>
    </row>
    <row r="32" spans="2:9">
      <c r="B32" s="97"/>
      <c r="C32" s="97"/>
      <c r="D32" s="97"/>
      <c r="E32" s="97"/>
      <c r="F32" s="97"/>
      <c r="G32" s="97"/>
      <c r="H32" s="97"/>
      <c r="I32" s="97"/>
    </row>
    <row r="33" spans="2:9">
      <c r="B33" s="97"/>
      <c r="C33" s="97"/>
      <c r="D33" s="97"/>
      <c r="E33" s="97"/>
      <c r="F33" s="97"/>
      <c r="G33" s="97"/>
      <c r="H33" s="97"/>
      <c r="I33" s="97"/>
    </row>
    <row r="34" spans="2:9">
      <c r="B34" s="97"/>
      <c r="C34" s="97"/>
      <c r="D34" s="97"/>
      <c r="E34" s="97"/>
      <c r="F34" s="97"/>
      <c r="G34" s="97"/>
      <c r="H34" s="97"/>
      <c r="I34" s="97"/>
    </row>
    <row r="35" spans="2:9">
      <c r="B35" s="97"/>
      <c r="C35" s="97"/>
      <c r="D35" s="97"/>
      <c r="E35" s="97"/>
      <c r="F35" s="97"/>
      <c r="G35" s="97"/>
      <c r="H35" s="97"/>
      <c r="I35" s="97"/>
    </row>
  </sheetData>
  <mergeCells count="4">
    <mergeCell ref="B5:E5"/>
    <mergeCell ref="B31:I35"/>
    <mergeCell ref="J6:P9"/>
    <mergeCell ref="J11:P1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B0339-0171-442B-80F9-27471D5B94EE}">
  <dimension ref="A1:S57"/>
  <sheetViews>
    <sheetView zoomScale="115" zoomScaleNormal="115" workbookViewId="0">
      <selection activeCell="I27" sqref="I27"/>
    </sheetView>
  </sheetViews>
  <sheetFormatPr defaultColWidth="11.42578125" defaultRowHeight="15"/>
  <cols>
    <col min="1" max="4" width="11.42578125" style="4"/>
    <col min="5" max="5" width="13" style="4" bestFit="1" customWidth="1"/>
    <col min="6" max="8" width="11.42578125" style="4"/>
    <col min="9" max="9" width="26.7109375" style="4" customWidth="1"/>
    <col min="10" max="11" width="11.42578125" style="4"/>
    <col min="12" max="12" width="19.140625" style="4" bestFit="1" customWidth="1"/>
    <col min="13" max="16384" width="11.42578125" style="4"/>
  </cols>
  <sheetData>
    <row r="1" spans="1:14">
      <c r="H1" s="12" t="s">
        <v>0</v>
      </c>
      <c r="I1" s="12" t="s">
        <v>12</v>
      </c>
      <c r="J1" s="12" t="s">
        <v>163</v>
      </c>
    </row>
    <row r="2" spans="1:14" ht="15.75">
      <c r="A2" s="115" t="s">
        <v>12</v>
      </c>
      <c r="B2" s="115"/>
      <c r="C2" s="115"/>
      <c r="D2" s="115"/>
      <c r="E2" s="115"/>
      <c r="F2" s="115"/>
      <c r="H2" s="2">
        <v>10</v>
      </c>
      <c r="I2" s="2" t="s">
        <v>99</v>
      </c>
      <c r="J2" s="2">
        <v>0</v>
      </c>
      <c r="L2" s="14" t="s">
        <v>199</v>
      </c>
      <c r="M2" s="14" t="s">
        <v>166</v>
      </c>
      <c r="N2" s="15" t="s">
        <v>162</v>
      </c>
    </row>
    <row r="3" spans="1:14">
      <c r="A3" s="13" t="s">
        <v>196</v>
      </c>
      <c r="B3" s="13" t="s">
        <v>200</v>
      </c>
      <c r="C3" s="12" t="s">
        <v>201</v>
      </c>
      <c r="D3" s="12" t="s">
        <v>202</v>
      </c>
      <c r="E3" s="12" t="s">
        <v>203</v>
      </c>
      <c r="F3" s="12" t="s">
        <v>48</v>
      </c>
      <c r="H3" s="2">
        <v>2</v>
      </c>
      <c r="I3" s="2" t="s">
        <v>36</v>
      </c>
      <c r="J3" s="2">
        <v>1</v>
      </c>
      <c r="L3" s="15">
        <v>0</v>
      </c>
      <c r="M3" s="15">
        <v>1</v>
      </c>
      <c r="N3" s="16">
        <f>+M3/31</f>
        <v>3.2258064516129031E-2</v>
      </c>
    </row>
    <row r="4" spans="1:14" ht="15.75">
      <c r="A4" s="72" t="s">
        <v>178</v>
      </c>
      <c r="B4" s="2">
        <v>27</v>
      </c>
      <c r="C4" s="2">
        <v>1</v>
      </c>
      <c r="D4" s="2">
        <v>3</v>
      </c>
      <c r="E4" s="2">
        <v>2</v>
      </c>
      <c r="F4" s="6">
        <v>1</v>
      </c>
      <c r="H4" s="6">
        <v>3</v>
      </c>
      <c r="I4" s="6" t="s">
        <v>36</v>
      </c>
      <c r="J4" s="6">
        <v>1</v>
      </c>
      <c r="L4" s="14">
        <v>1</v>
      </c>
      <c r="M4" s="14">
        <f>+COUNT(J3:J29)</f>
        <v>27</v>
      </c>
      <c r="N4" s="16">
        <f>+M4/31</f>
        <v>0.87096774193548387</v>
      </c>
    </row>
    <row r="5" spans="1:14" ht="15.75">
      <c r="B5" s="7"/>
      <c r="H5" s="2">
        <v>4</v>
      </c>
      <c r="I5" s="2" t="s">
        <v>36</v>
      </c>
      <c r="J5" s="2">
        <v>1</v>
      </c>
      <c r="L5" s="15">
        <v>2</v>
      </c>
      <c r="M5" s="14">
        <f>+COUNT(J30:J32)</f>
        <v>3</v>
      </c>
      <c r="N5" s="16">
        <f>+M5/31</f>
        <v>9.6774193548387094E-2</v>
      </c>
    </row>
    <row r="6" spans="1:14">
      <c r="H6" s="2">
        <v>6</v>
      </c>
      <c r="I6" s="2" t="s">
        <v>36</v>
      </c>
      <c r="J6" s="2">
        <v>1</v>
      </c>
    </row>
    <row r="7" spans="1:14">
      <c r="H7" s="2">
        <v>7</v>
      </c>
      <c r="I7" s="2" t="s">
        <v>36</v>
      </c>
      <c r="J7" s="2">
        <v>1</v>
      </c>
    </row>
    <row r="8" spans="1:14">
      <c r="H8" s="2">
        <v>9</v>
      </c>
      <c r="I8" s="2" t="s">
        <v>36</v>
      </c>
      <c r="J8" s="2">
        <v>1</v>
      </c>
    </row>
    <row r="9" spans="1:14">
      <c r="H9" s="2">
        <v>12</v>
      </c>
      <c r="I9" s="2" t="s">
        <v>112</v>
      </c>
      <c r="J9" s="2">
        <v>1</v>
      </c>
    </row>
    <row r="10" spans="1:14">
      <c r="H10" s="2">
        <v>13</v>
      </c>
      <c r="I10" s="2" t="s">
        <v>117</v>
      </c>
      <c r="J10" s="2">
        <v>1</v>
      </c>
    </row>
    <row r="11" spans="1:14">
      <c r="H11" s="2">
        <v>14</v>
      </c>
      <c r="I11" s="2" t="s">
        <v>36</v>
      </c>
      <c r="J11" s="2">
        <v>1</v>
      </c>
    </row>
    <row r="12" spans="1:14">
      <c r="H12" s="2">
        <v>15</v>
      </c>
      <c r="I12" s="2" t="s">
        <v>36</v>
      </c>
      <c r="J12" s="2">
        <v>1</v>
      </c>
    </row>
    <row r="13" spans="1:14">
      <c r="H13" s="2">
        <v>16</v>
      </c>
      <c r="I13" s="2" t="s">
        <v>36</v>
      </c>
      <c r="J13" s="2">
        <v>1</v>
      </c>
    </row>
    <row r="14" spans="1:14">
      <c r="H14" s="2">
        <v>17</v>
      </c>
      <c r="I14" s="2" t="s">
        <v>36</v>
      </c>
      <c r="J14" s="2">
        <v>1</v>
      </c>
    </row>
    <row r="15" spans="1:14">
      <c r="H15" s="2">
        <v>18</v>
      </c>
      <c r="I15" s="2" t="s">
        <v>36</v>
      </c>
      <c r="J15" s="2">
        <v>1</v>
      </c>
    </row>
    <row r="16" spans="1:14">
      <c r="H16" s="2">
        <v>19</v>
      </c>
      <c r="I16" s="2" t="s">
        <v>36</v>
      </c>
      <c r="J16" s="2">
        <v>1</v>
      </c>
    </row>
    <row r="17" spans="1:19">
      <c r="H17" s="2">
        <v>20</v>
      </c>
      <c r="I17" s="2" t="s">
        <v>36</v>
      </c>
      <c r="J17" s="2">
        <v>1</v>
      </c>
    </row>
    <row r="18" spans="1:19">
      <c r="H18" s="2">
        <v>21</v>
      </c>
      <c r="I18" s="2" t="s">
        <v>117</v>
      </c>
      <c r="J18" s="2">
        <v>1</v>
      </c>
    </row>
    <row r="19" spans="1:19">
      <c r="H19" s="2">
        <v>22</v>
      </c>
      <c r="I19" s="2" t="s">
        <v>36</v>
      </c>
      <c r="J19" s="2">
        <v>1</v>
      </c>
    </row>
    <row r="20" spans="1:19">
      <c r="H20" s="2">
        <v>23</v>
      </c>
      <c r="I20" s="2" t="s">
        <v>36</v>
      </c>
      <c r="J20" s="2">
        <v>1</v>
      </c>
    </row>
    <row r="21" spans="1:19">
      <c r="H21" s="2">
        <v>24</v>
      </c>
      <c r="I21" s="2" t="s">
        <v>36</v>
      </c>
      <c r="J21" s="2">
        <v>1</v>
      </c>
    </row>
    <row r="22" spans="1:19">
      <c r="H22" s="2">
        <v>25</v>
      </c>
      <c r="I22" s="2" t="s">
        <v>36</v>
      </c>
      <c r="J22" s="2">
        <v>1</v>
      </c>
    </row>
    <row r="23" spans="1:19">
      <c r="H23" s="2">
        <v>26</v>
      </c>
      <c r="I23" s="2" t="s">
        <v>36</v>
      </c>
      <c r="J23" s="2">
        <v>1</v>
      </c>
    </row>
    <row r="24" spans="1:19">
      <c r="H24" s="2">
        <v>27</v>
      </c>
      <c r="I24" s="2" t="s">
        <v>36</v>
      </c>
      <c r="J24" s="2">
        <v>1</v>
      </c>
      <c r="L24" s="114"/>
      <c r="M24" s="114"/>
      <c r="N24" s="114"/>
      <c r="O24" s="114"/>
      <c r="P24" s="114"/>
      <c r="Q24" s="114"/>
      <c r="R24" s="114"/>
      <c r="S24" s="114"/>
    </row>
    <row r="25" spans="1:19" ht="15" customHeight="1">
      <c r="A25" s="116"/>
      <c r="B25" s="116"/>
      <c r="C25" s="116"/>
      <c r="D25" s="116"/>
      <c r="E25" s="116"/>
      <c r="F25" s="116"/>
      <c r="H25" s="2">
        <v>28</v>
      </c>
      <c r="I25" s="2" t="s">
        <v>36</v>
      </c>
      <c r="J25" s="2">
        <v>1</v>
      </c>
      <c r="L25" s="114"/>
      <c r="M25" s="114"/>
      <c r="N25" s="114"/>
      <c r="O25" s="114"/>
      <c r="P25" s="114"/>
      <c r="Q25" s="114"/>
      <c r="R25" s="114"/>
      <c r="S25" s="114"/>
    </row>
    <row r="26" spans="1:19">
      <c r="A26" s="116"/>
      <c r="B26" s="116"/>
      <c r="C26" s="116"/>
      <c r="D26" s="116"/>
      <c r="E26" s="116"/>
      <c r="F26" s="116"/>
      <c r="H26" s="2">
        <v>29</v>
      </c>
      <c r="I26" s="2" t="s">
        <v>36</v>
      </c>
      <c r="J26" s="2">
        <v>1</v>
      </c>
      <c r="L26" s="114"/>
      <c r="M26" s="114"/>
      <c r="N26" s="114"/>
      <c r="O26" s="114"/>
      <c r="P26" s="114"/>
      <c r="Q26" s="114"/>
      <c r="R26" s="114"/>
      <c r="S26" s="114"/>
    </row>
    <row r="27" spans="1:19">
      <c r="A27" s="116"/>
      <c r="B27" s="116"/>
      <c r="C27" s="116"/>
      <c r="D27" s="116"/>
      <c r="E27" s="116"/>
      <c r="F27" s="116"/>
      <c r="H27" s="2">
        <v>30</v>
      </c>
      <c r="I27" s="2" t="s">
        <v>36</v>
      </c>
      <c r="J27" s="2">
        <v>1</v>
      </c>
      <c r="L27" s="114"/>
      <c r="M27" s="114"/>
      <c r="N27" s="114"/>
      <c r="O27" s="114"/>
      <c r="P27" s="114"/>
      <c r="Q27" s="114"/>
      <c r="R27" s="114"/>
      <c r="S27" s="114"/>
    </row>
    <row r="28" spans="1:19">
      <c r="A28" s="116"/>
      <c r="B28" s="116"/>
      <c r="C28" s="116"/>
      <c r="D28" s="116"/>
      <c r="E28" s="116"/>
      <c r="F28" s="116"/>
      <c r="H28" s="2">
        <v>31</v>
      </c>
      <c r="I28" s="2" t="s">
        <v>36</v>
      </c>
      <c r="J28" s="2">
        <v>1</v>
      </c>
      <c r="L28" s="114"/>
      <c r="M28" s="114"/>
      <c r="N28" s="114"/>
      <c r="O28" s="114"/>
      <c r="P28" s="114"/>
      <c r="Q28" s="114"/>
      <c r="R28" s="114"/>
      <c r="S28" s="114"/>
    </row>
    <row r="29" spans="1:19">
      <c r="A29" s="116"/>
      <c r="B29" s="116"/>
      <c r="C29" s="116"/>
      <c r="D29" s="116"/>
      <c r="E29" s="116"/>
      <c r="F29" s="116"/>
      <c r="H29" s="2">
        <v>32</v>
      </c>
      <c r="I29" s="2" t="s">
        <v>36</v>
      </c>
      <c r="J29" s="2">
        <v>1</v>
      </c>
    </row>
    <row r="30" spans="1:19">
      <c r="A30" s="116"/>
      <c r="B30" s="116"/>
      <c r="C30" s="116"/>
      <c r="D30" s="116"/>
      <c r="E30" s="116"/>
      <c r="F30" s="116"/>
      <c r="H30" s="2">
        <v>5</v>
      </c>
      <c r="I30" s="2" t="s">
        <v>71</v>
      </c>
      <c r="J30" s="2">
        <v>2</v>
      </c>
    </row>
    <row r="31" spans="1:19">
      <c r="A31" s="116"/>
      <c r="B31" s="116"/>
      <c r="C31" s="116"/>
      <c r="D31" s="116"/>
      <c r="E31" s="116"/>
      <c r="F31" s="116"/>
      <c r="H31" s="2">
        <v>8</v>
      </c>
      <c r="I31" s="2" t="s">
        <v>89</v>
      </c>
      <c r="J31" s="2">
        <v>2</v>
      </c>
    </row>
    <row r="32" spans="1:19">
      <c r="A32" s="116"/>
      <c r="B32" s="116"/>
      <c r="C32" s="116"/>
      <c r="D32" s="116"/>
      <c r="E32" s="116"/>
      <c r="F32" s="116"/>
      <c r="H32" s="2">
        <v>11</v>
      </c>
      <c r="I32" s="2" t="s">
        <v>105</v>
      </c>
      <c r="J32" s="2">
        <v>2</v>
      </c>
    </row>
    <row r="36" spans="1:6">
      <c r="A36" s="117"/>
      <c r="B36" s="118"/>
      <c r="C36" s="118"/>
      <c r="D36" s="118"/>
      <c r="E36" s="118"/>
      <c r="F36" s="118"/>
    </row>
    <row r="37" spans="1:6">
      <c r="A37" s="118"/>
      <c r="B37" s="118"/>
      <c r="C37" s="118"/>
      <c r="D37" s="118"/>
      <c r="E37" s="118"/>
      <c r="F37" s="118"/>
    </row>
    <row r="38" spans="1:6">
      <c r="A38" s="118"/>
      <c r="B38" s="118"/>
      <c r="C38" s="118"/>
      <c r="D38" s="118"/>
      <c r="E38" s="118"/>
      <c r="F38" s="118"/>
    </row>
    <row r="39" spans="1:6">
      <c r="A39" s="118"/>
      <c r="B39" s="118"/>
      <c r="C39" s="118"/>
      <c r="D39" s="118"/>
      <c r="E39" s="118"/>
      <c r="F39" s="118"/>
    </row>
    <row r="40" spans="1:6">
      <c r="A40" s="118"/>
      <c r="B40" s="118"/>
      <c r="C40" s="118"/>
      <c r="D40" s="118"/>
      <c r="E40" s="118"/>
      <c r="F40" s="118"/>
    </row>
    <row r="45" spans="1:6">
      <c r="A45" s="113"/>
      <c r="B45" s="113"/>
      <c r="C45" s="113"/>
      <c r="D45" s="113"/>
      <c r="E45" s="113"/>
      <c r="F45" s="113"/>
    </row>
    <row r="46" spans="1:6">
      <c r="A46" s="113"/>
      <c r="B46" s="113"/>
      <c r="C46" s="113"/>
      <c r="D46" s="113"/>
      <c r="E46" s="113"/>
      <c r="F46" s="113"/>
    </row>
    <row r="47" spans="1:6">
      <c r="A47" s="113"/>
      <c r="B47" s="113"/>
      <c r="C47" s="113"/>
      <c r="D47" s="113"/>
      <c r="E47" s="113"/>
      <c r="F47" s="113"/>
    </row>
    <row r="48" spans="1:6">
      <c r="A48" s="113"/>
      <c r="B48" s="113"/>
      <c r="C48" s="113"/>
      <c r="D48" s="113"/>
      <c r="E48" s="113"/>
      <c r="F48" s="113"/>
    </row>
    <row r="49" spans="1:6">
      <c r="A49" s="113"/>
      <c r="B49" s="113"/>
      <c r="C49" s="113"/>
      <c r="D49" s="113"/>
      <c r="E49" s="113"/>
      <c r="F49" s="113"/>
    </row>
    <row r="53" spans="1:6">
      <c r="A53" s="113"/>
      <c r="B53" s="113"/>
      <c r="C53" s="113"/>
      <c r="D53" s="113"/>
      <c r="E53" s="113"/>
      <c r="F53" s="113"/>
    </row>
    <row r="54" spans="1:6">
      <c r="A54" s="113"/>
      <c r="B54" s="113"/>
      <c r="C54" s="113"/>
      <c r="D54" s="113"/>
      <c r="E54" s="113"/>
      <c r="F54" s="113"/>
    </row>
    <row r="55" spans="1:6">
      <c r="A55" s="113"/>
      <c r="B55" s="113"/>
      <c r="C55" s="113"/>
      <c r="D55" s="113"/>
      <c r="E55" s="113"/>
      <c r="F55" s="113"/>
    </row>
    <row r="56" spans="1:6">
      <c r="A56" s="113"/>
      <c r="B56" s="113"/>
      <c r="C56" s="113"/>
      <c r="D56" s="113"/>
      <c r="E56" s="113"/>
      <c r="F56" s="113"/>
    </row>
    <row r="57" spans="1:6">
      <c r="A57" s="113"/>
      <c r="B57" s="113"/>
      <c r="C57" s="113"/>
      <c r="D57" s="113"/>
      <c r="E57" s="113"/>
      <c r="F57" s="113"/>
    </row>
  </sheetData>
  <autoFilter ref="H1:J32" xr:uid="{7E9B0339-0171-442B-80F9-27471D5B94EE}">
    <sortState xmlns:xlrd2="http://schemas.microsoft.com/office/spreadsheetml/2017/richdata2" ref="H2:J32">
      <sortCondition ref="J1:J32"/>
    </sortState>
  </autoFilter>
  <mergeCells count="6">
    <mergeCell ref="A53:F57"/>
    <mergeCell ref="L24:S28"/>
    <mergeCell ref="A2:F2"/>
    <mergeCell ref="A25:F32"/>
    <mergeCell ref="A36:F40"/>
    <mergeCell ref="A45:F4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4639E-36A1-4CFB-87B4-681B80442A7F}">
  <dimension ref="B1:O38"/>
  <sheetViews>
    <sheetView tabSelected="1" workbookViewId="0">
      <selection activeCell="J15" sqref="J15"/>
    </sheetView>
  </sheetViews>
  <sheetFormatPr defaultColWidth="11.42578125" defaultRowHeight="15"/>
  <cols>
    <col min="1" max="1" width="11.42578125" style="4"/>
    <col min="2" max="2" width="12.140625" style="4" bestFit="1" customWidth="1"/>
    <col min="3" max="3" width="11.42578125" style="4"/>
    <col min="4" max="4" width="15.85546875" style="4" bestFit="1" customWidth="1"/>
    <col min="5" max="9" width="11.42578125" style="4"/>
    <col min="10" max="10" width="42.5703125" style="4" bestFit="1" customWidth="1"/>
    <col min="11" max="16384" width="11.42578125" style="4"/>
  </cols>
  <sheetData>
    <row r="1" spans="2:15">
      <c r="I1" s="11" t="s">
        <v>0</v>
      </c>
      <c r="J1" s="18" t="s">
        <v>13</v>
      </c>
      <c r="K1" s="18" t="s">
        <v>163</v>
      </c>
    </row>
    <row r="2" spans="2:15" ht="15.75">
      <c r="B2" s="115" t="s">
        <v>13</v>
      </c>
      <c r="C2" s="115"/>
      <c r="D2" s="115"/>
      <c r="E2" s="115"/>
      <c r="F2" s="115"/>
      <c r="I2" s="6">
        <v>3</v>
      </c>
      <c r="J2" s="6" t="s">
        <v>53</v>
      </c>
      <c r="K2" s="6">
        <v>1</v>
      </c>
      <c r="M2" s="14" t="s">
        <v>199</v>
      </c>
      <c r="N2" s="14" t="s">
        <v>166</v>
      </c>
      <c r="O2" s="15" t="s">
        <v>162</v>
      </c>
    </row>
    <row r="3" spans="2:15">
      <c r="B3" s="13" t="s">
        <v>196</v>
      </c>
      <c r="C3" s="13" t="s">
        <v>53</v>
      </c>
      <c r="D3" s="12" t="s">
        <v>37</v>
      </c>
      <c r="E3" s="12" t="s">
        <v>72</v>
      </c>
      <c r="F3" s="12" t="s">
        <v>100</v>
      </c>
      <c r="I3" s="10">
        <v>4</v>
      </c>
      <c r="J3" s="19" t="s">
        <v>53</v>
      </c>
      <c r="K3" s="8">
        <v>1</v>
      </c>
      <c r="M3" s="15">
        <v>1</v>
      </c>
      <c r="N3" s="15">
        <f>+COUNT(K2:K28)</f>
        <v>27</v>
      </c>
      <c r="O3" s="16">
        <f>+N3/31</f>
        <v>0.87096774193548387</v>
      </c>
    </row>
    <row r="4" spans="2:15" ht="15.75">
      <c r="B4" s="72" t="s">
        <v>178</v>
      </c>
      <c r="C4" s="2">
        <v>22</v>
      </c>
      <c r="D4" s="2">
        <v>3</v>
      </c>
      <c r="E4" s="2">
        <v>3</v>
      </c>
      <c r="F4" s="2">
        <v>1</v>
      </c>
      <c r="I4" s="2">
        <v>5</v>
      </c>
      <c r="J4" s="2" t="s">
        <v>72</v>
      </c>
      <c r="K4" s="2">
        <v>1</v>
      </c>
      <c r="M4" s="14">
        <v>2</v>
      </c>
      <c r="N4" s="14">
        <f>+COUNT(K29:K32)</f>
        <v>4</v>
      </c>
      <c r="O4" s="16">
        <f>+N4/31</f>
        <v>0.12903225806451613</v>
      </c>
    </row>
    <row r="5" spans="2:15">
      <c r="I5" s="10">
        <v>6</v>
      </c>
      <c r="J5" s="10" t="s">
        <v>53</v>
      </c>
      <c r="K5" s="6">
        <v>1</v>
      </c>
    </row>
    <row r="6" spans="2:15">
      <c r="I6" s="10">
        <v>8</v>
      </c>
      <c r="J6" s="10" t="s">
        <v>53</v>
      </c>
      <c r="K6" s="6">
        <v>1</v>
      </c>
    </row>
    <row r="7" spans="2:15">
      <c r="I7" s="10">
        <v>10</v>
      </c>
      <c r="J7" s="10" t="s">
        <v>100</v>
      </c>
      <c r="K7" s="6">
        <v>1</v>
      </c>
    </row>
    <row r="8" spans="2:15">
      <c r="I8" s="10">
        <v>14</v>
      </c>
      <c r="J8" s="10" t="s">
        <v>53</v>
      </c>
      <c r="K8" s="6">
        <v>1</v>
      </c>
    </row>
    <row r="9" spans="2:15">
      <c r="I9" s="6">
        <v>15</v>
      </c>
      <c r="J9" s="6" t="s">
        <v>53</v>
      </c>
      <c r="K9" s="6">
        <v>1</v>
      </c>
    </row>
    <row r="10" spans="2:15">
      <c r="I10" s="10">
        <v>16</v>
      </c>
      <c r="J10" s="10" t="s">
        <v>53</v>
      </c>
      <c r="K10" s="6">
        <v>1</v>
      </c>
    </row>
    <row r="11" spans="2:15">
      <c r="I11" s="6">
        <v>17</v>
      </c>
      <c r="J11" s="6" t="s">
        <v>53</v>
      </c>
      <c r="K11" s="6">
        <v>1</v>
      </c>
    </row>
    <row r="12" spans="2:15">
      <c r="I12" s="10">
        <v>18</v>
      </c>
      <c r="J12" s="10" t="s">
        <v>53</v>
      </c>
      <c r="K12" s="6">
        <v>1</v>
      </c>
    </row>
    <row r="13" spans="2:15">
      <c r="I13" s="6">
        <v>19</v>
      </c>
      <c r="J13" s="6" t="s">
        <v>53</v>
      </c>
      <c r="K13" s="6">
        <v>1</v>
      </c>
    </row>
    <row r="14" spans="2:15">
      <c r="I14" s="10">
        <v>20</v>
      </c>
      <c r="J14" s="10" t="s">
        <v>53</v>
      </c>
      <c r="K14" s="6">
        <v>1</v>
      </c>
    </row>
    <row r="15" spans="2:15">
      <c r="I15" s="10">
        <v>22</v>
      </c>
      <c r="J15" s="10" t="s">
        <v>53</v>
      </c>
      <c r="K15" s="6">
        <v>1</v>
      </c>
    </row>
    <row r="16" spans="2:15">
      <c r="I16" s="6">
        <v>23</v>
      </c>
      <c r="J16" s="6" t="s">
        <v>53</v>
      </c>
      <c r="K16" s="6">
        <v>1</v>
      </c>
    </row>
    <row r="17" spans="2:11">
      <c r="I17" s="10">
        <v>24</v>
      </c>
      <c r="J17" s="10" t="s">
        <v>53</v>
      </c>
      <c r="K17" s="6">
        <v>1</v>
      </c>
    </row>
    <row r="18" spans="2:11">
      <c r="I18" s="6">
        <v>25</v>
      </c>
      <c r="J18" s="6" t="s">
        <v>53</v>
      </c>
      <c r="K18" s="6">
        <v>1</v>
      </c>
    </row>
    <row r="19" spans="2:11">
      <c r="I19" s="10">
        <v>26</v>
      </c>
      <c r="J19" s="10" t="s">
        <v>53</v>
      </c>
      <c r="K19" s="6">
        <v>1</v>
      </c>
    </row>
    <row r="20" spans="2:11">
      <c r="I20" s="6">
        <v>27</v>
      </c>
      <c r="J20" s="17" t="s">
        <v>53</v>
      </c>
      <c r="K20" s="17">
        <v>1</v>
      </c>
    </row>
    <row r="21" spans="2:11">
      <c r="I21" s="10">
        <v>28</v>
      </c>
      <c r="J21" s="10" t="s">
        <v>53</v>
      </c>
      <c r="K21" s="6">
        <v>1</v>
      </c>
    </row>
    <row r="22" spans="2:11">
      <c r="I22" s="6">
        <v>29</v>
      </c>
      <c r="J22" s="8" t="s">
        <v>53</v>
      </c>
      <c r="K22" s="8">
        <v>1</v>
      </c>
    </row>
    <row r="23" spans="2:11">
      <c r="I23" s="10">
        <v>30</v>
      </c>
      <c r="J23" s="10" t="s">
        <v>53</v>
      </c>
      <c r="K23" s="6">
        <v>1</v>
      </c>
    </row>
    <row r="24" spans="2:11" ht="14.45" customHeight="1">
      <c r="B24" s="119"/>
      <c r="C24" s="120"/>
      <c r="D24" s="120"/>
      <c r="E24" s="120"/>
      <c r="F24" s="120"/>
      <c r="G24" s="120"/>
      <c r="I24" s="6">
        <v>31</v>
      </c>
      <c r="J24" s="6" t="s">
        <v>53</v>
      </c>
      <c r="K24" s="6">
        <v>1</v>
      </c>
    </row>
    <row r="25" spans="2:11">
      <c r="B25" s="120"/>
      <c r="C25" s="120"/>
      <c r="D25" s="120"/>
      <c r="E25" s="120"/>
      <c r="F25" s="120"/>
      <c r="G25" s="120"/>
      <c r="I25" s="6">
        <v>32</v>
      </c>
      <c r="J25" s="6" t="s">
        <v>53</v>
      </c>
      <c r="K25" s="6">
        <v>1</v>
      </c>
    </row>
    <row r="26" spans="2:11">
      <c r="B26" s="120"/>
      <c r="C26" s="120"/>
      <c r="D26" s="120"/>
      <c r="E26" s="120"/>
      <c r="F26" s="120"/>
      <c r="G26" s="120"/>
      <c r="I26" s="10">
        <v>2</v>
      </c>
      <c r="J26" s="10" t="s">
        <v>37</v>
      </c>
      <c r="K26" s="6">
        <v>1</v>
      </c>
    </row>
    <row r="27" spans="2:11">
      <c r="B27" s="120"/>
      <c r="C27" s="120"/>
      <c r="D27" s="120"/>
      <c r="E27" s="120"/>
      <c r="F27" s="120"/>
      <c r="G27" s="120"/>
      <c r="I27" s="10">
        <v>12</v>
      </c>
      <c r="J27" s="10" t="s">
        <v>37</v>
      </c>
      <c r="K27" s="6">
        <v>1</v>
      </c>
    </row>
    <row r="28" spans="2:11">
      <c r="I28" s="6">
        <v>21</v>
      </c>
      <c r="J28" s="6" t="s">
        <v>37</v>
      </c>
      <c r="K28" s="6">
        <v>1</v>
      </c>
    </row>
    <row r="29" spans="2:11">
      <c r="I29" s="6">
        <v>7</v>
      </c>
      <c r="J29" s="6" t="s">
        <v>87</v>
      </c>
      <c r="K29" s="6">
        <v>2</v>
      </c>
    </row>
    <row r="30" spans="2:11">
      <c r="B30" s="121"/>
      <c r="C30" s="122"/>
      <c r="D30" s="122"/>
      <c r="E30" s="122"/>
      <c r="F30" s="122"/>
      <c r="G30" s="122"/>
      <c r="I30" s="6">
        <v>9</v>
      </c>
      <c r="J30" s="6" t="s">
        <v>87</v>
      </c>
      <c r="K30" s="6">
        <v>2</v>
      </c>
    </row>
    <row r="31" spans="2:11">
      <c r="B31" s="122"/>
      <c r="C31" s="122"/>
      <c r="D31" s="122"/>
      <c r="E31" s="122"/>
      <c r="F31" s="122"/>
      <c r="G31" s="122"/>
      <c r="I31" s="6">
        <v>11</v>
      </c>
      <c r="J31" s="6" t="s">
        <v>87</v>
      </c>
      <c r="K31" s="6">
        <v>2</v>
      </c>
    </row>
    <row r="32" spans="2:11">
      <c r="B32" s="122"/>
      <c r="C32" s="122"/>
      <c r="D32" s="122"/>
      <c r="E32" s="122"/>
      <c r="F32" s="122"/>
      <c r="G32" s="122"/>
      <c r="I32" s="8">
        <v>13</v>
      </c>
      <c r="J32" s="8" t="s">
        <v>118</v>
      </c>
      <c r="K32" s="6">
        <v>2</v>
      </c>
    </row>
    <row r="33" spans="2:7">
      <c r="B33" s="122"/>
      <c r="C33" s="122"/>
      <c r="D33" s="122"/>
      <c r="E33" s="122"/>
      <c r="F33" s="122"/>
      <c r="G33" s="122"/>
    </row>
    <row r="35" spans="2:7">
      <c r="B35" s="120"/>
      <c r="C35" s="120"/>
      <c r="D35" s="120"/>
      <c r="E35" s="120"/>
      <c r="F35" s="120"/>
      <c r="G35" s="120"/>
    </row>
    <row r="36" spans="2:7">
      <c r="B36" s="120"/>
      <c r="C36" s="120"/>
      <c r="D36" s="120"/>
      <c r="E36" s="120"/>
      <c r="F36" s="120"/>
      <c r="G36" s="120"/>
    </row>
    <row r="37" spans="2:7">
      <c r="B37" s="120"/>
      <c r="C37" s="120"/>
      <c r="D37" s="120"/>
      <c r="E37" s="120"/>
      <c r="F37" s="120"/>
      <c r="G37" s="120"/>
    </row>
    <row r="38" spans="2:7">
      <c r="B38" s="120"/>
      <c r="C38" s="120"/>
      <c r="D38" s="120"/>
      <c r="E38" s="120"/>
      <c r="F38" s="120"/>
      <c r="G38" s="120"/>
    </row>
  </sheetData>
  <autoFilter ref="I1:K32" xr:uid="{0884639E-36A1-4CFB-87B4-681B80442A7F}">
    <sortState xmlns:xlrd2="http://schemas.microsoft.com/office/spreadsheetml/2017/richdata2" ref="I2:K32">
      <sortCondition ref="K1:K32"/>
    </sortState>
  </autoFilter>
  <mergeCells count="4">
    <mergeCell ref="B2:F2"/>
    <mergeCell ref="B24:G27"/>
    <mergeCell ref="B30:G33"/>
    <mergeCell ref="B35:G3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adexa pharma</dc:creator>
  <cp:keywords/>
  <dc:description/>
  <cp:lastModifiedBy>CESAR CAMILO CONTRERAS CORTES</cp:lastModifiedBy>
  <cp:revision/>
  <dcterms:created xsi:type="dcterms:W3CDTF">2024-05-22T00:23:49Z</dcterms:created>
  <dcterms:modified xsi:type="dcterms:W3CDTF">2024-06-11T00:00:34Z</dcterms:modified>
  <cp:category/>
  <cp:contentStatus/>
</cp:coreProperties>
</file>