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25"/>
  <workbookPr defaultThemeVersion="166925"/>
  <mc:AlternateContent xmlns:mc="http://schemas.openxmlformats.org/markup-compatibility/2006">
    <mc:Choice Requires="x15">
      <x15ac:absPath xmlns:x15ac="http://schemas.microsoft.com/office/spreadsheetml/2010/11/ac" url="https://universidadeaneduco.sharepoint.com/sites/Monografa752/Documentos compartidos/General/Archivos 2023/"/>
    </mc:Choice>
  </mc:AlternateContent>
  <xr:revisionPtr revIDLastSave="524" documentId="8_{90F0977B-631E-432B-A0DB-84C7C0A8947C}" xr6:coauthVersionLast="47" xr6:coauthVersionMax="47" xr10:uidLastSave="{4266EAAB-79CB-4F5C-A51D-F0AE0E6D9DC2}"/>
  <bookViews>
    <workbookView xWindow="-120" yWindow="-120" windowWidth="29040" windowHeight="15720" activeTab="2" xr2:uid="{DAE619B4-8083-4A8C-A52B-9F866359CECC}"/>
  </bookViews>
  <sheets>
    <sheet name="Matriz EFI" sheetId="2" r:id="rId1"/>
    <sheet name="Matriz EFE" sheetId="3" r:id="rId2"/>
    <sheet name="DOFA" sheetId="4" r:id="rId3"/>
    <sheet name="Sheet1"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3" l="1"/>
  <c r="E16" i="3"/>
  <c r="E17" i="3"/>
  <c r="E22" i="2"/>
  <c r="C5" i="2"/>
  <c r="C11" i="2"/>
  <c r="M9" i="2"/>
  <c r="E21" i="2"/>
  <c r="E20" i="2"/>
  <c r="E19" i="2"/>
  <c r="E18" i="2"/>
  <c r="E17" i="2"/>
  <c r="C22" i="2" l="1"/>
  <c r="E6" i="2"/>
  <c r="E13" i="3"/>
  <c r="E14" i="3"/>
  <c r="E15" i="3"/>
  <c r="E12" i="3"/>
  <c r="E6" i="3"/>
  <c r="C5" i="3"/>
  <c r="E10" i="3"/>
  <c r="E9" i="3"/>
  <c r="E16" i="2"/>
  <c r="E10" i="2"/>
  <c r="E8" i="3"/>
  <c r="E7" i="3"/>
  <c r="E15" i="2"/>
  <c r="E14" i="2"/>
  <c r="E13" i="2"/>
  <c r="E9" i="2"/>
  <c r="E8" i="2"/>
  <c r="E7" i="2"/>
  <c r="E18" i="3" l="1"/>
  <c r="C18" i="3"/>
  <c r="E12" i="2"/>
</calcChain>
</file>

<file path=xl/sharedStrings.xml><?xml version="1.0" encoding="utf-8"?>
<sst xmlns="http://schemas.openxmlformats.org/spreadsheetml/2006/main" count="114" uniqueCount="76">
  <si>
    <t xml:space="preserve">MATRIZ EFI </t>
  </si>
  <si>
    <t>(FACTORES INTERNOS)</t>
  </si>
  <si>
    <t>Factores</t>
  </si>
  <si>
    <t>Meta</t>
  </si>
  <si>
    <t>Peso</t>
  </si>
  <si>
    <t>Calificación</t>
  </si>
  <si>
    <t>Calificación Ponderada</t>
  </si>
  <si>
    <t>Debilidades</t>
  </si>
  <si>
    <t>1. Las prácticas de sostenibilidad no son conocidas por todos los colaboradores.</t>
  </si>
  <si>
    <t>9.4</t>
  </si>
  <si>
    <t>Gestión y medio ambiente</t>
  </si>
  <si>
    <t>2. Desconocimiento de las prácticas realizadas para el uso de energías renovables y economia circular.</t>
  </si>
  <si>
    <t>Innovación y emprendimiento</t>
  </si>
  <si>
    <t>9.5</t>
  </si>
  <si>
    <t>3. Falta de información sobre vacantes internas de TI.</t>
  </si>
  <si>
    <t>Gestión económica</t>
  </si>
  <si>
    <t>9.B</t>
  </si>
  <si>
    <t>4. Desconocimiento de los proyectos de I+D+i</t>
  </si>
  <si>
    <t>Iniciativas y asociaciones externas</t>
  </si>
  <si>
    <t>5. Desconocimiento de la formación brindada en innovación.</t>
  </si>
  <si>
    <t>Despliegue y gestión de Infraestructura</t>
  </si>
  <si>
    <t>9.C</t>
  </si>
  <si>
    <t>Fortalezas</t>
  </si>
  <si>
    <t>1. Implementación de programas de internet para todos con el objetivo de ampliar la cobertura de acceso a Internet en municipios alejados y menos conectados del país.</t>
  </si>
  <si>
    <t>2. Se fomenta el uso de IoT, Bigdata, soluciones cloud, aplicaciones móviles para la mejora de servicios.</t>
  </si>
  <si>
    <t>3.  Implementación de planes de renovación tecnológica con un enfoque sostenible.</t>
  </si>
  <si>
    <t>4. Se presentan programas de formación y desarrollo para los colaboradores por medio de convenios educativos, plataformas internas, becas y capacitación con proveedores.</t>
  </si>
  <si>
    <t>9.5
9.B</t>
  </si>
  <si>
    <t>5. Se cuenta con programas de economía circular, reciclaje de componentes tecnológicos y energias renovables</t>
  </si>
  <si>
    <t>6. Se promueve la participación de los colaboradores en la generación de ideas y proyectos innovadores, en línea con la estrategia organizacional.</t>
  </si>
  <si>
    <t>7.Participación en proyectos de investigación a través de alianzas estratégicas para promover la innovación dentro de los ISP.</t>
  </si>
  <si>
    <t>8. Prácticas mediambientales para la disminución de emisiones de CO2</t>
  </si>
  <si>
    <t>9. Inversión en despliegue de Fibra Óptica y cobertura LTE</t>
  </si>
  <si>
    <t>10. Creación de laboratorios o áreas enfocadas en investigación e innovación</t>
  </si>
  <si>
    <t>Totales</t>
  </si>
  <si>
    <t>Calificación entre 1y 4</t>
  </si>
  <si>
    <t>Fortaleza Mayor</t>
  </si>
  <si>
    <t>Fortaleza Menor</t>
  </si>
  <si>
    <t>Debilidad Mayor</t>
  </si>
  <si>
    <t>Debilidad Menor</t>
  </si>
  <si>
    <t xml:space="preserve">MATRIZ EFE </t>
  </si>
  <si>
    <t>(FACTORES EXTERNOS)</t>
  </si>
  <si>
    <t>AMENAZAS</t>
  </si>
  <si>
    <t>1. Nuevos competidores en el sector de las telecomunicaciones con nuevos productos</t>
  </si>
  <si>
    <t>2. Cambios en las regulaciones nacionales</t>
  </si>
  <si>
    <t>3. Impacto ecológico</t>
  </si>
  <si>
    <t>4. Cambio constante en las tecnologías implementadas</t>
  </si>
  <si>
    <t>5. Fidelización de los usuarios finales con otro proveedores</t>
  </si>
  <si>
    <t>OPORTUNIDADES</t>
  </si>
  <si>
    <t>1. Ejecución de estudios de materialidad para identificación de necesidades y re asignación de recursos</t>
  </si>
  <si>
    <t>2. Implementación de programas educativos dirigidos a docentes sobre el uso de tecnología</t>
  </si>
  <si>
    <t>3. Implementación del modelo de "Franquicias Rural" para aumentar la zonas de cobertura</t>
  </si>
  <si>
    <t>4. Impulsar el uso de equipos más eficientes en consumo de energía en los centro de datos</t>
  </si>
  <si>
    <t>5. Promover la modernización de sitios para el uso de energías renovables</t>
  </si>
  <si>
    <t>6. Acelerar el negocio de digitaliación y migración a la nube de clientes B2B</t>
  </si>
  <si>
    <t>Muy Importante</t>
  </si>
  <si>
    <t>Importante</t>
  </si>
  <si>
    <t>Poco Importante</t>
  </si>
  <si>
    <t>Nada Importante</t>
  </si>
  <si>
    <t>MATRIZ DOFA</t>
  </si>
  <si>
    <t>DOFA</t>
  </si>
  <si>
    <r>
      <rPr>
        <b/>
        <sz val="10"/>
        <color rgb="FFFFFFFF"/>
        <rFont val="Arial"/>
      </rPr>
      <t xml:space="preserve">Fortalezas (F)
</t>
    </r>
    <r>
      <rPr>
        <sz val="10"/>
        <color rgb="FFFFFFFF"/>
        <rFont val="Arial"/>
      </rPr>
      <t>F1 - Implementación de programas de internet para todos
F2 - Fomento de uso de IoT, BigData y cloud
F3 - Implementación de planes de renovación tecnológica
F4 - Prestación de programas de formación para colaboradores
F5 - Implementación de programas de economía circular y reciclaje
F6 - Promoción de participación de los colaboradores en la creación de ideas e innovación
F7 - Participación en proyectos de investigación con alianzas estratégicas
F8 - Implementación de prácticas medioambientales para disminución de CO2
F9 - Despliegue de FO y cobertura LTE
F10 - Creación de laboratorios para investigación e innovación</t>
    </r>
  </si>
  <si>
    <r>
      <rPr>
        <b/>
        <sz val="10"/>
        <color rgb="FFFFFFFF"/>
        <rFont val="Arial"/>
      </rPr>
      <t xml:space="preserve">Debilidades (D)
</t>
    </r>
    <r>
      <rPr>
        <sz val="10"/>
        <color rgb="FFFFFFFF"/>
        <rFont val="Arial"/>
      </rPr>
      <t>D1 - Las prácticas de sostemibilidad no son conocidas por los colaboradores
D2 - Desconocimiento de practicas realizadas asociadas a energia renovables  y econocmia circular
D3 - Falta de información sobre vacantes internas de TI
D4 - Desconocimiento de proyectos I+D+i
D5 - Desconocimiento de formación en innovación"</t>
    </r>
  </si>
  <si>
    <r>
      <rPr>
        <b/>
        <sz val="10"/>
        <color rgb="FFFFFFFF"/>
        <rFont val="Arial"/>
      </rPr>
      <t xml:space="preserve">Oportuniddes (O)
</t>
    </r>
    <r>
      <rPr>
        <sz val="10"/>
        <color rgb="FFFFFFFF"/>
        <rFont val="Arial"/>
      </rPr>
      <t>O1- Ejecutar estudios de materialidad
O2 - Implementat programas educativos para docentes
O3 - Implementar modelo de "Franquicia Rural"
O4 - Impulsar el uso de equipos eficientes en el consumo de energía
O5 - Promover la modernización de sitios
O6 - Acelerar el negocio de digitalización y migración a la nube en B2B</t>
    </r>
  </si>
  <si>
    <t xml:space="preserve">O6F2:  Generar estrategias para promover la digitalización en los clientes mediante el uso de tecnologias IoT, BigData y cloud.
O3F1: Forjar alianzas con ISP cercanas a zonas rurales y remotas del país que permitan aumentar la cobertura en estas áreas,  aprovechando la infraestructura existente.
O2F4:  Fomentar la adopción efectiva de la tecnología en entornos educativos y empresariales mediante programas de formación.
O1F3: Identificar y priorizar los temas más relevantes y significativos en términos de renovación tecnológica sostenible mediante estudios de materialidad que permitan enfocar los esfuerzos y recursos de los ISP.
O4F5: Promover la sostenibilidad ambiental y la eficiencia en el uso de recursos para contribuir significativamente a la reducción del  impacto ambiental, mediante programas de economía circular y reciclaje.
O5F7: Generar alianzas estrategicas que promuevan proyectos de investigación e innovación para la modernización de sitios. </t>
  </si>
  <si>
    <t>O2D5: Promover el desarrollo de programas educativos que funcionen como semilleros y permitan agilizar la generación de ideas innovadoras.
O5D2: Promover la modernización de sitios a fin de utilizar tecnología que permita el uso de energias renovables para minimizar la emisión de CO2 y el consumo de energía.
O6D4: Incursionar e invertir recursos en las distintas áreas de TI con el fin de ampliar la oferta de servicios de nube a proveer a los clientes.</t>
  </si>
  <si>
    <r>
      <rPr>
        <b/>
        <sz val="10"/>
        <color rgb="FFFFFFFF"/>
        <rFont val="Arial"/>
      </rPr>
      <t xml:space="preserve">Amenazas (A)
</t>
    </r>
    <r>
      <rPr>
        <sz val="10"/>
        <color rgb="FFFFFFFF"/>
        <rFont val="Arial"/>
      </rPr>
      <t xml:space="preserve">A1- Nuevos competidores
A2 - Cambios en las regulaciones nacionales
A3 - Impacto ecológico
A4 - Cambio constante de tecnologías
A5 - Fidelización de los usuarios finales </t>
    </r>
  </si>
  <si>
    <t>F2A1: Reforzar la implementación de nuevas tecnologías dentro de la prestación de servicios, para ser un competidor relevante y competitivo
F3A4:  Velar por que los planes de renovación tecnológica sean continuos, con planes de ejecución y cambio establecisos y claros para que las inversiones realizadas sean a largo plazo pero que mantengan a la organización en la competencia y actualizada
F8A3: Promover buenas practicas medioambientales al igual que planes de reducción de emisiones y residuos, da la ventaja a los ISP frente al impacto que sus despliegues o servicios pueden ocasionar en el medio ambiente</t>
  </si>
  <si>
    <t>Elaboración de una guía práctica y unificación de buenas prácticas para la promoción del cumplimiento del ODS-9 por parte de los principales ISP en Colombia. La unificación de esta data puede ser un punto de partida para mejorar el desempeño de estas organizaciones frente al tema de sostenibilidad.</t>
  </si>
  <si>
    <t>ISP &amp; ODS-9</t>
  </si>
  <si>
    <t xml:space="preserve">
Fortalezas (F)
F1 - Implementación de programas de internet para todos
F2 - Fomento de uso de IoT, BigData y cloud
F3 - Implementación de planes de renovación tecnológica
F4 - Prestación de programas de formación para colaboradores
F5 - Implementación de programas de economía circular y reciclaje
F6 - Promoción de participación de los colaboradores en la creación de ideas e innovación
F7 - Participación en proyectos de investigación con alianzas estratégicas
F8 - Implementación de prácticas medioambientales para disminución de CO2
F9 - Despliegue de FO y cobertura LTE
F10 - Creación de laboratorios para investigación e innovación</t>
  </si>
  <si>
    <r>
      <rPr>
        <b/>
        <sz val="10"/>
        <color rgb="FF000000"/>
        <rFont val="Times New Roman"/>
      </rPr>
      <t xml:space="preserve">
Debilidades (D)
</t>
    </r>
    <r>
      <rPr>
        <sz val="10"/>
        <color rgb="FF000000"/>
        <rFont val="Times New Roman"/>
      </rPr>
      <t>D1 - Las prácticas de sostemibilidad no son conocidas por los colaboradores
D2 - Desconocimiento de practicas realizadas asociadas a energia renovables  y econocmia circular
D3 - Falta de información sobre vacantes internas de TI
D4 - Desconocimiento de proyectos I+D+i
D5 - Desconocimiento de formación en innovación</t>
    </r>
  </si>
  <si>
    <r>
      <rPr>
        <b/>
        <sz val="10"/>
        <color rgb="FF000000"/>
        <rFont val="Times New Roman"/>
      </rPr>
      <t xml:space="preserve">Oportuniddes (O)
</t>
    </r>
    <r>
      <rPr>
        <sz val="10"/>
        <color rgb="FF000000"/>
        <rFont val="Times New Roman"/>
      </rPr>
      <t>O1- Ejecutar estudios de materialidad
O2 - Implementat programas educativos para docentes
O3 - Implementar modelo de "Franquicia Rural"
O4 - Impulsar el uso de equipos eficientes en el consumo de energía
O5 - Promover la modernización de sitios
O6 - Acelerar el negocio de digitalización y migración a la nube en B2B</t>
    </r>
  </si>
  <si>
    <r>
      <rPr>
        <b/>
        <sz val="10"/>
        <color rgb="FF000000"/>
        <rFont val="Times New Roman"/>
      </rPr>
      <t xml:space="preserve">O6F2:  </t>
    </r>
    <r>
      <rPr>
        <sz val="10"/>
        <color rgb="FF000000"/>
        <rFont val="Times New Roman"/>
      </rPr>
      <t xml:space="preserve">Generar estrategias para promover la digitalización en los clientes mediante el uso de tecnologias IoT, BigData y cloud.
</t>
    </r>
    <r>
      <rPr>
        <b/>
        <sz val="10"/>
        <color rgb="FF000000"/>
        <rFont val="Times New Roman"/>
      </rPr>
      <t xml:space="preserve">O3F1: </t>
    </r>
    <r>
      <rPr>
        <sz val="10"/>
        <color rgb="FF000000"/>
        <rFont val="Times New Roman"/>
      </rPr>
      <t xml:space="preserve">Forjar alianzas con ISP cercanas a zonas rurales y remotas del país que permitan aumentar la cobertura en estas áreas,  aprovechando la infraestructura existente.
</t>
    </r>
    <r>
      <rPr>
        <b/>
        <sz val="10"/>
        <color rgb="FF000000"/>
        <rFont val="Times New Roman"/>
      </rPr>
      <t xml:space="preserve">O2F4: </t>
    </r>
    <r>
      <rPr>
        <sz val="10"/>
        <color rgb="FF000000"/>
        <rFont val="Times New Roman"/>
      </rPr>
      <t xml:space="preserve"> Fomentar la adopción efectiva de la tecnología en entornos educativos y empresariales mediante programas de formación.
</t>
    </r>
    <r>
      <rPr>
        <b/>
        <sz val="10"/>
        <color rgb="FF000000"/>
        <rFont val="Times New Roman"/>
      </rPr>
      <t xml:space="preserve">O1F3: </t>
    </r>
    <r>
      <rPr>
        <sz val="10"/>
        <color rgb="FF000000"/>
        <rFont val="Times New Roman"/>
      </rPr>
      <t xml:space="preserve">Identificar y priorizar los temas más relevantes y significativos en términos de renovación tecnológica sostenible mediante estudios de materialidad que permitan enfocar los esfuerzos y recursos de los ISP.
</t>
    </r>
    <r>
      <rPr>
        <b/>
        <sz val="10"/>
        <color rgb="FF000000"/>
        <rFont val="Times New Roman"/>
      </rPr>
      <t xml:space="preserve">O4F5: </t>
    </r>
    <r>
      <rPr>
        <sz val="10"/>
        <color rgb="FF000000"/>
        <rFont val="Times New Roman"/>
      </rPr>
      <t>Promover la sostenibilidad ambiental y la eficiencia en el uso de recursos</t>
    </r>
    <r>
      <rPr>
        <b/>
        <sz val="10"/>
        <color rgb="FF000000"/>
        <rFont val="Times New Roman"/>
      </rPr>
      <t xml:space="preserve"> </t>
    </r>
    <r>
      <rPr>
        <sz val="10"/>
        <color rgb="FF000000"/>
        <rFont val="Times New Roman"/>
      </rPr>
      <t xml:space="preserve">para contribuir significativamente a la reducción del  impacto ambiental, mediante programas de economía circular y reciclaje.
</t>
    </r>
    <r>
      <rPr>
        <b/>
        <sz val="10"/>
        <color rgb="FF000000"/>
        <rFont val="Times New Roman"/>
      </rPr>
      <t xml:space="preserve">O5F7: </t>
    </r>
    <r>
      <rPr>
        <sz val="10"/>
        <color rgb="FF000000"/>
        <rFont val="Times New Roman"/>
      </rPr>
      <t xml:space="preserve">Generar alianzas estrategicas que promuevan proyectos de investigación e innovación para la modernización de sitios. </t>
    </r>
  </si>
  <si>
    <r>
      <rPr>
        <b/>
        <sz val="10"/>
        <color rgb="FF000000"/>
        <rFont val="Times New Roman"/>
      </rPr>
      <t xml:space="preserve">Amenazas (A)
</t>
    </r>
    <r>
      <rPr>
        <sz val="10"/>
        <color rgb="FF000000"/>
        <rFont val="Times New Roman"/>
      </rPr>
      <t>A1- Nuevos competidores
A2 - Cambios en las regulaciones nacionales
A3 - Impacto ecológico
A4 - Cambio constante de tecnologías
A5 - Fidelización de los usuarios finales</t>
    </r>
  </si>
  <si>
    <r>
      <rPr>
        <b/>
        <sz val="10"/>
        <color rgb="FF000000"/>
        <rFont val="Times New Roman"/>
      </rPr>
      <t xml:space="preserve">F2A1: </t>
    </r>
    <r>
      <rPr>
        <sz val="10"/>
        <color rgb="FF000000"/>
        <rFont val="Times New Roman"/>
      </rPr>
      <t xml:space="preserve">Reforzar la implementación de nuevas tecnologías dentro de la prestación de servicios, para ser un competidor relevante y competitivo
</t>
    </r>
    <r>
      <rPr>
        <b/>
        <sz val="10"/>
        <color rgb="FF000000"/>
        <rFont val="Times New Roman"/>
      </rPr>
      <t xml:space="preserve">F3A4: </t>
    </r>
    <r>
      <rPr>
        <sz val="10"/>
        <color rgb="FF000000"/>
        <rFont val="Times New Roman"/>
      </rPr>
      <t xml:space="preserve"> Velar por que los planes de renovación tecnológica sean continuos, con planes de ejecución y cambio establecisos y claros para que las inversiones realizadas sean a largo plazo pero que mantengan a la organización en la competencia y actualizada
</t>
    </r>
    <r>
      <rPr>
        <b/>
        <sz val="10"/>
        <color rgb="FF000000"/>
        <rFont val="Times New Roman"/>
      </rPr>
      <t xml:space="preserve">F8A3: </t>
    </r>
    <r>
      <rPr>
        <sz val="10"/>
        <color rgb="FF000000"/>
        <rFont val="Times New Roman"/>
      </rPr>
      <t>Promover buenas practicas medioambientales al igual que planes de reducción de emisiones y residuos, da la ventaja a los ISP frente al impacto que sus despliegues o servicios pueden ocasionar en el medio ambiente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</si>
</sst>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font>
      <sz val="11"/>
      <color theme="1"/>
      <name val="Calibri"/>
      <family val="2"/>
      <scheme val="minor"/>
    </font>
    <font>
      <sz val="10"/>
      <name val="Arial"/>
    </font>
    <font>
      <b/>
      <sz val="18"/>
      <name val="Arial"/>
      <family val="2"/>
    </font>
    <font>
      <b/>
      <sz val="16"/>
      <name val="Arial"/>
      <family val="2"/>
    </font>
    <font>
      <b/>
      <sz val="12"/>
      <name val="Times New Roman"/>
      <family val="1"/>
    </font>
    <font>
      <sz val="12"/>
      <name val="Times New Roman"/>
      <family val="1"/>
    </font>
    <font>
      <b/>
      <sz val="10"/>
      <name val="Arial"/>
      <family val="2"/>
    </font>
    <font>
      <sz val="10"/>
      <name val="Arial"/>
      <family val="2"/>
    </font>
    <font>
      <b/>
      <sz val="14"/>
      <name val="Arial"/>
      <family val="2"/>
    </font>
    <font>
      <b/>
      <sz val="12"/>
      <name val="Arial"/>
      <family val="2"/>
    </font>
    <font>
      <sz val="12"/>
      <name val="Arial"/>
      <family val="2"/>
    </font>
    <font>
      <b/>
      <i/>
      <sz val="12"/>
      <name val="Arial"/>
      <family val="2"/>
    </font>
    <font>
      <b/>
      <sz val="12"/>
      <color theme="0"/>
      <name val="Arial"/>
      <family val="2"/>
    </font>
    <font>
      <sz val="10"/>
      <color rgb="FF000000"/>
      <name val="Arial"/>
    </font>
    <font>
      <b/>
      <sz val="18"/>
      <color theme="1"/>
      <name val="Arial"/>
    </font>
    <font>
      <sz val="10"/>
      <color theme="0"/>
      <name val="Arial"/>
      <family val="2"/>
    </font>
    <font>
      <sz val="10"/>
      <color rgb="FF000000"/>
      <name val="Arial"/>
      <family val="2"/>
    </font>
    <font>
      <b/>
      <sz val="18"/>
      <color theme="1"/>
      <name val="Arial"/>
      <family val="2"/>
    </font>
    <font>
      <b/>
      <sz val="14"/>
      <color theme="0"/>
      <name val="Arial"/>
      <family val="2"/>
    </font>
    <font>
      <b/>
      <sz val="18"/>
      <color rgb="FF000000"/>
      <name val="Arial"/>
    </font>
    <font>
      <b/>
      <sz val="14"/>
      <color rgb="FF000000"/>
      <name val="Arial"/>
      <family val="2"/>
    </font>
    <font>
      <b/>
      <sz val="14"/>
      <color rgb="FF000000"/>
      <name val="Arial"/>
    </font>
    <font>
      <b/>
      <sz val="14"/>
      <color rgb="FF000000"/>
      <name val="Times New Roman"/>
    </font>
    <font>
      <sz val="10"/>
      <color rgb="FF000000"/>
      <name val="Times New Roman"/>
      <family val="1"/>
    </font>
    <font>
      <b/>
      <sz val="10"/>
      <color rgb="FF000000"/>
      <name val="Times New Roman"/>
    </font>
    <font>
      <b/>
      <sz val="10"/>
      <color rgb="FF000000"/>
      <name val="Times New Roman"/>
      <family val="1"/>
    </font>
    <font>
      <sz val="10"/>
      <color rgb="FF000000"/>
      <name val="Times New Roman"/>
    </font>
    <font>
      <b/>
      <sz val="10"/>
      <color rgb="FFFFFFFF"/>
      <name val="Arial"/>
    </font>
    <font>
      <sz val="10"/>
      <color rgb="FFFFFFFF"/>
      <name val="Arial"/>
    </font>
    <font>
      <sz val="10"/>
      <color theme="1"/>
      <name val="Arial"/>
    </font>
  </fonts>
  <fills count="8">
    <fill>
      <patternFill patternType="none"/>
    </fill>
    <fill>
      <patternFill patternType="gray125"/>
    </fill>
    <fill>
      <patternFill patternType="solid">
        <fgColor theme="0" tint="-0.14999847407452621"/>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2"/>
        <bgColor indexed="64"/>
      </patternFill>
    </fill>
    <fill>
      <patternFill patternType="solid">
        <fgColor rgb="FF002060"/>
        <bgColor rgb="FFC2D69B"/>
      </patternFill>
    </fill>
    <fill>
      <patternFill patternType="solid">
        <fgColor rgb="FFC2D69B"/>
        <bgColor rgb="FFC2D69B"/>
      </patternFill>
    </fill>
  </fills>
  <borders count="2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6">
    <xf numFmtId="0" fontId="0" fillId="0" borderId="0"/>
    <xf numFmtId="0" fontId="1" fillId="0" borderId="0"/>
    <xf numFmtId="9" fontId="1" fillId="0" borderId="0" applyFont="0" applyFill="0" applyBorder="0" applyAlignment="0" applyProtection="0"/>
    <xf numFmtId="0" fontId="13" fillId="0" borderId="0"/>
    <xf numFmtId="0" fontId="7" fillId="0" borderId="0"/>
    <xf numFmtId="9" fontId="7" fillId="0" borderId="0" applyFont="0" applyFill="0" applyBorder="0" applyAlignment="0" applyProtection="0"/>
  </cellStyleXfs>
  <cellXfs count="145">
    <xf numFmtId="0" fontId="0" fillId="0" borderId="0" xfId="0"/>
    <xf numFmtId="0" fontId="1" fillId="0" borderId="0" xfId="1"/>
    <xf numFmtId="0" fontId="5" fillId="0" borderId="0" xfId="1" applyFont="1" applyAlignment="1">
      <alignment horizontal="center" vertical="top" wrapText="1"/>
    </xf>
    <xf numFmtId="0" fontId="6" fillId="0" borderId="12" xfId="1" applyFont="1" applyBorder="1"/>
    <xf numFmtId="0" fontId="6" fillId="0" borderId="14" xfId="1" applyFont="1" applyBorder="1"/>
    <xf numFmtId="0" fontId="6" fillId="0" borderId="16" xfId="1" applyFont="1" applyBorder="1"/>
    <xf numFmtId="0" fontId="7" fillId="0" borderId="0" xfId="1" applyFont="1"/>
    <xf numFmtId="0" fontId="5" fillId="0" borderId="0" xfId="1" applyFont="1" applyAlignment="1">
      <alignment horizontal="justify" vertical="justify" wrapText="1"/>
    </xf>
    <xf numFmtId="0" fontId="4" fillId="0" borderId="0" xfId="1" applyFont="1" applyAlignment="1">
      <alignment horizontal="center" vertical="top" wrapText="1"/>
    </xf>
    <xf numFmtId="0" fontId="4" fillId="0" borderId="0" xfId="1" applyFont="1" applyAlignment="1">
      <alignment vertical="top" wrapText="1"/>
    </xf>
    <xf numFmtId="0" fontId="5" fillId="0" borderId="0" xfId="1" applyFont="1" applyAlignment="1">
      <alignment vertical="top" wrapText="1"/>
    </xf>
    <xf numFmtId="0" fontId="8" fillId="2" borderId="3" xfId="1" applyFont="1" applyFill="1" applyBorder="1" applyAlignment="1">
      <alignment horizontal="center" vertical="top" wrapText="1"/>
    </xf>
    <xf numFmtId="9" fontId="8" fillId="0" borderId="4" xfId="2" applyFont="1" applyBorder="1" applyAlignment="1">
      <alignment horizontal="center" vertical="top" wrapText="1"/>
    </xf>
    <xf numFmtId="0" fontId="8" fillId="0" borderId="4" xfId="1" applyFont="1" applyBorder="1" applyAlignment="1">
      <alignment vertical="top" wrapText="1"/>
    </xf>
    <xf numFmtId="0" fontId="8" fillId="0" borderId="5" xfId="1" applyFont="1" applyBorder="1" applyAlignment="1">
      <alignment vertical="top" wrapText="1"/>
    </xf>
    <xf numFmtId="0" fontId="10" fillId="0" borderId="6" xfId="1" applyFont="1" applyBorder="1" applyAlignment="1">
      <alignment horizontal="justify" vertical="justify" wrapText="1"/>
    </xf>
    <xf numFmtId="0" fontId="10" fillId="0" borderId="7" xfId="1" applyFont="1" applyBorder="1" applyAlignment="1">
      <alignment horizontal="center" vertical="top" wrapText="1"/>
    </xf>
    <xf numFmtId="0" fontId="10" fillId="0" borderId="8" xfId="1" applyFont="1" applyBorder="1" applyAlignment="1">
      <alignment horizontal="center" vertical="top" wrapText="1"/>
    </xf>
    <xf numFmtId="0" fontId="8" fillId="2" borderId="9" xfId="1" applyFont="1" applyFill="1" applyBorder="1" applyAlignment="1">
      <alignment horizontal="center" vertical="top" wrapText="1"/>
    </xf>
    <xf numFmtId="9" fontId="8" fillId="0" borderId="10" xfId="1" applyNumberFormat="1" applyFont="1" applyBorder="1" applyAlignment="1">
      <alignment horizontal="center" vertical="top" wrapText="1"/>
    </xf>
    <xf numFmtId="0" fontId="8" fillId="0" borderId="10" xfId="1" applyFont="1" applyBorder="1" applyAlignment="1">
      <alignment horizontal="center" vertical="top" wrapText="1"/>
    </xf>
    <xf numFmtId="2" fontId="10" fillId="0" borderId="8" xfId="1" applyNumberFormat="1" applyFont="1" applyBorder="1" applyAlignment="1">
      <alignment horizontal="center" vertical="top" wrapText="1"/>
    </xf>
    <xf numFmtId="0" fontId="10" fillId="0" borderId="0" xfId="1" applyFont="1" applyAlignment="1">
      <alignment horizontal="center" vertical="top" wrapText="1"/>
    </xf>
    <xf numFmtId="0" fontId="9" fillId="0" borderId="12" xfId="1" applyFont="1" applyBorder="1" applyAlignment="1">
      <alignment horizontal="center" vertical="top" wrapText="1"/>
    </xf>
    <xf numFmtId="0" fontId="9" fillId="0" borderId="14" xfId="1" applyFont="1" applyBorder="1" applyAlignment="1">
      <alignment horizontal="center" vertical="top" wrapText="1"/>
    </xf>
    <xf numFmtId="0" fontId="9" fillId="0" borderId="16" xfId="1" applyFont="1" applyBorder="1" applyAlignment="1">
      <alignment horizontal="center" vertical="top" wrapText="1"/>
    </xf>
    <xf numFmtId="0" fontId="8" fillId="2" borderId="3" xfId="1" applyFont="1" applyFill="1" applyBorder="1" applyAlignment="1">
      <alignment horizontal="center" vertical="center" wrapText="1"/>
    </xf>
    <xf numFmtId="9" fontId="8" fillId="0" borderId="4" xfId="2" applyFont="1" applyBorder="1" applyAlignment="1">
      <alignment horizontal="center" vertical="center" wrapText="1"/>
    </xf>
    <xf numFmtId="0" fontId="8" fillId="2" borderId="9" xfId="1" applyFont="1" applyFill="1" applyBorder="1" applyAlignment="1">
      <alignment horizontal="center" vertical="center" wrapText="1"/>
    </xf>
    <xf numFmtId="9" fontId="8" fillId="0" borderId="7" xfId="1" applyNumberFormat="1" applyFont="1" applyBorder="1" applyAlignment="1">
      <alignment horizontal="center" vertical="center" wrapText="1"/>
    </xf>
    <xf numFmtId="0" fontId="8" fillId="0" borderId="7" xfId="1" applyFont="1" applyBorder="1" applyAlignment="1">
      <alignment horizontal="center" vertical="top" wrapText="1"/>
    </xf>
    <xf numFmtId="2" fontId="10" fillId="0" borderId="7" xfId="1" applyNumberFormat="1" applyFont="1" applyBorder="1" applyAlignment="1">
      <alignment horizontal="center" vertical="top" wrapText="1"/>
    </xf>
    <xf numFmtId="0" fontId="10" fillId="0" borderId="7" xfId="1" applyFont="1" applyBorder="1" applyAlignment="1">
      <alignment horizontal="center" vertical="center" wrapText="1"/>
    </xf>
    <xf numFmtId="0" fontId="10" fillId="0" borderId="18" xfId="1" applyFont="1" applyBorder="1" applyAlignment="1">
      <alignment horizontal="center" vertical="center" wrapText="1"/>
    </xf>
    <xf numFmtId="0" fontId="9" fillId="0" borderId="12" xfId="1" applyFont="1" applyBorder="1" applyAlignment="1">
      <alignment horizontal="left" vertical="top" wrapText="1" indent="4"/>
    </xf>
    <xf numFmtId="0" fontId="9" fillId="0" borderId="14" xfId="1" applyFont="1" applyBorder="1" applyAlignment="1">
      <alignment horizontal="left" vertical="top" wrapText="1" indent="4"/>
    </xf>
    <xf numFmtId="0" fontId="9" fillId="0" borderId="16" xfId="1" applyFont="1" applyBorder="1" applyAlignment="1">
      <alignment horizontal="left" vertical="top" wrapText="1" indent="4"/>
    </xf>
    <xf numFmtId="0" fontId="5" fillId="0" borderId="0" xfId="1" applyFont="1" applyAlignment="1">
      <alignment horizontal="justify" vertical="center" wrapText="1"/>
    </xf>
    <xf numFmtId="0" fontId="5" fillId="0" borderId="0" xfId="1" applyFont="1" applyAlignment="1">
      <alignment horizontal="left" vertical="top" wrapText="1" indent="1"/>
    </xf>
    <xf numFmtId="0" fontId="12" fillId="3" borderId="17"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8" fillId="4" borderId="1" xfId="1" applyFont="1" applyFill="1" applyBorder="1" applyAlignment="1">
      <alignment horizontal="center" vertical="top" wrapText="1"/>
    </xf>
    <xf numFmtId="9" fontId="9" fillId="4" borderId="2" xfId="1" applyNumberFormat="1" applyFont="1" applyFill="1" applyBorder="1" applyAlignment="1">
      <alignment horizontal="center" vertical="top" wrapText="1"/>
    </xf>
    <xf numFmtId="0" fontId="11" fillId="4" borderId="2" xfId="1" applyFont="1" applyFill="1" applyBorder="1" applyAlignment="1">
      <alignment horizontal="center" vertical="top" wrapText="1"/>
    </xf>
    <xf numFmtId="0" fontId="3" fillId="4" borderId="2" xfId="1" applyFont="1" applyFill="1" applyBorder="1" applyAlignment="1">
      <alignment horizontal="center" wrapText="1"/>
    </xf>
    <xf numFmtId="0" fontId="8" fillId="5" borderId="1" xfId="1" applyFont="1" applyFill="1" applyBorder="1" applyAlignment="1">
      <alignment horizontal="center" vertical="top" wrapText="1"/>
    </xf>
    <xf numFmtId="9" fontId="9" fillId="5" borderId="2" xfId="1" applyNumberFormat="1" applyFont="1" applyFill="1" applyBorder="1" applyAlignment="1">
      <alignment horizontal="center" vertical="top" wrapText="1"/>
    </xf>
    <xf numFmtId="0" fontId="11" fillId="5" borderId="2" xfId="1" applyFont="1" applyFill="1" applyBorder="1" applyAlignment="1">
      <alignment horizontal="center" vertical="top" wrapText="1"/>
    </xf>
    <xf numFmtId="0" fontId="10" fillId="0" borderId="6" xfId="1" applyFont="1" applyBorder="1" applyAlignment="1">
      <alignment horizontal="justify" vertical="center" wrapText="1"/>
    </xf>
    <xf numFmtId="0" fontId="10" fillId="0" borderId="6" xfId="1" applyFont="1" applyBorder="1" applyAlignment="1">
      <alignment vertical="center" wrapText="1"/>
    </xf>
    <xf numFmtId="0" fontId="10" fillId="0" borderId="19" xfId="1" applyFont="1" applyBorder="1" applyAlignment="1">
      <alignment horizontal="center" vertical="center" wrapText="1"/>
    </xf>
    <xf numFmtId="0" fontId="10" fillId="0" borderId="20" xfId="1" applyFont="1" applyBorder="1" applyAlignment="1">
      <alignment vertical="top" wrapText="1"/>
    </xf>
    <xf numFmtId="0" fontId="13" fillId="0" borderId="0" xfId="3"/>
    <xf numFmtId="0" fontId="14" fillId="0" borderId="0" xfId="3" applyFont="1" applyAlignment="1">
      <alignment horizontal="center"/>
    </xf>
    <xf numFmtId="0" fontId="16" fillId="0" borderId="0" xfId="3" applyFont="1"/>
    <xf numFmtId="0" fontId="8" fillId="2" borderId="4" xfId="1" applyFont="1" applyFill="1" applyBorder="1" applyAlignment="1">
      <alignment horizontal="center" vertical="top" wrapText="1"/>
    </xf>
    <xf numFmtId="0" fontId="8" fillId="2" borderId="10" xfId="1" applyFont="1" applyFill="1" applyBorder="1" applyAlignment="1">
      <alignment horizontal="center" vertical="top" wrapText="1"/>
    </xf>
    <xf numFmtId="0" fontId="8" fillId="5" borderId="2" xfId="1" applyFont="1" applyFill="1" applyBorder="1" applyAlignment="1">
      <alignment horizontal="center" vertical="top" wrapText="1"/>
    </xf>
    <xf numFmtId="0" fontId="8" fillId="2" borderId="4"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8" fillId="4" borderId="2" xfId="1" applyFont="1" applyFill="1" applyBorder="1" applyAlignment="1">
      <alignment horizontal="center" vertical="top" wrapText="1"/>
    </xf>
    <xf numFmtId="0" fontId="10" fillId="0" borderId="27" xfId="1" applyFont="1" applyBorder="1" applyAlignment="1">
      <alignment horizontal="center" vertical="center" wrapText="1"/>
    </xf>
    <xf numFmtId="2" fontId="8" fillId="5" borderId="2" xfId="1" applyNumberFormat="1" applyFont="1" applyFill="1" applyBorder="1" applyAlignment="1">
      <alignment horizontal="center" wrapText="1"/>
    </xf>
    <xf numFmtId="2" fontId="10" fillId="0" borderId="7" xfId="1" applyNumberFormat="1" applyFont="1" applyBorder="1" applyAlignment="1">
      <alignment horizontal="center" vertical="center" wrapText="1"/>
    </xf>
    <xf numFmtId="164" fontId="10" fillId="0" borderId="8" xfId="1" applyNumberFormat="1" applyFont="1" applyBorder="1" applyAlignment="1">
      <alignment horizontal="center" vertical="center" wrapText="1"/>
    </xf>
    <xf numFmtId="9" fontId="1" fillId="0" borderId="0" xfId="1" applyNumberFormat="1"/>
    <xf numFmtId="0" fontId="7" fillId="0" borderId="0" xfId="1" applyFont="1" applyAlignment="1">
      <alignment horizontal="center"/>
    </xf>
    <xf numFmtId="2" fontId="10" fillId="0" borderId="7" xfId="1" applyNumberFormat="1" applyFont="1" applyBorder="1" applyAlignment="1">
      <alignment horizontal="center" vertical="center" wrapText="1" indent="2"/>
    </xf>
    <xf numFmtId="2" fontId="10" fillId="0" borderId="18" xfId="1" applyNumberFormat="1" applyFont="1" applyBorder="1" applyAlignment="1">
      <alignment horizontal="center" vertical="center" wrapText="1" indent="2"/>
    </xf>
    <xf numFmtId="0" fontId="10" fillId="0" borderId="20" xfId="1" applyFont="1" applyBorder="1" applyAlignment="1">
      <alignment horizontal="justify" vertical="justify"/>
    </xf>
    <xf numFmtId="0" fontId="10" fillId="0" borderId="28" xfId="1" applyFont="1" applyBorder="1" applyAlignment="1">
      <alignment horizontal="center" vertical="center" wrapText="1"/>
    </xf>
    <xf numFmtId="0" fontId="13" fillId="0" borderId="0" xfId="0" applyFont="1"/>
    <xf numFmtId="0" fontId="19" fillId="0" borderId="0" xfId="0" applyFont="1"/>
    <xf numFmtId="0" fontId="21" fillId="0" borderId="0" xfId="0" applyFont="1"/>
    <xf numFmtId="0" fontId="3" fillId="0" borderId="0" xfId="1" applyFont="1" applyAlignment="1">
      <alignment horizontal="center"/>
    </xf>
    <xf numFmtId="0" fontId="9" fillId="0" borderId="11" xfId="1" applyFont="1" applyBorder="1" applyAlignment="1">
      <alignment horizontal="center" vertical="center" wrapText="1"/>
    </xf>
    <xf numFmtId="0" fontId="9" fillId="0" borderId="13" xfId="1" applyFont="1" applyBorder="1" applyAlignment="1">
      <alignment horizontal="center" vertical="center" wrapText="1"/>
    </xf>
    <xf numFmtId="0" fontId="9" fillId="0" borderId="15" xfId="1" applyFont="1" applyBorder="1" applyAlignment="1">
      <alignment horizontal="center" vertical="center" wrapText="1"/>
    </xf>
    <xf numFmtId="0" fontId="2" fillId="0" borderId="0" xfId="1" applyFont="1" applyAlignment="1">
      <alignment horizontal="center"/>
    </xf>
    <xf numFmtId="0" fontId="17" fillId="0" borderId="0" xfId="3" applyFont="1" applyAlignment="1">
      <alignment horizontal="center"/>
    </xf>
    <xf numFmtId="0" fontId="18" fillId="6" borderId="21" xfId="3" applyFont="1" applyFill="1" applyBorder="1" applyAlignment="1">
      <alignment horizontal="center" vertical="center"/>
    </xf>
    <xf numFmtId="0" fontId="24" fillId="7" borderId="21" xfId="0" applyFont="1" applyFill="1" applyBorder="1" applyAlignment="1">
      <alignment vertical="center" wrapText="1"/>
    </xf>
    <xf numFmtId="0" fontId="24" fillId="7" borderId="22" xfId="0" applyFont="1" applyFill="1" applyBorder="1" applyAlignment="1">
      <alignment vertical="center" wrapText="1"/>
    </xf>
    <xf numFmtId="0" fontId="24" fillId="7" borderId="25" xfId="0" applyFont="1" applyFill="1" applyBorder="1" applyAlignment="1">
      <alignment vertical="center" wrapText="1"/>
    </xf>
    <xf numFmtId="0" fontId="24" fillId="7" borderId="26" xfId="0" applyFont="1" applyFill="1" applyBorder="1" applyAlignment="1">
      <alignment vertical="center" wrapText="1"/>
    </xf>
    <xf numFmtId="0" fontId="24" fillId="7" borderId="23" xfId="0" applyFont="1" applyFill="1" applyBorder="1" applyAlignment="1">
      <alignment vertical="center" wrapText="1"/>
    </xf>
    <xf numFmtId="0" fontId="24" fillId="7" borderId="24" xfId="0" applyFont="1" applyFill="1" applyBorder="1" applyAlignment="1">
      <alignment vertical="center" wrapText="1"/>
    </xf>
    <xf numFmtId="0" fontId="24" fillId="0" borderId="21" xfId="0" applyFont="1" applyBorder="1" applyAlignment="1">
      <alignment vertical="center" wrapText="1"/>
    </xf>
    <xf numFmtId="0" fontId="25" fillId="0" borderId="22" xfId="0" applyFont="1" applyBorder="1" applyAlignment="1">
      <alignment vertical="center" wrapText="1"/>
    </xf>
    <xf numFmtId="0" fontId="25" fillId="0" borderId="25" xfId="0" applyFont="1" applyBorder="1" applyAlignment="1">
      <alignment vertical="center" wrapText="1"/>
    </xf>
    <xf numFmtId="0" fontId="25" fillId="0" borderId="26" xfId="0" applyFont="1" applyBorder="1" applyAlignment="1">
      <alignment vertical="center" wrapText="1"/>
    </xf>
    <xf numFmtId="0" fontId="25" fillId="0" borderId="23" xfId="0" applyFont="1" applyBorder="1" applyAlignment="1">
      <alignment vertical="center" wrapText="1"/>
    </xf>
    <xf numFmtId="0" fontId="25" fillId="0" borderId="24" xfId="0" applyFont="1" applyBorder="1" applyAlignment="1">
      <alignment vertical="center" wrapText="1"/>
    </xf>
    <xf numFmtId="0" fontId="23" fillId="0" borderId="21" xfId="0" applyFont="1" applyBorder="1" applyAlignment="1">
      <alignment vertical="center" wrapText="1"/>
    </xf>
    <xf numFmtId="0" fontId="23" fillId="0" borderId="22" xfId="0" applyFont="1" applyBorder="1" applyAlignment="1">
      <alignment vertical="center" wrapText="1"/>
    </xf>
    <xf numFmtId="0" fontId="23" fillId="0" borderId="25" xfId="0" applyFont="1" applyBorder="1" applyAlignment="1">
      <alignment vertical="center" wrapText="1"/>
    </xf>
    <xf numFmtId="0" fontId="23" fillId="0" borderId="26" xfId="0" applyFont="1" applyBorder="1" applyAlignment="1">
      <alignment vertical="center" wrapText="1"/>
    </xf>
    <xf numFmtId="0" fontId="23" fillId="0" borderId="23" xfId="0" applyFont="1" applyBorder="1" applyAlignment="1">
      <alignment vertical="center" wrapText="1"/>
    </xf>
    <xf numFmtId="0" fontId="23" fillId="0" borderId="24" xfId="0" applyFont="1" applyBorder="1" applyAlignment="1">
      <alignment vertical="center" wrapText="1"/>
    </xf>
    <xf numFmtId="0" fontId="22" fillId="7" borderId="21" xfId="0" applyFont="1" applyFill="1" applyBorder="1" applyAlignment="1">
      <alignment horizontal="center" vertical="center"/>
    </xf>
    <xf numFmtId="0" fontId="22" fillId="7" borderId="22" xfId="0" applyFont="1" applyFill="1" applyBorder="1" applyAlignment="1">
      <alignment horizontal="center" vertical="center"/>
    </xf>
    <xf numFmtId="0" fontId="22" fillId="7" borderId="23" xfId="0" applyFont="1" applyFill="1" applyBorder="1" applyAlignment="1">
      <alignment horizontal="center" vertical="center"/>
    </xf>
    <xf numFmtId="0" fontId="22" fillId="7" borderId="24" xfId="0" applyFont="1" applyFill="1" applyBorder="1" applyAlignment="1">
      <alignment horizontal="center" vertical="center"/>
    </xf>
    <xf numFmtId="0" fontId="23" fillId="7" borderId="21" xfId="0" applyFont="1" applyFill="1" applyBorder="1" applyAlignment="1">
      <alignment wrapText="1"/>
    </xf>
    <xf numFmtId="0" fontId="23" fillId="7" borderId="22" xfId="0" applyFont="1" applyFill="1" applyBorder="1" applyAlignment="1">
      <alignment wrapText="1"/>
    </xf>
    <xf numFmtId="0" fontId="23" fillId="7" borderId="23" xfId="0" applyFont="1" applyFill="1" applyBorder="1" applyAlignment="1">
      <alignment wrapText="1"/>
    </xf>
    <xf numFmtId="0" fontId="23" fillId="7" borderId="24" xfId="0" applyFont="1" applyFill="1" applyBorder="1" applyAlignment="1">
      <alignment wrapText="1"/>
    </xf>
    <xf numFmtId="0" fontId="24" fillId="7" borderId="21" xfId="0" applyFont="1" applyFill="1" applyBorder="1" applyAlignment="1">
      <alignment wrapText="1"/>
    </xf>
    <xf numFmtId="0" fontId="24" fillId="7" borderId="22" xfId="0" applyFont="1" applyFill="1" applyBorder="1" applyAlignment="1">
      <alignment wrapText="1"/>
    </xf>
    <xf numFmtId="0" fontId="24" fillId="7" borderId="23" xfId="0" applyFont="1" applyFill="1" applyBorder="1" applyAlignment="1">
      <alignment wrapText="1"/>
    </xf>
    <xf numFmtId="0" fontId="24" fillId="7" borderId="24" xfId="0" applyFont="1" applyFill="1" applyBorder="1" applyAlignment="1">
      <alignment wrapText="1"/>
    </xf>
    <xf numFmtId="0" fontId="24" fillId="7" borderId="25" xfId="0" applyFont="1" applyFill="1" applyBorder="1" applyAlignment="1">
      <alignment wrapText="1"/>
    </xf>
    <xf numFmtId="0" fontId="24" fillId="7" borderId="26" xfId="0" applyFont="1" applyFill="1" applyBorder="1" applyAlignment="1">
      <alignment wrapText="1"/>
    </xf>
    <xf numFmtId="0" fontId="24" fillId="0" borderId="22" xfId="0" applyFont="1" applyBorder="1" applyAlignment="1">
      <alignment vertical="center" wrapText="1"/>
    </xf>
    <xf numFmtId="0" fontId="24" fillId="0" borderId="25" xfId="0" applyFont="1" applyBorder="1" applyAlignment="1">
      <alignment vertical="center" wrapText="1"/>
    </xf>
    <xf numFmtId="0" fontId="24" fillId="0" borderId="26" xfId="0" applyFont="1" applyBorder="1" applyAlignment="1">
      <alignment vertical="center" wrapText="1"/>
    </xf>
    <xf numFmtId="0" fontId="24" fillId="0" borderId="23" xfId="0" applyFont="1" applyBorder="1" applyAlignment="1">
      <alignment vertical="center" wrapText="1"/>
    </xf>
    <xf numFmtId="0" fontId="24" fillId="0" borderId="24" xfId="0" applyFont="1" applyBorder="1" applyAlignment="1">
      <alignment vertical="center" wrapText="1"/>
    </xf>
    <xf numFmtId="0" fontId="28" fillId="6" borderId="21" xfId="3" applyFont="1" applyFill="1" applyBorder="1" applyAlignment="1">
      <alignment horizontal="left" vertical="center" wrapText="1"/>
    </xf>
    <xf numFmtId="0" fontId="28" fillId="6" borderId="22" xfId="3" applyFont="1" applyFill="1" applyBorder="1" applyAlignment="1">
      <alignment horizontal="left" vertical="center" wrapText="1"/>
    </xf>
    <xf numFmtId="0" fontId="28" fillId="6" borderId="23" xfId="3" applyFont="1" applyFill="1" applyBorder="1" applyAlignment="1">
      <alignment horizontal="left" vertical="center" wrapText="1"/>
    </xf>
    <xf numFmtId="0" fontId="28" fillId="6" borderId="24" xfId="3" applyFont="1" applyFill="1" applyBorder="1" applyAlignment="1">
      <alignment horizontal="left" vertical="center" wrapText="1"/>
    </xf>
    <xf numFmtId="0" fontId="15" fillId="3" borderId="22" xfId="3" applyFont="1" applyFill="1" applyBorder="1" applyAlignment="1">
      <alignment vertical="center"/>
    </xf>
    <xf numFmtId="0" fontId="15" fillId="3" borderId="25" xfId="3" applyFont="1" applyFill="1" applyBorder="1" applyAlignment="1">
      <alignment vertical="center"/>
    </xf>
    <xf numFmtId="0" fontId="15" fillId="3" borderId="26" xfId="3" applyFont="1" applyFill="1" applyBorder="1" applyAlignment="1">
      <alignment vertical="center"/>
    </xf>
    <xf numFmtId="0" fontId="15" fillId="3" borderId="23" xfId="3" applyFont="1" applyFill="1" applyBorder="1" applyAlignment="1">
      <alignment vertical="center"/>
    </xf>
    <xf numFmtId="0" fontId="15" fillId="3" borderId="24" xfId="3" applyFont="1" applyFill="1" applyBorder="1" applyAlignment="1">
      <alignment vertical="center"/>
    </xf>
    <xf numFmtId="0" fontId="13" fillId="0" borderId="21" xfId="3" applyFont="1" applyBorder="1" applyAlignment="1">
      <alignment horizontal="left" vertical="center" wrapText="1"/>
    </xf>
    <xf numFmtId="0" fontId="29" fillId="0" borderId="21" xfId="3" applyFont="1" applyBorder="1" applyAlignment="1">
      <alignment horizontal="left" vertical="center" wrapText="1"/>
    </xf>
    <xf numFmtId="0" fontId="15" fillId="3" borderId="22" xfId="3" applyFont="1" applyFill="1" applyBorder="1" applyAlignment="1"/>
    <xf numFmtId="0" fontId="15" fillId="3" borderId="23" xfId="3" applyFont="1" applyFill="1" applyBorder="1" applyAlignment="1"/>
    <xf numFmtId="0" fontId="15" fillId="3" borderId="24" xfId="3" applyFont="1" applyFill="1" applyBorder="1" applyAlignment="1"/>
    <xf numFmtId="0" fontId="7" fillId="0" borderId="22" xfId="3" applyFont="1" applyBorder="1" applyAlignment="1"/>
    <xf numFmtId="0" fontId="7" fillId="0" borderId="25" xfId="3" applyFont="1" applyBorder="1" applyAlignment="1"/>
    <xf numFmtId="0" fontId="7" fillId="0" borderId="26" xfId="3" applyFont="1" applyBorder="1" applyAlignment="1"/>
    <xf numFmtId="0" fontId="7" fillId="0" borderId="23" xfId="3" applyFont="1" applyBorder="1" applyAlignment="1"/>
    <xf numFmtId="0" fontId="7" fillId="0" borderId="24" xfId="3" applyFont="1" applyBorder="1" applyAlignment="1"/>
    <xf numFmtId="0" fontId="1" fillId="0" borderId="22" xfId="3" applyFont="1" applyBorder="1" applyAlignment="1"/>
    <xf numFmtId="0" fontId="1" fillId="0" borderId="25" xfId="3" applyFont="1" applyBorder="1" applyAlignment="1"/>
    <xf numFmtId="0" fontId="1" fillId="0" borderId="26" xfId="3" applyFont="1" applyBorder="1" applyAlignment="1"/>
    <xf numFmtId="0" fontId="1" fillId="0" borderId="23" xfId="3" applyFont="1" applyBorder="1" applyAlignment="1"/>
    <xf numFmtId="0" fontId="1" fillId="0" borderId="24" xfId="3" applyFont="1" applyBorder="1" applyAlignment="1"/>
    <xf numFmtId="0" fontId="19" fillId="0" borderId="0" xfId="0" applyFont="1" applyAlignment="1"/>
    <xf numFmtId="0" fontId="20" fillId="0" borderId="0" xfId="0" applyFont="1" applyAlignment="1"/>
  </cellXfs>
  <cellStyles count="6">
    <cellStyle name="Normal" xfId="0" builtinId="0"/>
    <cellStyle name="Normal 2" xfId="1" xr:uid="{DC7228EE-C5AE-4A3E-96FF-66FAE83D423C}"/>
    <cellStyle name="Normal 3" xfId="3" xr:uid="{0B11857F-F5F8-42A5-9DFB-52633FA3488D}"/>
    <cellStyle name="Normal 4" xfId="4" xr:uid="{8001C9C9-040F-402A-B94A-7B18EC26E0E6}"/>
    <cellStyle name="Porcentaje 2" xfId="2" xr:uid="{177CCAF5-E93E-407A-9502-54F1B0DF7693}"/>
    <cellStyle name="Porcentaje 3" xfId="5" xr:uid="{2E57B0F6-3A32-4BA7-BF66-BB1F0E0404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7AE70-3F6E-473B-B4BA-3C0E442C74D3}">
  <dimension ref="A1:N27"/>
  <sheetViews>
    <sheetView showGridLines="0" topLeftCell="A19" zoomScale="80" zoomScaleNormal="80" workbookViewId="0">
      <selection activeCell="C26" sqref="C26"/>
    </sheetView>
  </sheetViews>
  <sheetFormatPr defaultColWidth="11.42578125" defaultRowHeight="12.75"/>
  <cols>
    <col min="1" max="1" width="62.85546875" style="1" customWidth="1"/>
    <col min="2" max="2" width="11.28515625" style="1" customWidth="1"/>
    <col min="3" max="3" width="20.140625" style="1" customWidth="1"/>
    <col min="4" max="4" width="16.140625" style="1" bestFit="1" customWidth="1"/>
    <col min="5" max="5" width="24.28515625" style="1" customWidth="1"/>
    <col min="6" max="257" width="11.42578125" style="1"/>
    <col min="258" max="258" width="38.5703125" style="1" customWidth="1"/>
    <col min="259" max="259" width="9" style="1" bestFit="1" customWidth="1"/>
    <col min="260" max="260" width="16.140625" style="1" bestFit="1" customWidth="1"/>
    <col min="261" max="261" width="13" style="1" customWidth="1"/>
    <col min="262" max="513" width="11.42578125" style="1"/>
    <col min="514" max="514" width="38.5703125" style="1" customWidth="1"/>
    <col min="515" max="515" width="9" style="1" bestFit="1" customWidth="1"/>
    <col min="516" max="516" width="16.140625" style="1" bestFit="1" customWidth="1"/>
    <col min="517" max="517" width="13" style="1" customWidth="1"/>
    <col min="518" max="769" width="11.42578125" style="1"/>
    <col min="770" max="770" width="38.5703125" style="1" customWidth="1"/>
    <col min="771" max="771" width="9" style="1" bestFit="1" customWidth="1"/>
    <col min="772" max="772" width="16.140625" style="1" bestFit="1" customWidth="1"/>
    <col min="773" max="773" width="13" style="1" customWidth="1"/>
    <col min="774" max="1025" width="11.42578125" style="1"/>
    <col min="1026" max="1026" width="38.5703125" style="1" customWidth="1"/>
    <col min="1027" max="1027" width="9" style="1" bestFit="1" customWidth="1"/>
    <col min="1028" max="1028" width="16.140625" style="1" bestFit="1" customWidth="1"/>
    <col min="1029" max="1029" width="13" style="1" customWidth="1"/>
    <col min="1030" max="1281" width="11.42578125" style="1"/>
    <col min="1282" max="1282" width="38.5703125" style="1" customWidth="1"/>
    <col min="1283" max="1283" width="9" style="1" bestFit="1" customWidth="1"/>
    <col min="1284" max="1284" width="16.140625" style="1" bestFit="1" customWidth="1"/>
    <col min="1285" max="1285" width="13" style="1" customWidth="1"/>
    <col min="1286" max="1537" width="11.42578125" style="1"/>
    <col min="1538" max="1538" width="38.5703125" style="1" customWidth="1"/>
    <col min="1539" max="1539" width="9" style="1" bestFit="1" customWidth="1"/>
    <col min="1540" max="1540" width="16.140625" style="1" bestFit="1" customWidth="1"/>
    <col min="1541" max="1541" width="13" style="1" customWidth="1"/>
    <col min="1542" max="1793" width="11.42578125" style="1"/>
    <col min="1794" max="1794" width="38.5703125" style="1" customWidth="1"/>
    <col min="1795" max="1795" width="9" style="1" bestFit="1" customWidth="1"/>
    <col min="1796" max="1796" width="16.140625" style="1" bestFit="1" customWidth="1"/>
    <col min="1797" max="1797" width="13" style="1" customWidth="1"/>
    <col min="1798" max="2049" width="11.42578125" style="1"/>
    <col min="2050" max="2050" width="38.5703125" style="1" customWidth="1"/>
    <col min="2051" max="2051" width="9" style="1" bestFit="1" customWidth="1"/>
    <col min="2052" max="2052" width="16.140625" style="1" bestFit="1" customWidth="1"/>
    <col min="2053" max="2053" width="13" style="1" customWidth="1"/>
    <col min="2054" max="2305" width="11.42578125" style="1"/>
    <col min="2306" max="2306" width="38.5703125" style="1" customWidth="1"/>
    <col min="2307" max="2307" width="9" style="1" bestFit="1" customWidth="1"/>
    <col min="2308" max="2308" width="16.140625" style="1" bestFit="1" customWidth="1"/>
    <col min="2309" max="2309" width="13" style="1" customWidth="1"/>
    <col min="2310" max="2561" width="11.42578125" style="1"/>
    <col min="2562" max="2562" width="38.5703125" style="1" customWidth="1"/>
    <col min="2563" max="2563" width="9" style="1" bestFit="1" customWidth="1"/>
    <col min="2564" max="2564" width="16.140625" style="1" bestFit="1" customWidth="1"/>
    <col min="2565" max="2565" width="13" style="1" customWidth="1"/>
    <col min="2566" max="2817" width="11.42578125" style="1"/>
    <col min="2818" max="2818" width="38.5703125" style="1" customWidth="1"/>
    <col min="2819" max="2819" width="9" style="1" bestFit="1" customWidth="1"/>
    <col min="2820" max="2820" width="16.140625" style="1" bestFit="1" customWidth="1"/>
    <col min="2821" max="2821" width="13" style="1" customWidth="1"/>
    <col min="2822" max="3073" width="11.42578125" style="1"/>
    <col min="3074" max="3074" width="38.5703125" style="1" customWidth="1"/>
    <col min="3075" max="3075" width="9" style="1" bestFit="1" customWidth="1"/>
    <col min="3076" max="3076" width="16.140625" style="1" bestFit="1" customWidth="1"/>
    <col min="3077" max="3077" width="13" style="1" customWidth="1"/>
    <col min="3078" max="3329" width="11.42578125" style="1"/>
    <col min="3330" max="3330" width="38.5703125" style="1" customWidth="1"/>
    <col min="3331" max="3331" width="9" style="1" bestFit="1" customWidth="1"/>
    <col min="3332" max="3332" width="16.140625" style="1" bestFit="1" customWidth="1"/>
    <col min="3333" max="3333" width="13" style="1" customWidth="1"/>
    <col min="3334" max="3585" width="11.42578125" style="1"/>
    <col min="3586" max="3586" width="38.5703125" style="1" customWidth="1"/>
    <col min="3587" max="3587" width="9" style="1" bestFit="1" customWidth="1"/>
    <col min="3588" max="3588" width="16.140625" style="1" bestFit="1" customWidth="1"/>
    <col min="3589" max="3589" width="13" style="1" customWidth="1"/>
    <col min="3590" max="3841" width="11.42578125" style="1"/>
    <col min="3842" max="3842" width="38.5703125" style="1" customWidth="1"/>
    <col min="3843" max="3843" width="9" style="1" bestFit="1" customWidth="1"/>
    <col min="3844" max="3844" width="16.140625" style="1" bestFit="1" customWidth="1"/>
    <col min="3845" max="3845" width="13" style="1" customWidth="1"/>
    <col min="3846" max="4097" width="11.42578125" style="1"/>
    <col min="4098" max="4098" width="38.5703125" style="1" customWidth="1"/>
    <col min="4099" max="4099" width="9" style="1" bestFit="1" customWidth="1"/>
    <col min="4100" max="4100" width="16.140625" style="1" bestFit="1" customWidth="1"/>
    <col min="4101" max="4101" width="13" style="1" customWidth="1"/>
    <col min="4102" max="4353" width="11.42578125" style="1"/>
    <col min="4354" max="4354" width="38.5703125" style="1" customWidth="1"/>
    <col min="4355" max="4355" width="9" style="1" bestFit="1" customWidth="1"/>
    <col min="4356" max="4356" width="16.140625" style="1" bestFit="1" customWidth="1"/>
    <col min="4357" max="4357" width="13" style="1" customWidth="1"/>
    <col min="4358" max="4609" width="11.42578125" style="1"/>
    <col min="4610" max="4610" width="38.5703125" style="1" customWidth="1"/>
    <col min="4611" max="4611" width="9" style="1" bestFit="1" customWidth="1"/>
    <col min="4612" max="4612" width="16.140625" style="1" bestFit="1" customWidth="1"/>
    <col min="4613" max="4613" width="13" style="1" customWidth="1"/>
    <col min="4614" max="4865" width="11.42578125" style="1"/>
    <col min="4866" max="4866" width="38.5703125" style="1" customWidth="1"/>
    <col min="4867" max="4867" width="9" style="1" bestFit="1" customWidth="1"/>
    <col min="4868" max="4868" width="16.140625" style="1" bestFit="1" customWidth="1"/>
    <col min="4869" max="4869" width="13" style="1" customWidth="1"/>
    <col min="4870" max="5121" width="11.42578125" style="1"/>
    <col min="5122" max="5122" width="38.5703125" style="1" customWidth="1"/>
    <col min="5123" max="5123" width="9" style="1" bestFit="1" customWidth="1"/>
    <col min="5124" max="5124" width="16.140625" style="1" bestFit="1" customWidth="1"/>
    <col min="5125" max="5125" width="13" style="1" customWidth="1"/>
    <col min="5126" max="5377" width="11.42578125" style="1"/>
    <col min="5378" max="5378" width="38.5703125" style="1" customWidth="1"/>
    <col min="5379" max="5379" width="9" style="1" bestFit="1" customWidth="1"/>
    <col min="5380" max="5380" width="16.140625" style="1" bestFit="1" customWidth="1"/>
    <col min="5381" max="5381" width="13" style="1" customWidth="1"/>
    <col min="5382" max="5633" width="11.42578125" style="1"/>
    <col min="5634" max="5634" width="38.5703125" style="1" customWidth="1"/>
    <col min="5635" max="5635" width="9" style="1" bestFit="1" customWidth="1"/>
    <col min="5636" max="5636" width="16.140625" style="1" bestFit="1" customWidth="1"/>
    <col min="5637" max="5637" width="13" style="1" customWidth="1"/>
    <col min="5638" max="5889" width="11.42578125" style="1"/>
    <col min="5890" max="5890" width="38.5703125" style="1" customWidth="1"/>
    <col min="5891" max="5891" width="9" style="1" bestFit="1" customWidth="1"/>
    <col min="5892" max="5892" width="16.140625" style="1" bestFit="1" customWidth="1"/>
    <col min="5893" max="5893" width="13" style="1" customWidth="1"/>
    <col min="5894" max="6145" width="11.42578125" style="1"/>
    <col min="6146" max="6146" width="38.5703125" style="1" customWidth="1"/>
    <col min="6147" max="6147" width="9" style="1" bestFit="1" customWidth="1"/>
    <col min="6148" max="6148" width="16.140625" style="1" bestFit="1" customWidth="1"/>
    <col min="6149" max="6149" width="13" style="1" customWidth="1"/>
    <col min="6150" max="6401" width="11.42578125" style="1"/>
    <col min="6402" max="6402" width="38.5703125" style="1" customWidth="1"/>
    <col min="6403" max="6403" width="9" style="1" bestFit="1" customWidth="1"/>
    <col min="6404" max="6404" width="16.140625" style="1" bestFit="1" customWidth="1"/>
    <col min="6405" max="6405" width="13" style="1" customWidth="1"/>
    <col min="6406" max="6657" width="11.42578125" style="1"/>
    <col min="6658" max="6658" width="38.5703125" style="1" customWidth="1"/>
    <col min="6659" max="6659" width="9" style="1" bestFit="1" customWidth="1"/>
    <col min="6660" max="6660" width="16.140625" style="1" bestFit="1" customWidth="1"/>
    <col min="6661" max="6661" width="13" style="1" customWidth="1"/>
    <col min="6662" max="6913" width="11.42578125" style="1"/>
    <col min="6914" max="6914" width="38.5703125" style="1" customWidth="1"/>
    <col min="6915" max="6915" width="9" style="1" bestFit="1" customWidth="1"/>
    <col min="6916" max="6916" width="16.140625" style="1" bestFit="1" customWidth="1"/>
    <col min="6917" max="6917" width="13" style="1" customWidth="1"/>
    <col min="6918" max="7169" width="11.42578125" style="1"/>
    <col min="7170" max="7170" width="38.5703125" style="1" customWidth="1"/>
    <col min="7171" max="7171" width="9" style="1" bestFit="1" customWidth="1"/>
    <col min="7172" max="7172" width="16.140625" style="1" bestFit="1" customWidth="1"/>
    <col min="7173" max="7173" width="13" style="1" customWidth="1"/>
    <col min="7174" max="7425" width="11.42578125" style="1"/>
    <col min="7426" max="7426" width="38.5703125" style="1" customWidth="1"/>
    <col min="7427" max="7427" width="9" style="1" bestFit="1" customWidth="1"/>
    <col min="7428" max="7428" width="16.140625" style="1" bestFit="1" customWidth="1"/>
    <col min="7429" max="7429" width="13" style="1" customWidth="1"/>
    <col min="7430" max="7681" width="11.42578125" style="1"/>
    <col min="7682" max="7682" width="38.5703125" style="1" customWidth="1"/>
    <col min="7683" max="7683" width="9" style="1" bestFit="1" customWidth="1"/>
    <col min="7684" max="7684" width="16.140625" style="1" bestFit="1" customWidth="1"/>
    <col min="7685" max="7685" width="13" style="1" customWidth="1"/>
    <col min="7686" max="7937" width="11.42578125" style="1"/>
    <col min="7938" max="7938" width="38.5703125" style="1" customWidth="1"/>
    <col min="7939" max="7939" width="9" style="1" bestFit="1" customWidth="1"/>
    <col min="7940" max="7940" width="16.140625" style="1" bestFit="1" customWidth="1"/>
    <col min="7941" max="7941" width="13" style="1" customWidth="1"/>
    <col min="7942" max="8193" width="11.42578125" style="1"/>
    <col min="8194" max="8194" width="38.5703125" style="1" customWidth="1"/>
    <col min="8195" max="8195" width="9" style="1" bestFit="1" customWidth="1"/>
    <col min="8196" max="8196" width="16.140625" style="1" bestFit="1" customWidth="1"/>
    <col min="8197" max="8197" width="13" style="1" customWidth="1"/>
    <col min="8198" max="8449" width="11.42578125" style="1"/>
    <col min="8450" max="8450" width="38.5703125" style="1" customWidth="1"/>
    <col min="8451" max="8451" width="9" style="1" bestFit="1" customWidth="1"/>
    <col min="8452" max="8452" width="16.140625" style="1" bestFit="1" customWidth="1"/>
    <col min="8453" max="8453" width="13" style="1" customWidth="1"/>
    <col min="8454" max="8705" width="11.42578125" style="1"/>
    <col min="8706" max="8706" width="38.5703125" style="1" customWidth="1"/>
    <col min="8707" max="8707" width="9" style="1" bestFit="1" customWidth="1"/>
    <col min="8708" max="8708" width="16.140625" style="1" bestFit="1" customWidth="1"/>
    <col min="8709" max="8709" width="13" style="1" customWidth="1"/>
    <col min="8710" max="8961" width="11.42578125" style="1"/>
    <col min="8962" max="8962" width="38.5703125" style="1" customWidth="1"/>
    <col min="8963" max="8963" width="9" style="1" bestFit="1" customWidth="1"/>
    <col min="8964" max="8964" width="16.140625" style="1" bestFit="1" customWidth="1"/>
    <col min="8965" max="8965" width="13" style="1" customWidth="1"/>
    <col min="8966" max="9217" width="11.42578125" style="1"/>
    <col min="9218" max="9218" width="38.5703125" style="1" customWidth="1"/>
    <col min="9219" max="9219" width="9" style="1" bestFit="1" customWidth="1"/>
    <col min="9220" max="9220" width="16.140625" style="1" bestFit="1" customWidth="1"/>
    <col min="9221" max="9221" width="13" style="1" customWidth="1"/>
    <col min="9222" max="9473" width="11.42578125" style="1"/>
    <col min="9474" max="9474" width="38.5703125" style="1" customWidth="1"/>
    <col min="9475" max="9475" width="9" style="1" bestFit="1" customWidth="1"/>
    <col min="9476" max="9476" width="16.140625" style="1" bestFit="1" customWidth="1"/>
    <col min="9477" max="9477" width="13" style="1" customWidth="1"/>
    <col min="9478" max="9729" width="11.42578125" style="1"/>
    <col min="9730" max="9730" width="38.5703125" style="1" customWidth="1"/>
    <col min="9731" max="9731" width="9" style="1" bestFit="1" customWidth="1"/>
    <col min="9732" max="9732" width="16.140625" style="1" bestFit="1" customWidth="1"/>
    <col min="9733" max="9733" width="13" style="1" customWidth="1"/>
    <col min="9734" max="9985" width="11.42578125" style="1"/>
    <col min="9986" max="9986" width="38.5703125" style="1" customWidth="1"/>
    <col min="9987" max="9987" width="9" style="1" bestFit="1" customWidth="1"/>
    <col min="9988" max="9988" width="16.140625" style="1" bestFit="1" customWidth="1"/>
    <col min="9989" max="9989" width="13" style="1" customWidth="1"/>
    <col min="9990" max="10241" width="11.42578125" style="1"/>
    <col min="10242" max="10242" width="38.5703125" style="1" customWidth="1"/>
    <col min="10243" max="10243" width="9" style="1" bestFit="1" customWidth="1"/>
    <col min="10244" max="10244" width="16.140625" style="1" bestFit="1" customWidth="1"/>
    <col min="10245" max="10245" width="13" style="1" customWidth="1"/>
    <col min="10246" max="10497" width="11.42578125" style="1"/>
    <col min="10498" max="10498" width="38.5703125" style="1" customWidth="1"/>
    <col min="10499" max="10499" width="9" style="1" bestFit="1" customWidth="1"/>
    <col min="10500" max="10500" width="16.140625" style="1" bestFit="1" customWidth="1"/>
    <col min="10501" max="10501" width="13" style="1" customWidth="1"/>
    <col min="10502" max="10753" width="11.42578125" style="1"/>
    <col min="10754" max="10754" width="38.5703125" style="1" customWidth="1"/>
    <col min="10755" max="10755" width="9" style="1" bestFit="1" customWidth="1"/>
    <col min="10756" max="10756" width="16.140625" style="1" bestFit="1" customWidth="1"/>
    <col min="10757" max="10757" width="13" style="1" customWidth="1"/>
    <col min="10758" max="11009" width="11.42578125" style="1"/>
    <col min="11010" max="11010" width="38.5703125" style="1" customWidth="1"/>
    <col min="11011" max="11011" width="9" style="1" bestFit="1" customWidth="1"/>
    <col min="11012" max="11012" width="16.140625" style="1" bestFit="1" customWidth="1"/>
    <col min="11013" max="11013" width="13" style="1" customWidth="1"/>
    <col min="11014" max="11265" width="11.42578125" style="1"/>
    <col min="11266" max="11266" width="38.5703125" style="1" customWidth="1"/>
    <col min="11267" max="11267" width="9" style="1" bestFit="1" customWidth="1"/>
    <col min="11268" max="11268" width="16.140625" style="1" bestFit="1" customWidth="1"/>
    <col min="11269" max="11269" width="13" style="1" customWidth="1"/>
    <col min="11270" max="11521" width="11.42578125" style="1"/>
    <col min="11522" max="11522" width="38.5703125" style="1" customWidth="1"/>
    <col min="11523" max="11523" width="9" style="1" bestFit="1" customWidth="1"/>
    <col min="11524" max="11524" width="16.140625" style="1" bestFit="1" customWidth="1"/>
    <col min="11525" max="11525" width="13" style="1" customWidth="1"/>
    <col min="11526" max="11777" width="11.42578125" style="1"/>
    <col min="11778" max="11778" width="38.5703125" style="1" customWidth="1"/>
    <col min="11779" max="11779" width="9" style="1" bestFit="1" customWidth="1"/>
    <col min="11780" max="11780" width="16.140625" style="1" bestFit="1" customWidth="1"/>
    <col min="11781" max="11781" width="13" style="1" customWidth="1"/>
    <col min="11782" max="12033" width="11.42578125" style="1"/>
    <col min="12034" max="12034" width="38.5703125" style="1" customWidth="1"/>
    <col min="12035" max="12035" width="9" style="1" bestFit="1" customWidth="1"/>
    <col min="12036" max="12036" width="16.140625" style="1" bestFit="1" customWidth="1"/>
    <col min="12037" max="12037" width="13" style="1" customWidth="1"/>
    <col min="12038" max="12289" width="11.42578125" style="1"/>
    <col min="12290" max="12290" width="38.5703125" style="1" customWidth="1"/>
    <col min="12291" max="12291" width="9" style="1" bestFit="1" customWidth="1"/>
    <col min="12292" max="12292" width="16.140625" style="1" bestFit="1" customWidth="1"/>
    <col min="12293" max="12293" width="13" style="1" customWidth="1"/>
    <col min="12294" max="12545" width="11.42578125" style="1"/>
    <col min="12546" max="12546" width="38.5703125" style="1" customWidth="1"/>
    <col min="12547" max="12547" width="9" style="1" bestFit="1" customWidth="1"/>
    <col min="12548" max="12548" width="16.140625" style="1" bestFit="1" customWidth="1"/>
    <col min="12549" max="12549" width="13" style="1" customWidth="1"/>
    <col min="12550" max="12801" width="11.42578125" style="1"/>
    <col min="12802" max="12802" width="38.5703125" style="1" customWidth="1"/>
    <col min="12803" max="12803" width="9" style="1" bestFit="1" customWidth="1"/>
    <col min="12804" max="12804" width="16.140625" style="1" bestFit="1" customWidth="1"/>
    <col min="12805" max="12805" width="13" style="1" customWidth="1"/>
    <col min="12806" max="13057" width="11.42578125" style="1"/>
    <col min="13058" max="13058" width="38.5703125" style="1" customWidth="1"/>
    <col min="13059" max="13059" width="9" style="1" bestFit="1" customWidth="1"/>
    <col min="13060" max="13060" width="16.140625" style="1" bestFit="1" customWidth="1"/>
    <col min="13061" max="13061" width="13" style="1" customWidth="1"/>
    <col min="13062" max="13313" width="11.42578125" style="1"/>
    <col min="13314" max="13314" width="38.5703125" style="1" customWidth="1"/>
    <col min="13315" max="13315" width="9" style="1" bestFit="1" customWidth="1"/>
    <col min="13316" max="13316" width="16.140625" style="1" bestFit="1" customWidth="1"/>
    <col min="13317" max="13317" width="13" style="1" customWidth="1"/>
    <col min="13318" max="13569" width="11.42578125" style="1"/>
    <col min="13570" max="13570" width="38.5703125" style="1" customWidth="1"/>
    <col min="13571" max="13571" width="9" style="1" bestFit="1" customWidth="1"/>
    <col min="13572" max="13572" width="16.140625" style="1" bestFit="1" customWidth="1"/>
    <col min="13573" max="13573" width="13" style="1" customWidth="1"/>
    <col min="13574" max="13825" width="11.42578125" style="1"/>
    <col min="13826" max="13826" width="38.5703125" style="1" customWidth="1"/>
    <col min="13827" max="13827" width="9" style="1" bestFit="1" customWidth="1"/>
    <col min="13828" max="13828" width="16.140625" style="1" bestFit="1" customWidth="1"/>
    <col min="13829" max="13829" width="13" style="1" customWidth="1"/>
    <col min="13830" max="14081" width="11.42578125" style="1"/>
    <col min="14082" max="14082" width="38.5703125" style="1" customWidth="1"/>
    <col min="14083" max="14083" width="9" style="1" bestFit="1" customWidth="1"/>
    <col min="14084" max="14084" width="16.140625" style="1" bestFit="1" customWidth="1"/>
    <col min="14085" max="14085" width="13" style="1" customWidth="1"/>
    <col min="14086" max="14337" width="11.42578125" style="1"/>
    <col min="14338" max="14338" width="38.5703125" style="1" customWidth="1"/>
    <col min="14339" max="14339" width="9" style="1" bestFit="1" customWidth="1"/>
    <col min="14340" max="14340" width="16.140625" style="1" bestFit="1" customWidth="1"/>
    <col min="14341" max="14341" width="13" style="1" customWidth="1"/>
    <col min="14342" max="14593" width="11.42578125" style="1"/>
    <col min="14594" max="14594" width="38.5703125" style="1" customWidth="1"/>
    <col min="14595" max="14595" width="9" style="1" bestFit="1" customWidth="1"/>
    <col min="14596" max="14596" width="16.140625" style="1" bestFit="1" customWidth="1"/>
    <col min="14597" max="14597" width="13" style="1" customWidth="1"/>
    <col min="14598" max="14849" width="11.42578125" style="1"/>
    <col min="14850" max="14850" width="38.5703125" style="1" customWidth="1"/>
    <col min="14851" max="14851" width="9" style="1" bestFit="1" customWidth="1"/>
    <col min="14852" max="14852" width="16.140625" style="1" bestFit="1" customWidth="1"/>
    <col min="14853" max="14853" width="13" style="1" customWidth="1"/>
    <col min="14854" max="15105" width="11.42578125" style="1"/>
    <col min="15106" max="15106" width="38.5703125" style="1" customWidth="1"/>
    <col min="15107" max="15107" width="9" style="1" bestFit="1" customWidth="1"/>
    <col min="15108" max="15108" width="16.140625" style="1" bestFit="1" customWidth="1"/>
    <col min="15109" max="15109" width="13" style="1" customWidth="1"/>
    <col min="15110" max="15361" width="11.42578125" style="1"/>
    <col min="15362" max="15362" width="38.5703125" style="1" customWidth="1"/>
    <col min="15363" max="15363" width="9" style="1" bestFit="1" customWidth="1"/>
    <col min="15364" max="15364" width="16.140625" style="1" bestFit="1" customWidth="1"/>
    <col min="15365" max="15365" width="13" style="1" customWidth="1"/>
    <col min="15366" max="15617" width="11.42578125" style="1"/>
    <col min="15618" max="15618" width="38.5703125" style="1" customWidth="1"/>
    <col min="15619" max="15619" width="9" style="1" bestFit="1" customWidth="1"/>
    <col min="15620" max="15620" width="16.140625" style="1" bestFit="1" customWidth="1"/>
    <col min="15621" max="15621" width="13" style="1" customWidth="1"/>
    <col min="15622" max="15873" width="11.42578125" style="1"/>
    <col min="15874" max="15874" width="38.5703125" style="1" customWidth="1"/>
    <col min="15875" max="15875" width="9" style="1" bestFit="1" customWidth="1"/>
    <col min="15876" max="15876" width="16.140625" style="1" bestFit="1" customWidth="1"/>
    <col min="15877" max="15877" width="13" style="1" customWidth="1"/>
    <col min="15878" max="16129" width="11.42578125" style="1"/>
    <col min="16130" max="16130" width="38.5703125" style="1" customWidth="1"/>
    <col min="16131" max="16131" width="9" style="1" bestFit="1" customWidth="1"/>
    <col min="16132" max="16132" width="16.140625" style="1" bestFit="1" customWidth="1"/>
    <col min="16133" max="16133" width="13" style="1" customWidth="1"/>
    <col min="16134" max="16384" width="11.42578125" style="1"/>
  </cols>
  <sheetData>
    <row r="1" spans="1:14" ht="20.25">
      <c r="A1" s="75" t="s">
        <v>0</v>
      </c>
      <c r="B1" s="75"/>
      <c r="C1" s="75"/>
      <c r="D1" s="75"/>
      <c r="E1" s="75"/>
    </row>
    <row r="2" spans="1:14" ht="20.25">
      <c r="A2" s="75" t="s">
        <v>1</v>
      </c>
      <c r="B2" s="75"/>
      <c r="C2" s="75"/>
      <c r="D2" s="75"/>
      <c r="E2" s="75"/>
    </row>
    <row r="3" spans="1:14">
      <c r="A3" s="6"/>
      <c r="B3" s="6"/>
      <c r="C3" s="6"/>
      <c r="D3" s="6"/>
      <c r="E3" s="6"/>
    </row>
    <row r="4" spans="1:14" ht="32.25" thickBot="1">
      <c r="A4" s="40" t="s">
        <v>2</v>
      </c>
      <c r="B4" s="41" t="s">
        <v>3</v>
      </c>
      <c r="C4" s="41" t="s">
        <v>4</v>
      </c>
      <c r="D4" s="41" t="s">
        <v>5</v>
      </c>
      <c r="E4" s="41" t="s">
        <v>6</v>
      </c>
    </row>
    <row r="5" spans="1:14" ht="18">
      <c r="A5" s="11" t="s">
        <v>7</v>
      </c>
      <c r="B5" s="56"/>
      <c r="C5" s="12">
        <f>+C6+C7+C8+C9+C10</f>
        <v>0.49999999999999994</v>
      </c>
      <c r="D5" s="13"/>
      <c r="E5" s="14"/>
      <c r="L5" s="67" t="s">
        <v>3</v>
      </c>
    </row>
    <row r="6" spans="1:14" ht="30">
      <c r="A6" s="15" t="s">
        <v>8</v>
      </c>
      <c r="B6" s="62" t="s">
        <v>9</v>
      </c>
      <c r="C6" s="31">
        <v>0.15</v>
      </c>
      <c r="D6" s="16">
        <v>2</v>
      </c>
      <c r="E6" s="21">
        <f>+C6*D6</f>
        <v>0.3</v>
      </c>
      <c r="H6" s="6" t="s">
        <v>10</v>
      </c>
      <c r="K6" s="66">
        <v>0.3</v>
      </c>
      <c r="L6" s="67" t="s">
        <v>9</v>
      </c>
      <c r="N6" s="66"/>
    </row>
    <row r="7" spans="1:14" ht="30">
      <c r="A7" s="15" t="s">
        <v>11</v>
      </c>
      <c r="B7" s="62" t="s">
        <v>9</v>
      </c>
      <c r="C7" s="31">
        <v>0.15</v>
      </c>
      <c r="D7" s="16">
        <v>1</v>
      </c>
      <c r="E7" s="21">
        <f>+C7*D7</f>
        <v>0.15</v>
      </c>
      <c r="H7" s="6" t="s">
        <v>12</v>
      </c>
      <c r="K7" s="66">
        <v>0.2</v>
      </c>
      <c r="L7" s="67" t="s">
        <v>13</v>
      </c>
    </row>
    <row r="8" spans="1:14" ht="15">
      <c r="A8" s="15" t="s">
        <v>14</v>
      </c>
      <c r="B8" s="62" t="s">
        <v>13</v>
      </c>
      <c r="C8" s="31">
        <v>6.6666666666666666E-2</v>
      </c>
      <c r="D8" s="16">
        <v>2</v>
      </c>
      <c r="E8" s="21">
        <f>+C8*D8</f>
        <v>0.13333333333333333</v>
      </c>
      <c r="H8" s="6" t="s">
        <v>15</v>
      </c>
      <c r="K8" s="66">
        <v>0.1</v>
      </c>
      <c r="L8" s="67" t="s">
        <v>16</v>
      </c>
    </row>
    <row r="9" spans="1:14" ht="15">
      <c r="A9" s="15" t="s">
        <v>17</v>
      </c>
      <c r="B9" s="62" t="s">
        <v>13</v>
      </c>
      <c r="C9" s="31">
        <v>6.6666666666666666E-2</v>
      </c>
      <c r="D9" s="16">
        <v>1</v>
      </c>
      <c r="E9" s="21">
        <f>+C9*D9</f>
        <v>6.6666666666666666E-2</v>
      </c>
      <c r="H9" s="6" t="s">
        <v>18</v>
      </c>
      <c r="K9" s="66">
        <v>0.15</v>
      </c>
      <c r="L9" s="67" t="s">
        <v>16</v>
      </c>
      <c r="M9" s="1">
        <f>K9/2</f>
        <v>7.4999999999999997E-2</v>
      </c>
    </row>
    <row r="10" spans="1:14" ht="15">
      <c r="A10" s="15" t="s">
        <v>19</v>
      </c>
      <c r="B10" s="62" t="s">
        <v>13</v>
      </c>
      <c r="C10" s="31">
        <v>6.6666666666666666E-2</v>
      </c>
      <c r="D10" s="16">
        <v>2</v>
      </c>
      <c r="E10" s="21">
        <f>+C10*D10</f>
        <v>0.13333333333333333</v>
      </c>
      <c r="H10" s="6" t="s">
        <v>20</v>
      </c>
      <c r="K10" s="66">
        <v>0.25</v>
      </c>
      <c r="L10" s="67" t="s">
        <v>21</v>
      </c>
    </row>
    <row r="11" spans="1:14" ht="18">
      <c r="A11" s="18" t="s">
        <v>22</v>
      </c>
      <c r="B11" s="57"/>
      <c r="C11" s="19">
        <f>+C12+C13+C14+C15+C16+C17+C18+C19+C20+C21</f>
        <v>0.5</v>
      </c>
      <c r="D11" s="20"/>
      <c r="E11" s="21"/>
    </row>
    <row r="12" spans="1:14" ht="45">
      <c r="A12" s="15" t="s">
        <v>23</v>
      </c>
      <c r="B12" s="62" t="s">
        <v>21</v>
      </c>
      <c r="C12" s="64">
        <v>0.125</v>
      </c>
      <c r="D12" s="32">
        <v>4</v>
      </c>
      <c r="E12" s="65">
        <f t="shared" ref="E12:E19" si="0">+C12*D12</f>
        <v>0.5</v>
      </c>
    </row>
    <row r="13" spans="1:14" ht="30">
      <c r="A13" s="15" t="s">
        <v>24</v>
      </c>
      <c r="B13" s="62" t="s">
        <v>13</v>
      </c>
      <c r="C13" s="64">
        <v>2.5000000000000001E-2</v>
      </c>
      <c r="D13" s="32">
        <v>4</v>
      </c>
      <c r="E13" s="65">
        <f t="shared" si="0"/>
        <v>0.1</v>
      </c>
    </row>
    <row r="14" spans="1:14" ht="30">
      <c r="A14" s="15" t="s">
        <v>25</v>
      </c>
      <c r="B14" s="62" t="s">
        <v>9</v>
      </c>
      <c r="C14" s="64">
        <v>0.05</v>
      </c>
      <c r="D14" s="32">
        <v>4</v>
      </c>
      <c r="E14" s="65">
        <f t="shared" si="0"/>
        <v>0.2</v>
      </c>
    </row>
    <row r="15" spans="1:14" ht="66.75" customHeight="1">
      <c r="A15" s="15" t="s">
        <v>26</v>
      </c>
      <c r="B15" s="62" t="s">
        <v>27</v>
      </c>
      <c r="C15" s="64">
        <v>7.4999999999999997E-2</v>
      </c>
      <c r="D15" s="32">
        <v>4</v>
      </c>
      <c r="E15" s="65">
        <f t="shared" si="0"/>
        <v>0.3</v>
      </c>
    </row>
    <row r="16" spans="1:14" ht="30">
      <c r="A16" s="15" t="s">
        <v>28</v>
      </c>
      <c r="B16" s="62" t="s">
        <v>9</v>
      </c>
      <c r="C16" s="64">
        <v>0.05</v>
      </c>
      <c r="D16" s="32">
        <v>3</v>
      </c>
      <c r="E16" s="65">
        <f t="shared" si="0"/>
        <v>0.15000000000000002</v>
      </c>
    </row>
    <row r="17" spans="1:5" ht="45">
      <c r="A17" s="15" t="s">
        <v>29</v>
      </c>
      <c r="B17" s="62" t="s">
        <v>13</v>
      </c>
      <c r="C17" s="64">
        <v>2.5000000000000001E-2</v>
      </c>
      <c r="D17" s="32">
        <v>3</v>
      </c>
      <c r="E17" s="65">
        <f t="shared" si="0"/>
        <v>7.5000000000000011E-2</v>
      </c>
    </row>
    <row r="18" spans="1:5" ht="45">
      <c r="A18" s="15" t="s">
        <v>30</v>
      </c>
      <c r="B18" s="62" t="s">
        <v>13</v>
      </c>
      <c r="C18" s="64">
        <v>2.5000000000000001E-2</v>
      </c>
      <c r="D18" s="32">
        <v>3</v>
      </c>
      <c r="E18" s="65">
        <f t="shared" si="0"/>
        <v>7.5000000000000011E-2</v>
      </c>
    </row>
    <row r="19" spans="1:5" ht="30">
      <c r="A19" s="15" t="s">
        <v>31</v>
      </c>
      <c r="B19" s="62" t="s">
        <v>9</v>
      </c>
      <c r="C19" s="64">
        <v>0.05</v>
      </c>
      <c r="D19" s="32">
        <v>3</v>
      </c>
      <c r="E19" s="65">
        <f t="shared" si="0"/>
        <v>0.15000000000000002</v>
      </c>
    </row>
    <row r="20" spans="1:5" ht="15">
      <c r="A20" s="15" t="s">
        <v>32</v>
      </c>
      <c r="B20" s="62" t="s">
        <v>16</v>
      </c>
      <c r="C20" s="64">
        <v>0.05</v>
      </c>
      <c r="D20" s="32">
        <v>4</v>
      </c>
      <c r="E20" s="65">
        <f t="shared" ref="E20" si="1">+C20*D20</f>
        <v>0.2</v>
      </c>
    </row>
    <row r="21" spans="1:5" ht="30.75" thickBot="1">
      <c r="A21" s="15" t="s">
        <v>33</v>
      </c>
      <c r="B21" s="62" t="s">
        <v>13</v>
      </c>
      <c r="C21" s="64">
        <v>2.5000000000000001E-2</v>
      </c>
      <c r="D21" s="32">
        <v>4</v>
      </c>
      <c r="E21" s="65">
        <f t="shared" ref="E21" si="2">+C21*D21</f>
        <v>0.1</v>
      </c>
    </row>
    <row r="22" spans="1:5" ht="18.75" thickBot="1">
      <c r="A22" s="46" t="s">
        <v>34</v>
      </c>
      <c r="B22" s="58"/>
      <c r="C22" s="47">
        <f>+C5+C11</f>
        <v>1</v>
      </c>
      <c r="D22" s="48"/>
      <c r="E22" s="63">
        <f>SUM(E6:E21)</f>
        <v>2.6333333333333337</v>
      </c>
    </row>
    <row r="23" spans="1:5" ht="15">
      <c r="A23" s="6"/>
      <c r="B23" s="6"/>
      <c r="C23" s="6"/>
      <c r="D23" s="6"/>
      <c r="E23" s="22"/>
    </row>
    <row r="24" spans="1:5" ht="15.75">
      <c r="A24" s="76" t="s">
        <v>35</v>
      </c>
      <c r="B24" s="23">
        <v>4</v>
      </c>
      <c r="C24" s="3" t="s">
        <v>36</v>
      </c>
      <c r="D24" s="6"/>
    </row>
    <row r="25" spans="1:5" ht="15.75">
      <c r="A25" s="77"/>
      <c r="B25" s="24">
        <v>3</v>
      </c>
      <c r="C25" s="4" t="s">
        <v>37</v>
      </c>
      <c r="D25" s="6"/>
    </row>
    <row r="26" spans="1:5" ht="15.75">
      <c r="A26" s="77"/>
      <c r="B26" s="24">
        <v>2</v>
      </c>
      <c r="C26" s="4" t="s">
        <v>38</v>
      </c>
      <c r="D26" s="6"/>
    </row>
    <row r="27" spans="1:5" ht="15.75">
      <c r="A27" s="78"/>
      <c r="B27" s="25">
        <v>1</v>
      </c>
      <c r="C27" s="5" t="s">
        <v>39</v>
      </c>
      <c r="D27" s="6"/>
    </row>
  </sheetData>
  <mergeCells count="3">
    <mergeCell ref="A1:E1"/>
    <mergeCell ref="A2:E2"/>
    <mergeCell ref="A24:A2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CB13-D550-4BB7-9CF1-1CBD5C8FB6CF}">
  <dimension ref="A1:K24"/>
  <sheetViews>
    <sheetView showGridLines="0" topLeftCell="A14" zoomScale="90" zoomScaleNormal="90" workbookViewId="0">
      <selection activeCell="E6" sqref="E6"/>
    </sheetView>
  </sheetViews>
  <sheetFormatPr defaultColWidth="11.42578125" defaultRowHeight="12.75"/>
  <cols>
    <col min="1" max="1" width="49.5703125" style="1" customWidth="1"/>
    <col min="2" max="2" width="10.7109375" style="1" customWidth="1"/>
    <col min="3" max="3" width="18.140625" style="1" customWidth="1"/>
    <col min="4" max="4" width="18.42578125" style="1" customWidth="1"/>
    <col min="5" max="5" width="16.42578125" style="1" customWidth="1"/>
    <col min="6" max="7" width="11.42578125" style="1"/>
    <col min="8" max="8" width="27.28515625" style="1" customWidth="1"/>
    <col min="9" max="257" width="11.42578125" style="1"/>
    <col min="258" max="258" width="31.5703125" style="1" customWidth="1"/>
    <col min="259" max="259" width="11.42578125" style="1"/>
    <col min="260" max="260" width="18.42578125" style="1" customWidth="1"/>
    <col min="261" max="261" width="16.42578125" style="1" customWidth="1"/>
    <col min="262" max="263" width="11.42578125" style="1"/>
    <col min="264" max="264" width="27.28515625" style="1" customWidth="1"/>
    <col min="265" max="513" width="11.42578125" style="1"/>
    <col min="514" max="514" width="31.5703125" style="1" customWidth="1"/>
    <col min="515" max="515" width="11.42578125" style="1"/>
    <col min="516" max="516" width="18.42578125" style="1" customWidth="1"/>
    <col min="517" max="517" width="16.42578125" style="1" customWidth="1"/>
    <col min="518" max="519" width="11.42578125" style="1"/>
    <col min="520" max="520" width="27.28515625" style="1" customWidth="1"/>
    <col min="521" max="769" width="11.42578125" style="1"/>
    <col min="770" max="770" width="31.5703125" style="1" customWidth="1"/>
    <col min="771" max="771" width="11.42578125" style="1"/>
    <col min="772" max="772" width="18.42578125" style="1" customWidth="1"/>
    <col min="773" max="773" width="16.42578125" style="1" customWidth="1"/>
    <col min="774" max="775" width="11.42578125" style="1"/>
    <col min="776" max="776" width="27.28515625" style="1" customWidth="1"/>
    <col min="777" max="1025" width="11.42578125" style="1"/>
    <col min="1026" max="1026" width="31.5703125" style="1" customWidth="1"/>
    <col min="1027" max="1027" width="11.42578125" style="1"/>
    <col min="1028" max="1028" width="18.42578125" style="1" customWidth="1"/>
    <col min="1029" max="1029" width="16.42578125" style="1" customWidth="1"/>
    <col min="1030" max="1031" width="11.42578125" style="1"/>
    <col min="1032" max="1032" width="27.28515625" style="1" customWidth="1"/>
    <col min="1033" max="1281" width="11.42578125" style="1"/>
    <col min="1282" max="1282" width="31.5703125" style="1" customWidth="1"/>
    <col min="1283" max="1283" width="11.42578125" style="1"/>
    <col min="1284" max="1284" width="18.42578125" style="1" customWidth="1"/>
    <col min="1285" max="1285" width="16.42578125" style="1" customWidth="1"/>
    <col min="1286" max="1287" width="11.42578125" style="1"/>
    <col min="1288" max="1288" width="27.28515625" style="1" customWidth="1"/>
    <col min="1289" max="1537" width="11.42578125" style="1"/>
    <col min="1538" max="1538" width="31.5703125" style="1" customWidth="1"/>
    <col min="1539" max="1539" width="11.42578125" style="1"/>
    <col min="1540" max="1540" width="18.42578125" style="1" customWidth="1"/>
    <col min="1541" max="1541" width="16.42578125" style="1" customWidth="1"/>
    <col min="1542" max="1543" width="11.42578125" style="1"/>
    <col min="1544" max="1544" width="27.28515625" style="1" customWidth="1"/>
    <col min="1545" max="1793" width="11.42578125" style="1"/>
    <col min="1794" max="1794" width="31.5703125" style="1" customWidth="1"/>
    <col min="1795" max="1795" width="11.42578125" style="1"/>
    <col min="1796" max="1796" width="18.42578125" style="1" customWidth="1"/>
    <col min="1797" max="1797" width="16.42578125" style="1" customWidth="1"/>
    <col min="1798" max="1799" width="11.42578125" style="1"/>
    <col min="1800" max="1800" width="27.28515625" style="1" customWidth="1"/>
    <col min="1801" max="2049" width="11.42578125" style="1"/>
    <col min="2050" max="2050" width="31.5703125" style="1" customWidth="1"/>
    <col min="2051" max="2051" width="11.42578125" style="1"/>
    <col min="2052" max="2052" width="18.42578125" style="1" customWidth="1"/>
    <col min="2053" max="2053" width="16.42578125" style="1" customWidth="1"/>
    <col min="2054" max="2055" width="11.42578125" style="1"/>
    <col min="2056" max="2056" width="27.28515625" style="1" customWidth="1"/>
    <col min="2057" max="2305" width="11.42578125" style="1"/>
    <col min="2306" max="2306" width="31.5703125" style="1" customWidth="1"/>
    <col min="2307" max="2307" width="11.42578125" style="1"/>
    <col min="2308" max="2308" width="18.42578125" style="1" customWidth="1"/>
    <col min="2309" max="2309" width="16.42578125" style="1" customWidth="1"/>
    <col min="2310" max="2311" width="11.42578125" style="1"/>
    <col min="2312" max="2312" width="27.28515625" style="1" customWidth="1"/>
    <col min="2313" max="2561" width="11.42578125" style="1"/>
    <col min="2562" max="2562" width="31.5703125" style="1" customWidth="1"/>
    <col min="2563" max="2563" width="11.42578125" style="1"/>
    <col min="2564" max="2564" width="18.42578125" style="1" customWidth="1"/>
    <col min="2565" max="2565" width="16.42578125" style="1" customWidth="1"/>
    <col min="2566" max="2567" width="11.42578125" style="1"/>
    <col min="2568" max="2568" width="27.28515625" style="1" customWidth="1"/>
    <col min="2569" max="2817" width="11.42578125" style="1"/>
    <col min="2818" max="2818" width="31.5703125" style="1" customWidth="1"/>
    <col min="2819" max="2819" width="11.42578125" style="1"/>
    <col min="2820" max="2820" width="18.42578125" style="1" customWidth="1"/>
    <col min="2821" max="2821" width="16.42578125" style="1" customWidth="1"/>
    <col min="2822" max="2823" width="11.42578125" style="1"/>
    <col min="2824" max="2824" width="27.28515625" style="1" customWidth="1"/>
    <col min="2825" max="3073" width="11.42578125" style="1"/>
    <col min="3074" max="3074" width="31.5703125" style="1" customWidth="1"/>
    <col min="3075" max="3075" width="11.42578125" style="1"/>
    <col min="3076" max="3076" width="18.42578125" style="1" customWidth="1"/>
    <col min="3077" max="3077" width="16.42578125" style="1" customWidth="1"/>
    <col min="3078" max="3079" width="11.42578125" style="1"/>
    <col min="3080" max="3080" width="27.28515625" style="1" customWidth="1"/>
    <col min="3081" max="3329" width="11.42578125" style="1"/>
    <col min="3330" max="3330" width="31.5703125" style="1" customWidth="1"/>
    <col min="3331" max="3331" width="11.42578125" style="1"/>
    <col min="3332" max="3332" width="18.42578125" style="1" customWidth="1"/>
    <col min="3333" max="3333" width="16.42578125" style="1" customWidth="1"/>
    <col min="3334" max="3335" width="11.42578125" style="1"/>
    <col min="3336" max="3336" width="27.28515625" style="1" customWidth="1"/>
    <col min="3337" max="3585" width="11.42578125" style="1"/>
    <col min="3586" max="3586" width="31.5703125" style="1" customWidth="1"/>
    <col min="3587" max="3587" width="11.42578125" style="1"/>
    <col min="3588" max="3588" width="18.42578125" style="1" customWidth="1"/>
    <col min="3589" max="3589" width="16.42578125" style="1" customWidth="1"/>
    <col min="3590" max="3591" width="11.42578125" style="1"/>
    <col min="3592" max="3592" width="27.28515625" style="1" customWidth="1"/>
    <col min="3593" max="3841" width="11.42578125" style="1"/>
    <col min="3842" max="3842" width="31.5703125" style="1" customWidth="1"/>
    <col min="3843" max="3843" width="11.42578125" style="1"/>
    <col min="3844" max="3844" width="18.42578125" style="1" customWidth="1"/>
    <col min="3845" max="3845" width="16.42578125" style="1" customWidth="1"/>
    <col min="3846" max="3847" width="11.42578125" style="1"/>
    <col min="3848" max="3848" width="27.28515625" style="1" customWidth="1"/>
    <col min="3849" max="4097" width="11.42578125" style="1"/>
    <col min="4098" max="4098" width="31.5703125" style="1" customWidth="1"/>
    <col min="4099" max="4099" width="11.42578125" style="1"/>
    <col min="4100" max="4100" width="18.42578125" style="1" customWidth="1"/>
    <col min="4101" max="4101" width="16.42578125" style="1" customWidth="1"/>
    <col min="4102" max="4103" width="11.42578125" style="1"/>
    <col min="4104" max="4104" width="27.28515625" style="1" customWidth="1"/>
    <col min="4105" max="4353" width="11.42578125" style="1"/>
    <col min="4354" max="4354" width="31.5703125" style="1" customWidth="1"/>
    <col min="4355" max="4355" width="11.42578125" style="1"/>
    <col min="4356" max="4356" width="18.42578125" style="1" customWidth="1"/>
    <col min="4357" max="4357" width="16.42578125" style="1" customWidth="1"/>
    <col min="4358" max="4359" width="11.42578125" style="1"/>
    <col min="4360" max="4360" width="27.28515625" style="1" customWidth="1"/>
    <col min="4361" max="4609" width="11.42578125" style="1"/>
    <col min="4610" max="4610" width="31.5703125" style="1" customWidth="1"/>
    <col min="4611" max="4611" width="11.42578125" style="1"/>
    <col min="4612" max="4612" width="18.42578125" style="1" customWidth="1"/>
    <col min="4613" max="4613" width="16.42578125" style="1" customWidth="1"/>
    <col min="4614" max="4615" width="11.42578125" style="1"/>
    <col min="4616" max="4616" width="27.28515625" style="1" customWidth="1"/>
    <col min="4617" max="4865" width="11.42578125" style="1"/>
    <col min="4866" max="4866" width="31.5703125" style="1" customWidth="1"/>
    <col min="4867" max="4867" width="11.42578125" style="1"/>
    <col min="4868" max="4868" width="18.42578125" style="1" customWidth="1"/>
    <col min="4869" max="4869" width="16.42578125" style="1" customWidth="1"/>
    <col min="4870" max="4871" width="11.42578125" style="1"/>
    <col min="4872" max="4872" width="27.28515625" style="1" customWidth="1"/>
    <col min="4873" max="5121" width="11.42578125" style="1"/>
    <col min="5122" max="5122" width="31.5703125" style="1" customWidth="1"/>
    <col min="5123" max="5123" width="11.42578125" style="1"/>
    <col min="5124" max="5124" width="18.42578125" style="1" customWidth="1"/>
    <col min="5125" max="5125" width="16.42578125" style="1" customWidth="1"/>
    <col min="5126" max="5127" width="11.42578125" style="1"/>
    <col min="5128" max="5128" width="27.28515625" style="1" customWidth="1"/>
    <col min="5129" max="5377" width="11.42578125" style="1"/>
    <col min="5378" max="5378" width="31.5703125" style="1" customWidth="1"/>
    <col min="5379" max="5379" width="11.42578125" style="1"/>
    <col min="5380" max="5380" width="18.42578125" style="1" customWidth="1"/>
    <col min="5381" max="5381" width="16.42578125" style="1" customWidth="1"/>
    <col min="5382" max="5383" width="11.42578125" style="1"/>
    <col min="5384" max="5384" width="27.28515625" style="1" customWidth="1"/>
    <col min="5385" max="5633" width="11.42578125" style="1"/>
    <col min="5634" max="5634" width="31.5703125" style="1" customWidth="1"/>
    <col min="5635" max="5635" width="11.42578125" style="1"/>
    <col min="5636" max="5636" width="18.42578125" style="1" customWidth="1"/>
    <col min="5637" max="5637" width="16.42578125" style="1" customWidth="1"/>
    <col min="5638" max="5639" width="11.42578125" style="1"/>
    <col min="5640" max="5640" width="27.28515625" style="1" customWidth="1"/>
    <col min="5641" max="5889" width="11.42578125" style="1"/>
    <col min="5890" max="5890" width="31.5703125" style="1" customWidth="1"/>
    <col min="5891" max="5891" width="11.42578125" style="1"/>
    <col min="5892" max="5892" width="18.42578125" style="1" customWidth="1"/>
    <col min="5893" max="5893" width="16.42578125" style="1" customWidth="1"/>
    <col min="5894" max="5895" width="11.42578125" style="1"/>
    <col min="5896" max="5896" width="27.28515625" style="1" customWidth="1"/>
    <col min="5897" max="6145" width="11.42578125" style="1"/>
    <col min="6146" max="6146" width="31.5703125" style="1" customWidth="1"/>
    <col min="6147" max="6147" width="11.42578125" style="1"/>
    <col min="6148" max="6148" width="18.42578125" style="1" customWidth="1"/>
    <col min="6149" max="6149" width="16.42578125" style="1" customWidth="1"/>
    <col min="6150" max="6151" width="11.42578125" style="1"/>
    <col min="6152" max="6152" width="27.28515625" style="1" customWidth="1"/>
    <col min="6153" max="6401" width="11.42578125" style="1"/>
    <col min="6402" max="6402" width="31.5703125" style="1" customWidth="1"/>
    <col min="6403" max="6403" width="11.42578125" style="1"/>
    <col min="6404" max="6404" width="18.42578125" style="1" customWidth="1"/>
    <col min="6405" max="6405" width="16.42578125" style="1" customWidth="1"/>
    <col min="6406" max="6407" width="11.42578125" style="1"/>
    <col min="6408" max="6408" width="27.28515625" style="1" customWidth="1"/>
    <col min="6409" max="6657" width="11.42578125" style="1"/>
    <col min="6658" max="6658" width="31.5703125" style="1" customWidth="1"/>
    <col min="6659" max="6659" width="11.42578125" style="1"/>
    <col min="6660" max="6660" width="18.42578125" style="1" customWidth="1"/>
    <col min="6661" max="6661" width="16.42578125" style="1" customWidth="1"/>
    <col min="6662" max="6663" width="11.42578125" style="1"/>
    <col min="6664" max="6664" width="27.28515625" style="1" customWidth="1"/>
    <col min="6665" max="6913" width="11.42578125" style="1"/>
    <col min="6914" max="6914" width="31.5703125" style="1" customWidth="1"/>
    <col min="6915" max="6915" width="11.42578125" style="1"/>
    <col min="6916" max="6916" width="18.42578125" style="1" customWidth="1"/>
    <col min="6917" max="6917" width="16.42578125" style="1" customWidth="1"/>
    <col min="6918" max="6919" width="11.42578125" style="1"/>
    <col min="6920" max="6920" width="27.28515625" style="1" customWidth="1"/>
    <col min="6921" max="7169" width="11.42578125" style="1"/>
    <col min="7170" max="7170" width="31.5703125" style="1" customWidth="1"/>
    <col min="7171" max="7171" width="11.42578125" style="1"/>
    <col min="7172" max="7172" width="18.42578125" style="1" customWidth="1"/>
    <col min="7173" max="7173" width="16.42578125" style="1" customWidth="1"/>
    <col min="7174" max="7175" width="11.42578125" style="1"/>
    <col min="7176" max="7176" width="27.28515625" style="1" customWidth="1"/>
    <col min="7177" max="7425" width="11.42578125" style="1"/>
    <col min="7426" max="7426" width="31.5703125" style="1" customWidth="1"/>
    <col min="7427" max="7427" width="11.42578125" style="1"/>
    <col min="7428" max="7428" width="18.42578125" style="1" customWidth="1"/>
    <col min="7429" max="7429" width="16.42578125" style="1" customWidth="1"/>
    <col min="7430" max="7431" width="11.42578125" style="1"/>
    <col min="7432" max="7432" width="27.28515625" style="1" customWidth="1"/>
    <col min="7433" max="7681" width="11.42578125" style="1"/>
    <col min="7682" max="7682" width="31.5703125" style="1" customWidth="1"/>
    <col min="7683" max="7683" width="11.42578125" style="1"/>
    <col min="7684" max="7684" width="18.42578125" style="1" customWidth="1"/>
    <col min="7685" max="7685" width="16.42578125" style="1" customWidth="1"/>
    <col min="7686" max="7687" width="11.42578125" style="1"/>
    <col min="7688" max="7688" width="27.28515625" style="1" customWidth="1"/>
    <col min="7689" max="7937" width="11.42578125" style="1"/>
    <col min="7938" max="7938" width="31.5703125" style="1" customWidth="1"/>
    <col min="7939" max="7939" width="11.42578125" style="1"/>
    <col min="7940" max="7940" width="18.42578125" style="1" customWidth="1"/>
    <col min="7941" max="7941" width="16.42578125" style="1" customWidth="1"/>
    <col min="7942" max="7943" width="11.42578125" style="1"/>
    <col min="7944" max="7944" width="27.28515625" style="1" customWidth="1"/>
    <col min="7945" max="8193" width="11.42578125" style="1"/>
    <col min="8194" max="8194" width="31.5703125" style="1" customWidth="1"/>
    <col min="8195" max="8195" width="11.42578125" style="1"/>
    <col min="8196" max="8196" width="18.42578125" style="1" customWidth="1"/>
    <col min="8197" max="8197" width="16.42578125" style="1" customWidth="1"/>
    <col min="8198" max="8199" width="11.42578125" style="1"/>
    <col min="8200" max="8200" width="27.28515625" style="1" customWidth="1"/>
    <col min="8201" max="8449" width="11.42578125" style="1"/>
    <col min="8450" max="8450" width="31.5703125" style="1" customWidth="1"/>
    <col min="8451" max="8451" width="11.42578125" style="1"/>
    <col min="8452" max="8452" width="18.42578125" style="1" customWidth="1"/>
    <col min="8453" max="8453" width="16.42578125" style="1" customWidth="1"/>
    <col min="8454" max="8455" width="11.42578125" style="1"/>
    <col min="8456" max="8456" width="27.28515625" style="1" customWidth="1"/>
    <col min="8457" max="8705" width="11.42578125" style="1"/>
    <col min="8706" max="8706" width="31.5703125" style="1" customWidth="1"/>
    <col min="8707" max="8707" width="11.42578125" style="1"/>
    <col min="8708" max="8708" width="18.42578125" style="1" customWidth="1"/>
    <col min="8709" max="8709" width="16.42578125" style="1" customWidth="1"/>
    <col min="8710" max="8711" width="11.42578125" style="1"/>
    <col min="8712" max="8712" width="27.28515625" style="1" customWidth="1"/>
    <col min="8713" max="8961" width="11.42578125" style="1"/>
    <col min="8962" max="8962" width="31.5703125" style="1" customWidth="1"/>
    <col min="8963" max="8963" width="11.42578125" style="1"/>
    <col min="8964" max="8964" width="18.42578125" style="1" customWidth="1"/>
    <col min="8965" max="8965" width="16.42578125" style="1" customWidth="1"/>
    <col min="8966" max="8967" width="11.42578125" style="1"/>
    <col min="8968" max="8968" width="27.28515625" style="1" customWidth="1"/>
    <col min="8969" max="9217" width="11.42578125" style="1"/>
    <col min="9218" max="9218" width="31.5703125" style="1" customWidth="1"/>
    <col min="9219" max="9219" width="11.42578125" style="1"/>
    <col min="9220" max="9220" width="18.42578125" style="1" customWidth="1"/>
    <col min="9221" max="9221" width="16.42578125" style="1" customWidth="1"/>
    <col min="9222" max="9223" width="11.42578125" style="1"/>
    <col min="9224" max="9224" width="27.28515625" style="1" customWidth="1"/>
    <col min="9225" max="9473" width="11.42578125" style="1"/>
    <col min="9474" max="9474" width="31.5703125" style="1" customWidth="1"/>
    <col min="9475" max="9475" width="11.42578125" style="1"/>
    <col min="9476" max="9476" width="18.42578125" style="1" customWidth="1"/>
    <col min="9477" max="9477" width="16.42578125" style="1" customWidth="1"/>
    <col min="9478" max="9479" width="11.42578125" style="1"/>
    <col min="9480" max="9480" width="27.28515625" style="1" customWidth="1"/>
    <col min="9481" max="9729" width="11.42578125" style="1"/>
    <col min="9730" max="9730" width="31.5703125" style="1" customWidth="1"/>
    <col min="9731" max="9731" width="11.42578125" style="1"/>
    <col min="9732" max="9732" width="18.42578125" style="1" customWidth="1"/>
    <col min="9733" max="9733" width="16.42578125" style="1" customWidth="1"/>
    <col min="9734" max="9735" width="11.42578125" style="1"/>
    <col min="9736" max="9736" width="27.28515625" style="1" customWidth="1"/>
    <col min="9737" max="9985" width="11.42578125" style="1"/>
    <col min="9986" max="9986" width="31.5703125" style="1" customWidth="1"/>
    <col min="9987" max="9987" width="11.42578125" style="1"/>
    <col min="9988" max="9988" width="18.42578125" style="1" customWidth="1"/>
    <col min="9989" max="9989" width="16.42578125" style="1" customWidth="1"/>
    <col min="9990" max="9991" width="11.42578125" style="1"/>
    <col min="9992" max="9992" width="27.28515625" style="1" customWidth="1"/>
    <col min="9993" max="10241" width="11.42578125" style="1"/>
    <col min="10242" max="10242" width="31.5703125" style="1" customWidth="1"/>
    <col min="10243" max="10243" width="11.42578125" style="1"/>
    <col min="10244" max="10244" width="18.42578125" style="1" customWidth="1"/>
    <col min="10245" max="10245" width="16.42578125" style="1" customWidth="1"/>
    <col min="10246" max="10247" width="11.42578125" style="1"/>
    <col min="10248" max="10248" width="27.28515625" style="1" customWidth="1"/>
    <col min="10249" max="10497" width="11.42578125" style="1"/>
    <col min="10498" max="10498" width="31.5703125" style="1" customWidth="1"/>
    <col min="10499" max="10499" width="11.42578125" style="1"/>
    <col min="10500" max="10500" width="18.42578125" style="1" customWidth="1"/>
    <col min="10501" max="10501" width="16.42578125" style="1" customWidth="1"/>
    <col min="10502" max="10503" width="11.42578125" style="1"/>
    <col min="10504" max="10504" width="27.28515625" style="1" customWidth="1"/>
    <col min="10505" max="10753" width="11.42578125" style="1"/>
    <col min="10754" max="10754" width="31.5703125" style="1" customWidth="1"/>
    <col min="10755" max="10755" width="11.42578125" style="1"/>
    <col min="10756" max="10756" width="18.42578125" style="1" customWidth="1"/>
    <col min="10757" max="10757" width="16.42578125" style="1" customWidth="1"/>
    <col min="10758" max="10759" width="11.42578125" style="1"/>
    <col min="10760" max="10760" width="27.28515625" style="1" customWidth="1"/>
    <col min="10761" max="11009" width="11.42578125" style="1"/>
    <col min="11010" max="11010" width="31.5703125" style="1" customWidth="1"/>
    <col min="11011" max="11011" width="11.42578125" style="1"/>
    <col min="11012" max="11012" width="18.42578125" style="1" customWidth="1"/>
    <col min="11013" max="11013" width="16.42578125" style="1" customWidth="1"/>
    <col min="11014" max="11015" width="11.42578125" style="1"/>
    <col min="11016" max="11016" width="27.28515625" style="1" customWidth="1"/>
    <col min="11017" max="11265" width="11.42578125" style="1"/>
    <col min="11266" max="11266" width="31.5703125" style="1" customWidth="1"/>
    <col min="11267" max="11267" width="11.42578125" style="1"/>
    <col min="11268" max="11268" width="18.42578125" style="1" customWidth="1"/>
    <col min="11269" max="11269" width="16.42578125" style="1" customWidth="1"/>
    <col min="11270" max="11271" width="11.42578125" style="1"/>
    <col min="11272" max="11272" width="27.28515625" style="1" customWidth="1"/>
    <col min="11273" max="11521" width="11.42578125" style="1"/>
    <col min="11522" max="11522" width="31.5703125" style="1" customWidth="1"/>
    <col min="11523" max="11523" width="11.42578125" style="1"/>
    <col min="11524" max="11524" width="18.42578125" style="1" customWidth="1"/>
    <col min="11525" max="11525" width="16.42578125" style="1" customWidth="1"/>
    <col min="11526" max="11527" width="11.42578125" style="1"/>
    <col min="11528" max="11528" width="27.28515625" style="1" customWidth="1"/>
    <col min="11529" max="11777" width="11.42578125" style="1"/>
    <col min="11778" max="11778" width="31.5703125" style="1" customWidth="1"/>
    <col min="11779" max="11779" width="11.42578125" style="1"/>
    <col min="11780" max="11780" width="18.42578125" style="1" customWidth="1"/>
    <col min="11781" max="11781" width="16.42578125" style="1" customWidth="1"/>
    <col min="11782" max="11783" width="11.42578125" style="1"/>
    <col min="11784" max="11784" width="27.28515625" style="1" customWidth="1"/>
    <col min="11785" max="12033" width="11.42578125" style="1"/>
    <col min="12034" max="12034" width="31.5703125" style="1" customWidth="1"/>
    <col min="12035" max="12035" width="11.42578125" style="1"/>
    <col min="12036" max="12036" width="18.42578125" style="1" customWidth="1"/>
    <col min="12037" max="12037" width="16.42578125" style="1" customWidth="1"/>
    <col min="12038" max="12039" width="11.42578125" style="1"/>
    <col min="12040" max="12040" width="27.28515625" style="1" customWidth="1"/>
    <col min="12041" max="12289" width="11.42578125" style="1"/>
    <col min="12290" max="12290" width="31.5703125" style="1" customWidth="1"/>
    <col min="12291" max="12291" width="11.42578125" style="1"/>
    <col min="12292" max="12292" width="18.42578125" style="1" customWidth="1"/>
    <col min="12293" max="12293" width="16.42578125" style="1" customWidth="1"/>
    <col min="12294" max="12295" width="11.42578125" style="1"/>
    <col min="12296" max="12296" width="27.28515625" style="1" customWidth="1"/>
    <col min="12297" max="12545" width="11.42578125" style="1"/>
    <col min="12546" max="12546" width="31.5703125" style="1" customWidth="1"/>
    <col min="12547" max="12547" width="11.42578125" style="1"/>
    <col min="12548" max="12548" width="18.42578125" style="1" customWidth="1"/>
    <col min="12549" max="12549" width="16.42578125" style="1" customWidth="1"/>
    <col min="12550" max="12551" width="11.42578125" style="1"/>
    <col min="12552" max="12552" width="27.28515625" style="1" customWidth="1"/>
    <col min="12553" max="12801" width="11.42578125" style="1"/>
    <col min="12802" max="12802" width="31.5703125" style="1" customWidth="1"/>
    <col min="12803" max="12803" width="11.42578125" style="1"/>
    <col min="12804" max="12804" width="18.42578125" style="1" customWidth="1"/>
    <col min="12805" max="12805" width="16.42578125" style="1" customWidth="1"/>
    <col min="12806" max="12807" width="11.42578125" style="1"/>
    <col min="12808" max="12808" width="27.28515625" style="1" customWidth="1"/>
    <col min="12809" max="13057" width="11.42578125" style="1"/>
    <col min="13058" max="13058" width="31.5703125" style="1" customWidth="1"/>
    <col min="13059" max="13059" width="11.42578125" style="1"/>
    <col min="13060" max="13060" width="18.42578125" style="1" customWidth="1"/>
    <col min="13061" max="13061" width="16.42578125" style="1" customWidth="1"/>
    <col min="13062" max="13063" width="11.42578125" style="1"/>
    <col min="13064" max="13064" width="27.28515625" style="1" customWidth="1"/>
    <col min="13065" max="13313" width="11.42578125" style="1"/>
    <col min="13314" max="13314" width="31.5703125" style="1" customWidth="1"/>
    <col min="13315" max="13315" width="11.42578125" style="1"/>
    <col min="13316" max="13316" width="18.42578125" style="1" customWidth="1"/>
    <col min="13317" max="13317" width="16.42578125" style="1" customWidth="1"/>
    <col min="13318" max="13319" width="11.42578125" style="1"/>
    <col min="13320" max="13320" width="27.28515625" style="1" customWidth="1"/>
    <col min="13321" max="13569" width="11.42578125" style="1"/>
    <col min="13570" max="13570" width="31.5703125" style="1" customWidth="1"/>
    <col min="13571" max="13571" width="11.42578125" style="1"/>
    <col min="13572" max="13572" width="18.42578125" style="1" customWidth="1"/>
    <col min="13573" max="13573" width="16.42578125" style="1" customWidth="1"/>
    <col min="13574" max="13575" width="11.42578125" style="1"/>
    <col min="13576" max="13576" width="27.28515625" style="1" customWidth="1"/>
    <col min="13577" max="13825" width="11.42578125" style="1"/>
    <col min="13826" max="13826" width="31.5703125" style="1" customWidth="1"/>
    <col min="13827" max="13827" width="11.42578125" style="1"/>
    <col min="13828" max="13828" width="18.42578125" style="1" customWidth="1"/>
    <col min="13829" max="13829" width="16.42578125" style="1" customWidth="1"/>
    <col min="13830" max="13831" width="11.42578125" style="1"/>
    <col min="13832" max="13832" width="27.28515625" style="1" customWidth="1"/>
    <col min="13833" max="14081" width="11.42578125" style="1"/>
    <col min="14082" max="14082" width="31.5703125" style="1" customWidth="1"/>
    <col min="14083" max="14083" width="11.42578125" style="1"/>
    <col min="14084" max="14084" width="18.42578125" style="1" customWidth="1"/>
    <col min="14085" max="14085" width="16.42578125" style="1" customWidth="1"/>
    <col min="14086" max="14087" width="11.42578125" style="1"/>
    <col min="14088" max="14088" width="27.28515625" style="1" customWidth="1"/>
    <col min="14089" max="14337" width="11.42578125" style="1"/>
    <col min="14338" max="14338" width="31.5703125" style="1" customWidth="1"/>
    <col min="14339" max="14339" width="11.42578125" style="1"/>
    <col min="14340" max="14340" width="18.42578125" style="1" customWidth="1"/>
    <col min="14341" max="14341" width="16.42578125" style="1" customWidth="1"/>
    <col min="14342" max="14343" width="11.42578125" style="1"/>
    <col min="14344" max="14344" width="27.28515625" style="1" customWidth="1"/>
    <col min="14345" max="14593" width="11.42578125" style="1"/>
    <col min="14594" max="14594" width="31.5703125" style="1" customWidth="1"/>
    <col min="14595" max="14595" width="11.42578125" style="1"/>
    <col min="14596" max="14596" width="18.42578125" style="1" customWidth="1"/>
    <col min="14597" max="14597" width="16.42578125" style="1" customWidth="1"/>
    <col min="14598" max="14599" width="11.42578125" style="1"/>
    <col min="14600" max="14600" width="27.28515625" style="1" customWidth="1"/>
    <col min="14601" max="14849" width="11.42578125" style="1"/>
    <col min="14850" max="14850" width="31.5703125" style="1" customWidth="1"/>
    <col min="14851" max="14851" width="11.42578125" style="1"/>
    <col min="14852" max="14852" width="18.42578125" style="1" customWidth="1"/>
    <col min="14853" max="14853" width="16.42578125" style="1" customWidth="1"/>
    <col min="14854" max="14855" width="11.42578125" style="1"/>
    <col min="14856" max="14856" width="27.28515625" style="1" customWidth="1"/>
    <col min="14857" max="15105" width="11.42578125" style="1"/>
    <col min="15106" max="15106" width="31.5703125" style="1" customWidth="1"/>
    <col min="15107" max="15107" width="11.42578125" style="1"/>
    <col min="15108" max="15108" width="18.42578125" style="1" customWidth="1"/>
    <col min="15109" max="15109" width="16.42578125" style="1" customWidth="1"/>
    <col min="15110" max="15111" width="11.42578125" style="1"/>
    <col min="15112" max="15112" width="27.28515625" style="1" customWidth="1"/>
    <col min="15113" max="15361" width="11.42578125" style="1"/>
    <col min="15362" max="15362" width="31.5703125" style="1" customWidth="1"/>
    <col min="15363" max="15363" width="11.42578125" style="1"/>
    <col min="15364" max="15364" width="18.42578125" style="1" customWidth="1"/>
    <col min="15365" max="15365" width="16.42578125" style="1" customWidth="1"/>
    <col min="15366" max="15367" width="11.42578125" style="1"/>
    <col min="15368" max="15368" width="27.28515625" style="1" customWidth="1"/>
    <col min="15369" max="15617" width="11.42578125" style="1"/>
    <col min="15618" max="15618" width="31.5703125" style="1" customWidth="1"/>
    <col min="15619" max="15619" width="11.42578125" style="1"/>
    <col min="15620" max="15620" width="18.42578125" style="1" customWidth="1"/>
    <col min="15621" max="15621" width="16.42578125" style="1" customWidth="1"/>
    <col min="15622" max="15623" width="11.42578125" style="1"/>
    <col min="15624" max="15624" width="27.28515625" style="1" customWidth="1"/>
    <col min="15625" max="15873" width="11.42578125" style="1"/>
    <col min="15874" max="15874" width="31.5703125" style="1" customWidth="1"/>
    <col min="15875" max="15875" width="11.42578125" style="1"/>
    <col min="15876" max="15876" width="18.42578125" style="1" customWidth="1"/>
    <col min="15877" max="15877" width="16.42578125" style="1" customWidth="1"/>
    <col min="15878" max="15879" width="11.42578125" style="1"/>
    <col min="15880" max="15880" width="27.28515625" style="1" customWidth="1"/>
    <col min="15881" max="16129" width="11.42578125" style="1"/>
    <col min="16130" max="16130" width="31.5703125" style="1" customWidth="1"/>
    <col min="16131" max="16131" width="11.42578125" style="1"/>
    <col min="16132" max="16132" width="18.42578125" style="1" customWidth="1"/>
    <col min="16133" max="16133" width="16.42578125" style="1" customWidth="1"/>
    <col min="16134" max="16135" width="11.42578125" style="1"/>
    <col min="16136" max="16136" width="27.28515625" style="1" customWidth="1"/>
    <col min="16137" max="16384" width="11.42578125" style="1"/>
  </cols>
  <sheetData>
    <row r="1" spans="1:11" ht="23.25">
      <c r="A1" s="79" t="s">
        <v>40</v>
      </c>
      <c r="B1" s="79"/>
      <c r="C1" s="79"/>
      <c r="D1" s="79"/>
      <c r="E1" s="79"/>
      <c r="F1" s="6"/>
    </row>
    <row r="2" spans="1:11" ht="20.25">
      <c r="A2" s="75" t="s">
        <v>41</v>
      </c>
      <c r="B2" s="75"/>
      <c r="C2" s="75"/>
      <c r="D2" s="75"/>
      <c r="E2" s="75"/>
      <c r="F2" s="6"/>
    </row>
    <row r="3" spans="1:11">
      <c r="A3" s="6"/>
      <c r="B3" s="6"/>
      <c r="C3" s="6"/>
      <c r="D3" s="6"/>
      <c r="E3" s="6"/>
      <c r="F3" s="6"/>
    </row>
    <row r="4" spans="1:11" ht="30.75">
      <c r="A4" s="39" t="s">
        <v>2</v>
      </c>
      <c r="B4" s="39" t="s">
        <v>3</v>
      </c>
      <c r="C4" s="40" t="s">
        <v>4</v>
      </c>
      <c r="D4" s="40" t="s">
        <v>5</v>
      </c>
      <c r="E4" s="41" t="s">
        <v>6</v>
      </c>
      <c r="F4" s="6"/>
    </row>
    <row r="5" spans="1:11" ht="18">
      <c r="A5" s="26" t="s">
        <v>42</v>
      </c>
      <c r="B5" s="59"/>
      <c r="C5" s="27">
        <f>+C6+C7+C8+C9+C10</f>
        <v>0.49999999999999994</v>
      </c>
      <c r="D5" s="13"/>
      <c r="E5" s="14"/>
      <c r="F5" s="6"/>
      <c r="H5" s="7"/>
      <c r="I5" s="2"/>
      <c r="J5" s="2"/>
      <c r="K5" s="2"/>
    </row>
    <row r="6" spans="1:11" ht="30.75">
      <c r="A6" s="15" t="s">
        <v>43</v>
      </c>
      <c r="B6" s="62" t="s">
        <v>16</v>
      </c>
      <c r="C6" s="64">
        <v>0.05</v>
      </c>
      <c r="D6" s="16">
        <v>3</v>
      </c>
      <c r="E6" s="17">
        <f>+C6*D6</f>
        <v>0.15000000000000002</v>
      </c>
      <c r="F6" s="6"/>
      <c r="H6" s="7"/>
      <c r="I6" s="2"/>
      <c r="J6" s="2"/>
      <c r="K6" s="2"/>
    </row>
    <row r="7" spans="1:11" ht="15.75">
      <c r="A7" s="49" t="s">
        <v>44</v>
      </c>
      <c r="B7" s="62" t="s">
        <v>21</v>
      </c>
      <c r="C7" s="64">
        <v>0.15</v>
      </c>
      <c r="D7" s="16">
        <v>3</v>
      </c>
      <c r="E7" s="17">
        <f>+C7*D7</f>
        <v>0.44999999999999996</v>
      </c>
      <c r="F7" s="6"/>
      <c r="H7" s="37"/>
      <c r="I7" s="2"/>
      <c r="J7" s="2"/>
      <c r="K7" s="2"/>
    </row>
    <row r="8" spans="1:11" ht="15.75">
      <c r="A8" s="49" t="s">
        <v>45</v>
      </c>
      <c r="B8" s="62" t="s">
        <v>9</v>
      </c>
      <c r="C8" s="64">
        <v>0.15</v>
      </c>
      <c r="D8" s="16">
        <v>3</v>
      </c>
      <c r="E8" s="17">
        <f>+C8*D8</f>
        <v>0.44999999999999996</v>
      </c>
      <c r="F8" s="6"/>
      <c r="H8" s="8"/>
      <c r="I8" s="9"/>
      <c r="J8" s="9"/>
      <c r="K8" s="9"/>
    </row>
    <row r="9" spans="1:11" ht="30.75">
      <c r="A9" s="49" t="s">
        <v>46</v>
      </c>
      <c r="B9" s="62" t="s">
        <v>13</v>
      </c>
      <c r="C9" s="64">
        <v>0.1</v>
      </c>
      <c r="D9" s="16">
        <v>4</v>
      </c>
      <c r="E9" s="17">
        <f>+C9*D9</f>
        <v>0.4</v>
      </c>
      <c r="F9" s="6"/>
      <c r="H9" s="8"/>
      <c r="I9" s="9"/>
      <c r="J9" s="9"/>
      <c r="K9" s="9"/>
    </row>
    <row r="10" spans="1:11" ht="30.75">
      <c r="A10" s="49" t="s">
        <v>47</v>
      </c>
      <c r="B10" s="62" t="s">
        <v>16</v>
      </c>
      <c r="C10" s="64">
        <v>0.05</v>
      </c>
      <c r="D10" s="16">
        <v>3</v>
      </c>
      <c r="E10" s="17">
        <f>+C10*D10</f>
        <v>0.15000000000000002</v>
      </c>
      <c r="F10" s="6"/>
      <c r="H10" s="8"/>
      <c r="I10" s="9"/>
      <c r="J10" s="9"/>
      <c r="K10" s="9"/>
    </row>
    <row r="11" spans="1:11" ht="18">
      <c r="A11" s="28" t="s">
        <v>48</v>
      </c>
      <c r="B11" s="60"/>
      <c r="C11" s="29">
        <f>+C12+C13+C14+C15+C16+C17</f>
        <v>0.50000000000000011</v>
      </c>
      <c r="D11" s="30"/>
      <c r="E11" s="21"/>
      <c r="F11" s="6"/>
      <c r="H11" s="10"/>
      <c r="I11" s="2"/>
      <c r="J11" s="2"/>
      <c r="K11" s="2"/>
    </row>
    <row r="12" spans="1:11" ht="45.75">
      <c r="A12" s="50" t="s">
        <v>49</v>
      </c>
      <c r="B12" s="62" t="s">
        <v>9</v>
      </c>
      <c r="C12" s="68">
        <v>0.1</v>
      </c>
      <c r="D12" s="16">
        <v>2</v>
      </c>
      <c r="E12" s="51">
        <f t="shared" ref="E12:E17" si="0">+C12*D12</f>
        <v>0.2</v>
      </c>
      <c r="F12" s="6"/>
      <c r="H12" s="7"/>
      <c r="I12" s="2"/>
      <c r="J12" s="2"/>
      <c r="K12" s="2"/>
    </row>
    <row r="13" spans="1:11" ht="30.75">
      <c r="A13" s="15" t="s">
        <v>50</v>
      </c>
      <c r="B13" s="62" t="s">
        <v>13</v>
      </c>
      <c r="C13" s="68">
        <v>0.03</v>
      </c>
      <c r="D13" s="32">
        <v>2</v>
      </c>
      <c r="E13" s="51">
        <f t="shared" si="0"/>
        <v>0.06</v>
      </c>
      <c r="F13" s="6"/>
      <c r="H13" s="7"/>
      <c r="I13" s="2"/>
      <c r="J13" s="2"/>
      <c r="K13" s="2"/>
    </row>
    <row r="14" spans="1:11" ht="30.75">
      <c r="A14" s="70" t="s">
        <v>51</v>
      </c>
      <c r="B14" s="71" t="s">
        <v>21</v>
      </c>
      <c r="C14" s="69">
        <v>0.1</v>
      </c>
      <c r="D14" s="33">
        <v>3</v>
      </c>
      <c r="E14" s="51">
        <f t="shared" si="0"/>
        <v>0.30000000000000004</v>
      </c>
      <c r="F14" s="6"/>
      <c r="H14" s="38"/>
      <c r="I14" s="2"/>
      <c r="J14" s="2"/>
      <c r="K14" s="2"/>
    </row>
    <row r="15" spans="1:11" ht="30.75">
      <c r="A15" s="52" t="s">
        <v>52</v>
      </c>
      <c r="B15" s="71" t="s">
        <v>9</v>
      </c>
      <c r="C15" s="69">
        <v>7.0000000000000007E-2</v>
      </c>
      <c r="D15" s="33">
        <v>4</v>
      </c>
      <c r="E15" s="51">
        <f t="shared" si="0"/>
        <v>0.28000000000000003</v>
      </c>
      <c r="F15" s="6"/>
    </row>
    <row r="16" spans="1:11" ht="30.75">
      <c r="A16" s="52" t="s">
        <v>53</v>
      </c>
      <c r="B16" s="71" t="s">
        <v>9</v>
      </c>
      <c r="C16" s="69">
        <v>0.15</v>
      </c>
      <c r="D16" s="33">
        <v>4</v>
      </c>
      <c r="E16" s="51">
        <f t="shared" si="0"/>
        <v>0.6</v>
      </c>
      <c r="F16" s="6"/>
    </row>
    <row r="17" spans="1:6" ht="30.75">
      <c r="A17" s="52" t="s">
        <v>54</v>
      </c>
      <c r="B17" s="71" t="s">
        <v>16</v>
      </c>
      <c r="C17" s="69">
        <v>0.05</v>
      </c>
      <c r="D17" s="33">
        <v>3</v>
      </c>
      <c r="E17" s="51">
        <f t="shared" si="0"/>
        <v>0.15000000000000002</v>
      </c>
      <c r="F17" s="6"/>
    </row>
    <row r="18" spans="1:6" ht="20.25">
      <c r="A18" s="42" t="s">
        <v>34</v>
      </c>
      <c r="B18" s="61"/>
      <c r="C18" s="43">
        <f>+C5+C11</f>
        <v>1</v>
      </c>
      <c r="D18" s="44"/>
      <c r="E18" s="45">
        <f>SUM(E6:E17)</f>
        <v>3.1899999999999995</v>
      </c>
      <c r="F18" s="6"/>
    </row>
    <row r="19" spans="1:6">
      <c r="A19" s="6"/>
      <c r="B19" s="6"/>
      <c r="C19" s="6"/>
      <c r="D19" s="6"/>
      <c r="E19" s="6"/>
      <c r="F19" s="6"/>
    </row>
    <row r="20" spans="1:6" ht="15.75">
      <c r="A20" s="76" t="s">
        <v>35</v>
      </c>
      <c r="B20" s="34">
        <v>4</v>
      </c>
      <c r="C20" s="3" t="s">
        <v>55</v>
      </c>
      <c r="D20" s="6"/>
      <c r="E20" s="6"/>
    </row>
    <row r="21" spans="1:6" ht="15.75">
      <c r="A21" s="77"/>
      <c r="B21" s="35">
        <v>3</v>
      </c>
      <c r="C21" s="4" t="s">
        <v>56</v>
      </c>
      <c r="D21" s="6"/>
      <c r="E21" s="6"/>
    </row>
    <row r="22" spans="1:6" ht="15.75">
      <c r="A22" s="77"/>
      <c r="B22" s="35">
        <v>2</v>
      </c>
      <c r="C22" s="4" t="s">
        <v>57</v>
      </c>
      <c r="D22" s="6"/>
      <c r="E22" s="6"/>
    </row>
    <row r="23" spans="1:6" ht="15.75">
      <c r="A23" s="78"/>
      <c r="B23" s="36">
        <v>1</v>
      </c>
      <c r="C23" s="5" t="s">
        <v>58</v>
      </c>
      <c r="D23" s="6"/>
      <c r="E23" s="6"/>
    </row>
    <row r="24" spans="1:6" ht="10.5" customHeight="1">
      <c r="A24" s="6"/>
      <c r="B24" s="6"/>
      <c r="C24" s="6"/>
      <c r="D24" s="6"/>
      <c r="E24" s="6"/>
      <c r="F24" s="6"/>
    </row>
  </sheetData>
  <mergeCells count="3">
    <mergeCell ref="A1:E1"/>
    <mergeCell ref="A2:E2"/>
    <mergeCell ref="A20:A23"/>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866B0-1EA0-42D4-B6AD-1C5BA17F6F1F}">
  <sheetPr>
    <outlinePr summaryBelow="0" summaryRight="0"/>
  </sheetPr>
  <dimension ref="B1:H10"/>
  <sheetViews>
    <sheetView showGridLines="0" showRowColHeaders="0" tabSelected="1" zoomScale="80" zoomScaleNormal="80" workbookViewId="0">
      <selection activeCell="L7" sqref="L7"/>
    </sheetView>
  </sheetViews>
  <sheetFormatPr defaultColWidth="14.42578125" defaultRowHeight="15" customHeight="1"/>
  <cols>
    <col min="1" max="1" width="10" style="53" customWidth="1"/>
    <col min="2" max="3" width="30.85546875" style="53" customWidth="1"/>
    <col min="4" max="4" width="30.42578125" style="53" customWidth="1"/>
    <col min="5" max="5" width="49" style="53" customWidth="1"/>
    <col min="6" max="7" width="43.140625" style="53" customWidth="1"/>
    <col min="8" max="8" width="37.85546875" style="53" customWidth="1"/>
    <col min="9" max="16384" width="14.42578125" style="53"/>
  </cols>
  <sheetData>
    <row r="1" spans="2:8" ht="23.25">
      <c r="B1" s="80" t="s">
        <v>59</v>
      </c>
      <c r="C1" s="80"/>
      <c r="D1" s="80"/>
      <c r="E1" s="80"/>
      <c r="F1" s="80"/>
      <c r="G1" s="80"/>
      <c r="H1" s="54"/>
    </row>
    <row r="2" spans="2:8" ht="15" customHeight="1">
      <c r="B2" s="55"/>
      <c r="C2" s="55"/>
      <c r="D2" s="55"/>
      <c r="E2" s="55"/>
      <c r="F2" s="55"/>
      <c r="G2" s="55"/>
    </row>
    <row r="3" spans="2:8" ht="79.5" customHeight="1">
      <c r="B3" s="81" t="s">
        <v>60</v>
      </c>
      <c r="C3" s="130"/>
      <c r="D3" s="119" t="s">
        <v>61</v>
      </c>
      <c r="E3" s="123"/>
      <c r="F3" s="119" t="s">
        <v>62</v>
      </c>
      <c r="G3" s="120"/>
    </row>
    <row r="4" spans="2:8" ht="79.5" customHeight="1">
      <c r="B4" s="131"/>
      <c r="C4" s="132"/>
      <c r="D4" s="126"/>
      <c r="E4" s="127"/>
      <c r="F4" s="121"/>
      <c r="G4" s="122"/>
    </row>
    <row r="5" spans="2:8" ht="70.5" customHeight="1">
      <c r="B5" s="119" t="s">
        <v>63</v>
      </c>
      <c r="C5" s="123"/>
      <c r="D5" s="128" t="s">
        <v>64</v>
      </c>
      <c r="E5" s="133"/>
      <c r="F5" s="128" t="s">
        <v>65</v>
      </c>
      <c r="G5" s="133"/>
    </row>
    <row r="6" spans="2:8" ht="70.5" customHeight="1">
      <c r="B6" s="124"/>
      <c r="C6" s="125"/>
      <c r="D6" s="134"/>
      <c r="E6" s="135"/>
      <c r="F6" s="134"/>
      <c r="G6" s="135"/>
    </row>
    <row r="7" spans="2:8" ht="70.5" customHeight="1">
      <c r="B7" s="126"/>
      <c r="C7" s="127"/>
      <c r="D7" s="136"/>
      <c r="E7" s="137"/>
      <c r="F7" s="136"/>
      <c r="G7" s="137"/>
    </row>
    <row r="8" spans="2:8" ht="39" customHeight="1">
      <c r="B8" s="119" t="s">
        <v>66</v>
      </c>
      <c r="C8" s="123"/>
      <c r="D8" s="128" t="s">
        <v>67</v>
      </c>
      <c r="E8" s="133"/>
      <c r="F8" s="129" t="s">
        <v>68</v>
      </c>
      <c r="G8" s="138"/>
    </row>
    <row r="9" spans="2:8" ht="39" customHeight="1">
      <c r="B9" s="124"/>
      <c r="C9" s="125"/>
      <c r="D9" s="134"/>
      <c r="E9" s="135"/>
      <c r="F9" s="139"/>
      <c r="G9" s="140"/>
    </row>
    <row r="10" spans="2:8" ht="51.75" customHeight="1">
      <c r="B10" s="126"/>
      <c r="C10" s="127"/>
      <c r="D10" s="136"/>
      <c r="E10" s="137"/>
      <c r="F10" s="141"/>
      <c r="G10" s="142"/>
    </row>
  </sheetData>
  <mergeCells count="10">
    <mergeCell ref="B8:C10"/>
    <mergeCell ref="D8:E10"/>
    <mergeCell ref="F8:G10"/>
    <mergeCell ref="B1:G1"/>
    <mergeCell ref="B3:C4"/>
    <mergeCell ref="D3:E4"/>
    <mergeCell ref="F3:G4"/>
    <mergeCell ref="B5:C7"/>
    <mergeCell ref="D5:E7"/>
    <mergeCell ref="F5:G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19325-C209-4FB0-87AD-8F8DCBF4DB9D}">
  <dimension ref="A1:H11"/>
  <sheetViews>
    <sheetView workbookViewId="0">
      <selection activeCell="F9" sqref="F9:G11"/>
    </sheetView>
  </sheetViews>
  <sheetFormatPr defaultColWidth="9.140625" defaultRowHeight="15"/>
  <cols>
    <col min="3" max="3" width="32.5703125" customWidth="1"/>
    <col min="5" max="5" width="51.140625" customWidth="1"/>
    <col min="7" max="7" width="70" customWidth="1"/>
  </cols>
  <sheetData>
    <row r="1" spans="1:8" ht="23.25">
      <c r="A1" s="72"/>
      <c r="B1" s="72"/>
      <c r="C1" s="72"/>
      <c r="D1" s="143" t="s">
        <v>59</v>
      </c>
      <c r="E1" s="143"/>
      <c r="F1" s="143"/>
      <c r="G1" s="143"/>
      <c r="H1" s="73"/>
    </row>
    <row r="2" spans="1:8" ht="18">
      <c r="A2" s="72"/>
      <c r="B2" s="72"/>
      <c r="C2" s="72"/>
      <c r="D2" s="144" t="s">
        <v>69</v>
      </c>
      <c r="E2" s="144"/>
      <c r="F2" s="144"/>
      <c r="G2" s="144"/>
      <c r="H2" s="74"/>
    </row>
    <row r="3" spans="1:8">
      <c r="A3" s="72"/>
      <c r="B3" s="72"/>
      <c r="C3" s="72"/>
      <c r="D3" s="72"/>
      <c r="E3" s="72"/>
      <c r="F3" s="72"/>
      <c r="G3" s="72"/>
      <c r="H3" s="72"/>
    </row>
    <row r="4" spans="1:8">
      <c r="A4" s="72"/>
      <c r="B4" s="100" t="s">
        <v>60</v>
      </c>
      <c r="C4" s="101"/>
      <c r="D4" s="104" t="s">
        <v>70</v>
      </c>
      <c r="E4" s="105"/>
      <c r="F4" s="108" t="s">
        <v>71</v>
      </c>
      <c r="G4" s="109"/>
      <c r="H4" s="72"/>
    </row>
    <row r="5" spans="1:8" ht="135.75" customHeight="1">
      <c r="A5" s="72"/>
      <c r="B5" s="102"/>
      <c r="C5" s="103"/>
      <c r="D5" s="106"/>
      <c r="E5" s="107"/>
      <c r="F5" s="110"/>
      <c r="G5" s="111"/>
      <c r="H5" s="72"/>
    </row>
    <row r="6" spans="1:8" ht="15" customHeight="1">
      <c r="A6" s="72"/>
      <c r="B6" s="108" t="s">
        <v>72</v>
      </c>
      <c r="C6" s="109"/>
      <c r="D6" s="88" t="s">
        <v>73</v>
      </c>
      <c r="E6" s="114"/>
      <c r="F6" s="94" t="s">
        <v>65</v>
      </c>
      <c r="G6" s="95"/>
      <c r="H6" s="72"/>
    </row>
    <row r="7" spans="1:8" ht="34.5" customHeight="1">
      <c r="A7" s="72"/>
      <c r="B7" s="112"/>
      <c r="C7" s="113"/>
      <c r="D7" s="115"/>
      <c r="E7" s="116"/>
      <c r="F7" s="96"/>
      <c r="G7" s="97"/>
      <c r="H7" s="72"/>
    </row>
    <row r="8" spans="1:8" ht="155.25" customHeight="1">
      <c r="A8" s="72"/>
      <c r="B8" s="110"/>
      <c r="C8" s="111"/>
      <c r="D8" s="117"/>
      <c r="E8" s="118"/>
      <c r="F8" s="98"/>
      <c r="G8" s="99"/>
      <c r="H8" s="72"/>
    </row>
    <row r="9" spans="1:8">
      <c r="A9" s="72"/>
      <c r="B9" s="82" t="s">
        <v>74</v>
      </c>
      <c r="C9" s="83"/>
      <c r="D9" s="88" t="s">
        <v>75</v>
      </c>
      <c r="E9" s="89"/>
      <c r="F9" s="94" t="s">
        <v>68</v>
      </c>
      <c r="G9" s="95"/>
      <c r="H9" s="72"/>
    </row>
    <row r="10" spans="1:8">
      <c r="A10" s="72"/>
      <c r="B10" s="84"/>
      <c r="C10" s="85"/>
      <c r="D10" s="90"/>
      <c r="E10" s="91"/>
      <c r="F10" s="96"/>
      <c r="G10" s="97"/>
      <c r="H10" s="72"/>
    </row>
    <row r="11" spans="1:8" ht="176.25" customHeight="1">
      <c r="A11" s="72"/>
      <c r="B11" s="86"/>
      <c r="C11" s="87"/>
      <c r="D11" s="92"/>
      <c r="E11" s="93"/>
      <c r="F11" s="98"/>
      <c r="G11" s="99"/>
      <c r="H11" s="72"/>
    </row>
  </sheetData>
  <mergeCells count="11">
    <mergeCell ref="B9:C11"/>
    <mergeCell ref="D9:E11"/>
    <mergeCell ref="F9:G11"/>
    <mergeCell ref="D1:G1"/>
    <mergeCell ref="D2:G2"/>
    <mergeCell ref="B4:C5"/>
    <mergeCell ref="D4:E5"/>
    <mergeCell ref="F4:G5"/>
    <mergeCell ref="B6:C8"/>
    <mergeCell ref="D6:E8"/>
    <mergeCell ref="F6:G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4D3908240A63498CC22D09B9CEB2AD" ma:contentTypeVersion="11" ma:contentTypeDescription="Crear nuevo documento." ma:contentTypeScope="" ma:versionID="5824965053b6a079e48a7e4c4910a5f3">
  <xsd:schema xmlns:xsd="http://www.w3.org/2001/XMLSchema" xmlns:xs="http://www.w3.org/2001/XMLSchema" xmlns:p="http://schemas.microsoft.com/office/2006/metadata/properties" xmlns:ns2="f27dd64b-d80c-4f35-a44b-7ca22e4fc39e" xmlns:ns3="714ff562-e9e2-45f4-8a5b-256b5a8a4b97" targetNamespace="http://schemas.microsoft.com/office/2006/metadata/properties" ma:root="true" ma:fieldsID="0c3aca214f43a98204d69800b6dfbdf7" ns2:_="" ns3:_="">
    <xsd:import namespace="f27dd64b-d80c-4f35-a44b-7ca22e4fc39e"/>
    <xsd:import namespace="714ff562-e9e2-45f4-8a5b-256b5a8a4b9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dd64b-d80c-4f35-a44b-7ca22e4fc3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4ff562-e9e2-45f4-8a5b-256b5a8a4b9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ed450f1-d21f-4c79-928e-f35e351595ac}" ma:internalName="TaxCatchAll" ma:showField="CatchAllData" ma:web="714ff562-e9e2-45f4-8a5b-256b5a8a4b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14ff562-e9e2-45f4-8a5b-256b5a8a4b97" xsi:nil="true"/>
    <lcf76f155ced4ddcb4097134ff3c332f xmlns="f27dd64b-d80c-4f35-a44b-7ca22e4fc39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59F0B8-29D9-4EEA-9F4C-F2B06F6A25C2}"/>
</file>

<file path=customXml/itemProps2.xml><?xml version="1.0" encoding="utf-8"?>
<ds:datastoreItem xmlns:ds="http://schemas.openxmlformats.org/officeDocument/2006/customXml" ds:itemID="{CF4AC743-B83F-475A-8375-D2715A07A0D8}"/>
</file>

<file path=customXml/itemProps3.xml><?xml version="1.0" encoding="utf-8"?>
<ds:datastoreItem xmlns:ds="http://schemas.openxmlformats.org/officeDocument/2006/customXml" ds:itemID="{B7A79E08-43B4-4E97-BB33-95CB032A13A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dc:creator>
  <cp:keywords/>
  <dc:description/>
  <cp:lastModifiedBy>JULIANA ALEJANDRA VERGARA REYES</cp:lastModifiedBy>
  <cp:revision/>
  <dcterms:created xsi:type="dcterms:W3CDTF">2022-02-20T05:03:51Z</dcterms:created>
  <dcterms:modified xsi:type="dcterms:W3CDTF">2023-07-30T22:40:49Z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0x0101002F4D3908240A63498CC22D09B9CEB2AD</vt:lpwstr>
  </property>
  <property fmtid="{D5CDD505-2E9C-101B-9397-08002B2CF9AE}" pid="3" name="MediaServiceImageTags">
    <vt:lpwstr/>
  </property>
</Properties>
</file>