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G4G5/Documentos compartidos/General/PROYECTO_DE_GRADO/"/>
    </mc:Choice>
  </mc:AlternateContent>
  <xr:revisionPtr revIDLastSave="1" documentId="8_{E475D8F9-4ADE-4A95-ACBA-F208B06B2583}" xr6:coauthVersionLast="47" xr6:coauthVersionMax="47" xr10:uidLastSave="{3E9F0222-7AC3-4995-82F2-4490D87D59B2}"/>
  <bookViews>
    <workbookView xWindow="-120" yWindow="-120" windowWidth="29040" windowHeight="15720" xr2:uid="{FD376B9A-F3DD-4264-BB82-5D1F9936E77E}"/>
  </bookViews>
  <sheets>
    <sheet name="Usuarios" sheetId="3" r:id="rId1"/>
    <sheet name="Usua_Rta" sheetId="5" state="hidden" r:id="rId2"/>
    <sheet name="Admin_Rta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X91" i="3" l="1"/>
  <c r="CX90" i="3"/>
  <c r="CX89" i="3"/>
  <c r="CX88" i="3"/>
  <c r="CX87" i="3"/>
  <c r="CX86" i="3"/>
  <c r="CX85" i="3"/>
  <c r="CX84" i="3"/>
  <c r="CX83" i="3"/>
  <c r="CX82" i="3"/>
  <c r="CX81" i="3"/>
  <c r="CX80" i="3"/>
  <c r="CX79" i="3"/>
  <c r="CX78" i="3"/>
  <c r="CX77" i="3"/>
  <c r="CX76" i="3"/>
  <c r="CX75" i="3"/>
  <c r="CX74" i="3"/>
  <c r="CX73" i="3"/>
  <c r="CX72" i="3"/>
  <c r="CX71" i="3"/>
  <c r="CX70" i="3"/>
  <c r="CX69" i="3"/>
  <c r="CX68" i="3"/>
  <c r="CX67" i="3"/>
  <c r="CX66" i="3"/>
  <c r="CX65" i="3"/>
  <c r="CX64" i="3"/>
  <c r="CX63" i="3"/>
  <c r="CX62" i="3"/>
  <c r="CX61" i="3"/>
  <c r="CX60" i="3"/>
  <c r="CX59" i="3"/>
  <c r="CX58" i="3"/>
  <c r="CX57" i="3"/>
  <c r="CX56" i="3"/>
  <c r="CX55" i="3"/>
  <c r="CX54" i="3"/>
  <c r="CX53" i="3"/>
  <c r="CX52" i="3"/>
  <c r="CX51" i="3"/>
  <c r="CX50" i="3"/>
  <c r="CX49" i="3"/>
  <c r="CX48" i="3"/>
  <c r="CX47" i="3"/>
  <c r="CX46" i="3"/>
  <c r="CX45" i="3"/>
  <c r="CX44" i="3"/>
  <c r="CX43" i="3"/>
  <c r="CX42" i="3"/>
  <c r="CX41" i="3"/>
  <c r="CX40" i="3"/>
  <c r="CX39" i="3"/>
  <c r="CX38" i="3"/>
  <c r="CX37" i="3"/>
  <c r="CX36" i="3"/>
  <c r="CX35" i="3"/>
  <c r="CX34" i="3"/>
  <c r="CX33" i="3"/>
  <c r="CX32" i="3"/>
  <c r="CX31" i="3"/>
  <c r="CX30" i="3"/>
  <c r="CR30" i="3"/>
  <c r="CR29" i="3"/>
  <c r="CR27" i="3"/>
  <c r="CR26" i="3"/>
  <c r="CR25" i="3"/>
  <c r="CR24" i="3"/>
  <c r="CR22" i="3"/>
  <c r="CR21" i="3"/>
  <c r="CR20" i="3"/>
  <c r="CR19" i="3"/>
  <c r="CR17" i="3"/>
  <c r="CR16" i="3"/>
  <c r="CR15" i="3"/>
  <c r="CR14" i="3"/>
  <c r="CR12" i="3"/>
  <c r="CR11" i="3"/>
  <c r="CR10" i="3"/>
  <c r="CR9" i="3"/>
  <c r="CR7" i="3"/>
  <c r="CR6" i="3"/>
  <c r="CR5" i="3"/>
  <c r="CR4" i="3"/>
  <c r="CR28" i="3" l="1"/>
  <c r="CS30" i="3" s="1"/>
  <c r="D2" i="3"/>
  <c r="E2" i="3" s="1"/>
  <c r="F2" i="3" s="1"/>
  <c r="G2" i="3" s="1"/>
  <c r="H2" i="3" s="1"/>
  <c r="I2" i="3" s="1"/>
  <c r="J2" i="3" s="1"/>
  <c r="K2" i="3" s="1"/>
  <c r="L2" i="3" s="1"/>
  <c r="M2" i="3" s="1"/>
  <c r="N2" i="3" s="1"/>
  <c r="O2" i="3" s="1"/>
  <c r="P2" i="3" s="1"/>
  <c r="Q2" i="3" s="1"/>
  <c r="R2" i="3" s="1"/>
  <c r="S2" i="3" s="1"/>
  <c r="T2" i="3" s="1"/>
  <c r="U2" i="3" s="1"/>
  <c r="V2" i="3" s="1"/>
  <c r="CR3" i="3" l="1"/>
  <c r="CS6" i="3" s="1"/>
  <c r="CR18" i="3"/>
  <c r="CS22" i="3" s="1"/>
  <c r="CR13" i="3"/>
  <c r="CS15" i="3" s="1"/>
  <c r="CS16" i="3"/>
  <c r="CS7" i="3"/>
  <c r="CS5" i="3"/>
  <c r="CS19" i="3"/>
  <c r="CR23" i="3"/>
  <c r="CS27" i="3" s="1"/>
  <c r="CR8" i="3"/>
  <c r="CS10" i="3" s="1"/>
  <c r="CS29" i="3"/>
  <c r="CS14" i="3" l="1"/>
  <c r="CS17" i="3"/>
  <c r="CS20" i="3"/>
  <c r="CS4" i="3"/>
  <c r="CS21" i="3"/>
  <c r="CS9" i="3"/>
  <c r="CS24" i="3"/>
  <c r="CS25" i="3"/>
  <c r="CS26" i="3"/>
  <c r="CS12" i="3"/>
  <c r="CS11" i="3"/>
</calcChain>
</file>

<file path=xl/sharedStrings.xml><?xml version="1.0" encoding="utf-8"?>
<sst xmlns="http://schemas.openxmlformats.org/spreadsheetml/2006/main" count="238" uniqueCount="87">
  <si>
    <t>TOTAL</t>
  </si>
  <si>
    <t>1.     Que grado de escolaridad tiene usted</t>
  </si>
  <si>
    <t>%</t>
  </si>
  <si>
    <t>a) Primaria</t>
  </si>
  <si>
    <t>b) Secundaria</t>
  </si>
  <si>
    <t>c) Técnico/profesional</t>
  </si>
  <si>
    <t>d) Ninguno</t>
  </si>
  <si>
    <t>2. ¿Cómo calificaría la cortesía y amabilidad del personal del hospital?</t>
  </si>
  <si>
    <t>a) Excelente</t>
  </si>
  <si>
    <t>b) Bueno</t>
  </si>
  <si>
    <t>c) Regular</t>
  </si>
  <si>
    <t>d) Malo</t>
  </si>
  <si>
    <t>3. ¿Cómo calificaría la puntualidad en la atención recibida en el hospital?</t>
  </si>
  <si>
    <t>4. ¿Cómo calificaría la calidad de las instalaciones y los equipos del hospital?</t>
  </si>
  <si>
    <t>5. ¿Cómo calificaría la claridad y la información proporcionada por el personal del hospital acerca de los procedimientos y los tratamientos médicos?</t>
  </si>
  <si>
    <t>6. ¿Recomendaría este hospital a alguien más?</t>
  </si>
  <si>
    <t>a) SI</t>
  </si>
  <si>
    <t>Respuesta</t>
  </si>
  <si>
    <t>No Registros</t>
  </si>
  <si>
    <t>b) NO</t>
  </si>
  <si>
    <t>ATENCION PARA GESTANTES</t>
  </si>
  <si>
    <t>7. ¿Tiene alguna sugerencia para mejorar el servicio al cliente del hospital?</t>
  </si>
  <si>
    <t>CAMBIAR EL PERSONAL</t>
  </si>
  <si>
    <t>NO RESPONDE</t>
  </si>
  <si>
    <t>QUE SEAN MAS AMABLES</t>
  </si>
  <si>
    <t xml:space="preserve">MAS ATENCION AL LUGAR </t>
  </si>
  <si>
    <t>TODO BUENO</t>
  </si>
  <si>
    <t>MAS ESPECIALISTAS</t>
  </si>
  <si>
    <t>EQUIPOS Y +MEDICOS</t>
  </si>
  <si>
    <t>DEMORA EN LA ATENCION</t>
  </si>
  <si>
    <t>EQUIPOS MEDICOS</t>
  </si>
  <si>
    <t>NINGUNA</t>
  </si>
  <si>
    <t>PRIORIDAD CITAS ADULTOS</t>
  </si>
  <si>
    <t>PUNTUALIDAD</t>
  </si>
  <si>
    <t>MAS SERVICIOS MEDICOS</t>
  </si>
  <si>
    <t>MAS EQUIPOS Y ESPECIALISTAS</t>
  </si>
  <si>
    <t>DAR CITAS TELEFONICAS</t>
  </si>
  <si>
    <t>CITAS TELEFONICAS</t>
  </si>
  <si>
    <t>INSTAL Y DEMORA EN CITAS</t>
  </si>
  <si>
    <t>MEJORAR CITAS, TODOS LOS DIAS</t>
  </si>
  <si>
    <t>MEJORAR SERV ODONT</t>
  </si>
  <si>
    <t>MEJOR CALIDAD MED.</t>
  </si>
  <si>
    <t>NINGUNA 1 VEZ</t>
  </si>
  <si>
    <t>HORARIO CITAS</t>
  </si>
  <si>
    <t>MAS SERVICIOS DE EXAMENES</t>
  </si>
  <si>
    <t>MEJORAR URGENCIAS</t>
  </si>
  <si>
    <t>MAS CITAS TODO EL DIA</t>
  </si>
  <si>
    <t>TODO BIEN</t>
  </si>
  <si>
    <t>MEJORAR INSTALA.</t>
  </si>
  <si>
    <t>DEMORAS ENTREGA MEDICAMENTOS</t>
  </si>
  <si>
    <t>DEMORAS ATENCION</t>
  </si>
  <si>
    <t>NO HACER FILA PARA CITAS</t>
  </si>
  <si>
    <t>NO HACER FILAS PARA CITAS</t>
  </si>
  <si>
    <t>MAS DIAS PARA CITAS</t>
  </si>
  <si>
    <t>CITAS TODOS LOS DIAS</t>
  </si>
  <si>
    <t>CITAS PRIORITARIAS</t>
  </si>
  <si>
    <t>MEJOR SERV EN GENERAL</t>
  </si>
  <si>
    <t>MEJORAR TODO</t>
  </si>
  <si>
    <t>TODO NORMAL</t>
  </si>
  <si>
    <t>MEJORAR EQUIPOS</t>
  </si>
  <si>
    <t>DEN LAS AUTORIZACIONES HAY MISMO</t>
  </si>
  <si>
    <t>MAS MEDICOS, CITAS DE EXAMENES.</t>
  </si>
  <si>
    <t>QUE DEN AUTORIZACION ALLA MISMO</t>
  </si>
  <si>
    <t>NADA</t>
  </si>
  <si>
    <t>NUNGUNA</t>
  </si>
  <si>
    <t>TODO MUY BIEN</t>
  </si>
  <si>
    <t xml:space="preserve">PESIMO SERVICIO </t>
  </si>
  <si>
    <t>CAMBIAR TODO</t>
  </si>
  <si>
    <t>MAS FLEXIBILIDAD HORARIOS CITAS</t>
  </si>
  <si>
    <t>MEJORAR EN TODO</t>
  </si>
  <si>
    <t>EXAMENES + ESPECIFI.</t>
  </si>
  <si>
    <t>NINGUNO</t>
  </si>
  <si>
    <t>HACER EXAMANES EN GERAL.</t>
  </si>
  <si>
    <t>MEJORAR SERV ASIGNACION DE CITAS</t>
  </si>
  <si>
    <t>MAS ESPECIALISTAS Y AMPLIAR HOSP.</t>
  </si>
  <si>
    <t>MEJ. HORARIO CITAS</t>
  </si>
  <si>
    <t>REG TODO EL SERVICIO.</t>
  </si>
  <si>
    <t>MAS CALIDAD HUMANA</t>
  </si>
  <si>
    <t>MAL SERV CITAS.</t>
  </si>
  <si>
    <t>MEJOR SERVICIO INCLU EXAMENES.</t>
  </si>
  <si>
    <t>HUMANIZAR PERSONAL</t>
  </si>
  <si>
    <t>MEJ HORARIO CITAS</t>
  </si>
  <si>
    <t>Total general</t>
  </si>
  <si>
    <r>
      <t>9.</t>
    </r>
    <r>
      <rPr>
        <b/>
        <sz val="8"/>
        <color theme="0"/>
        <rFont val="Times New Roman"/>
        <family val="1"/>
      </rPr>
      <t xml:space="preserve">     </t>
    </r>
    <r>
      <rPr>
        <b/>
        <sz val="8"/>
        <color theme="0"/>
        <rFont val="Arial"/>
        <family val="2"/>
      </rPr>
      <t>¿Cómo se manejan los problemas de atención al cliente en el hospital?</t>
    </r>
  </si>
  <si>
    <t>PQR</t>
  </si>
  <si>
    <t>HABLANDO</t>
  </si>
  <si>
    <t>JIAU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</si>
</sst>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374151"/>
      <name val="Calibri"/>
      <family val="2"/>
      <scheme val="minor"/>
    </font>
    <font>
      <sz val="9"/>
      <color theme="0"/>
      <name val="Arial"/>
      <family val="2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4" xfId="0" applyFont="1" applyBorder="1"/>
    <xf numFmtId="0" fontId="2" fillId="2" borderId="5" xfId="0" applyFont="1" applyFill="1" applyBorder="1" applyAlignment="1">
      <alignment horizontal="justify" vertical="center"/>
    </xf>
    <xf numFmtId="0" fontId="4" fillId="0" borderId="0" xfId="0" applyFont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0" borderId="4" xfId="0" applyFont="1" applyBorder="1"/>
    <xf numFmtId="0" fontId="4" fillId="0" borderId="1" xfId="0" applyFont="1" applyBorder="1"/>
    <xf numFmtId="0" fontId="7" fillId="0" borderId="0" xfId="0" applyFont="1"/>
    <xf numFmtId="10" fontId="4" fillId="0" borderId="0" xfId="0" applyNumberFormat="1" applyFont="1"/>
    <xf numFmtId="0" fontId="8" fillId="0" borderId="2" xfId="0" applyFont="1" applyBorder="1"/>
    <xf numFmtId="0" fontId="8" fillId="0" borderId="6" xfId="0" applyFont="1" applyBorder="1"/>
    <xf numFmtId="0" fontId="7" fillId="2" borderId="2" xfId="0" applyFont="1" applyFill="1" applyBorder="1"/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9" fillId="2" borderId="5" xfId="0" applyFont="1" applyFill="1" applyBorder="1" applyAlignment="1">
      <alignment horizontal="justify" vertical="center"/>
    </xf>
    <xf numFmtId="10" fontId="7" fillId="0" borderId="0" xfId="0" applyNumberFormat="1" applyFont="1"/>
    <xf numFmtId="0" fontId="7" fillId="2" borderId="5" xfId="0" applyFont="1" applyFill="1" applyBorder="1" applyAlignment="1">
      <alignment horizontal="justify" vertical="center"/>
    </xf>
    <xf numFmtId="0" fontId="7" fillId="2" borderId="3" xfId="0" applyFont="1" applyFill="1" applyBorder="1"/>
    <xf numFmtId="0" fontId="7" fillId="2" borderId="5" xfId="0" applyFont="1" applyFill="1" applyBorder="1" applyAlignment="1">
      <alignment horizontal="justify" vertical="center" wrapText="1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5" fillId="4" borderId="0" xfId="0" applyFont="1" applyFill="1"/>
    <xf numFmtId="10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4" fillId="4" borderId="0" xfId="0" applyFont="1" applyFill="1"/>
    <xf numFmtId="0" fontId="7" fillId="2" borderId="15" xfId="0" applyFont="1" applyFill="1" applyBorder="1"/>
    <xf numFmtId="0" fontId="7" fillId="2" borderId="16" xfId="0" applyFont="1" applyFill="1" applyBorder="1"/>
    <xf numFmtId="0" fontId="7" fillId="2" borderId="1" xfId="0" applyFont="1" applyFill="1" applyBorder="1"/>
    <xf numFmtId="0" fontId="4" fillId="0" borderId="4" xfId="0" applyFont="1" applyBorder="1" applyAlignment="1">
      <alignment wrapText="1"/>
    </xf>
    <xf numFmtId="0" fontId="4" fillId="4" borderId="1" xfId="0" applyFont="1" applyFill="1" applyBorder="1"/>
    <xf numFmtId="0" fontId="1" fillId="0" borderId="10" xfId="0" applyFont="1" applyBorder="1"/>
    <xf numFmtId="0" fontId="1" fillId="0" borderId="0" xfId="0" applyFont="1"/>
    <xf numFmtId="10" fontId="1" fillId="0" borderId="11" xfId="0" applyNumberFormat="1" applyFont="1" applyBorder="1"/>
    <xf numFmtId="10" fontId="11" fillId="3" borderId="14" xfId="0" applyNumberFormat="1" applyFont="1" applyFill="1" applyBorder="1"/>
    <xf numFmtId="10" fontId="11" fillId="3" borderId="12" xfId="0" applyNumberFormat="1" applyFont="1" applyFill="1" applyBorder="1"/>
    <xf numFmtId="0" fontId="11" fillId="3" borderId="13" xfId="0" applyFont="1" applyFill="1" applyBorder="1"/>
    <xf numFmtId="0" fontId="10" fillId="5" borderId="7" xfId="0" applyFont="1" applyFill="1" applyBorder="1"/>
    <xf numFmtId="0" fontId="10" fillId="5" borderId="8" xfId="0" applyFont="1" applyFill="1" applyBorder="1"/>
    <xf numFmtId="10" fontId="10" fillId="5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99"/>
      <color rgb="FF990099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1.     Que grado de escolaridad tiene usted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Usuarios!$B$4:$B$7</c:f>
              <c:strCache>
                <c:ptCount val="4"/>
                <c:pt idx="0">
                  <c:v>a) Primaria</c:v>
                </c:pt>
                <c:pt idx="1">
                  <c:v>b) Secundaria</c:v>
                </c:pt>
                <c:pt idx="2">
                  <c:v>c) Técnico/profesional</c:v>
                </c:pt>
                <c:pt idx="3">
                  <c:v>d) Ninguno</c:v>
                </c:pt>
              </c:strCache>
            </c:strRef>
          </c:cat>
          <c:val>
            <c:numRef>
              <c:f>Usuarios!$CR$4:$CR$7</c:f>
              <c:numCache>
                <c:formatCode>General</c:formatCode>
                <c:ptCount val="4"/>
                <c:pt idx="0">
                  <c:v>34</c:v>
                </c:pt>
                <c:pt idx="1">
                  <c:v>41</c:v>
                </c:pt>
                <c:pt idx="2">
                  <c:v>16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A28-48C8-BC7C-EE2FDFE03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Usuarios!$B$4:$B$7</c:f>
              <c:strCache>
                <c:ptCount val="4"/>
                <c:pt idx="0">
                  <c:v>a) Primaria</c:v>
                </c:pt>
                <c:pt idx="1">
                  <c:v>b) Secundaria</c:v>
                </c:pt>
                <c:pt idx="2">
                  <c:v>c) Técnico/profesional</c:v>
                </c:pt>
                <c:pt idx="3">
                  <c:v>d) Ninguno</c:v>
                </c:pt>
              </c:strCache>
            </c:strRef>
          </c:cat>
          <c:val>
            <c:numRef>
              <c:f>Usuarios!$CS$4:$CS$7</c:f>
              <c:numCache>
                <c:formatCode>0.00%</c:formatCode>
                <c:ptCount val="4"/>
                <c:pt idx="0">
                  <c:v>0.36559139784946237</c:v>
                </c:pt>
                <c:pt idx="1">
                  <c:v>0.44086021505376344</c:v>
                </c:pt>
                <c:pt idx="2">
                  <c:v>0.17204301075268819</c:v>
                </c:pt>
                <c:pt idx="3">
                  <c:v>2.1505376344086023E-2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28-48C8-BC7C-EE2FDFE03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2. ¿Cómo calificaría la cortesía y amabilidad del personal del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Usuarios!$B$9:$B$12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Usuarios!$CR$9:$CR$12</c:f>
              <c:numCache>
                <c:formatCode>General</c:formatCode>
                <c:ptCount val="4"/>
                <c:pt idx="0">
                  <c:v>14</c:v>
                </c:pt>
                <c:pt idx="1">
                  <c:v>61</c:v>
                </c:pt>
                <c:pt idx="2">
                  <c:v>17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110-4F53-A17F-D2E791C32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Usuarios!$B$9:$B$12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Usuarios!$CS$9:$CS$12</c:f>
              <c:numCache>
                <c:formatCode>0.00%</c:formatCode>
                <c:ptCount val="4"/>
                <c:pt idx="0">
                  <c:v>0.15053763440860216</c:v>
                </c:pt>
                <c:pt idx="1">
                  <c:v>0.65591397849462363</c:v>
                </c:pt>
                <c:pt idx="2">
                  <c:v>0.18279569892473119</c:v>
                </c:pt>
                <c:pt idx="3">
                  <c:v>1.0752688172043012E-2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10-4F53-A17F-D2E791C32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4. ¿Cómo calificaría la calidad de las instalaciones y los equipos del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Usuarios!$B$19:$B$22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Usuarios!$CR$19:$CR$22</c:f>
              <c:numCache>
                <c:formatCode>General</c:formatCode>
                <c:ptCount val="4"/>
                <c:pt idx="0">
                  <c:v>5</c:v>
                </c:pt>
                <c:pt idx="1">
                  <c:v>53</c:v>
                </c:pt>
                <c:pt idx="2">
                  <c:v>31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6D8-4D14-A026-779DCB177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Usuarios!$B$19:$B$22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Usuarios!$CS$19:$CS$22</c:f>
              <c:numCache>
                <c:formatCode>0.00%</c:formatCode>
                <c:ptCount val="4"/>
                <c:pt idx="0">
                  <c:v>5.3763440860215055E-2</c:v>
                </c:pt>
                <c:pt idx="1">
                  <c:v>0.56989247311827962</c:v>
                </c:pt>
                <c:pt idx="2">
                  <c:v>0.33333333333333331</c:v>
                </c:pt>
                <c:pt idx="3">
                  <c:v>4.3010752688172046E-2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D8-4D14-A026-779DCB177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5. ¿Cómo calificaría la claridad y la información proporcionada por el personal del hospital acerca de los procedimientos y los tratamientos médicos?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Usuarios!$B$24:$B$27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Usuarios!$CR$24:$CR$27</c:f>
              <c:numCache>
                <c:formatCode>General</c:formatCode>
                <c:ptCount val="4"/>
                <c:pt idx="0">
                  <c:v>11</c:v>
                </c:pt>
                <c:pt idx="1">
                  <c:v>63</c:v>
                </c:pt>
                <c:pt idx="2">
                  <c:v>18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973-48C6-87AC-DED3FD1FF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Usuarios!$B$24:$B$27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Usuarios!$CS$24:$CS$27</c:f>
              <c:numCache>
                <c:formatCode>0.00%</c:formatCode>
                <c:ptCount val="4"/>
                <c:pt idx="0">
                  <c:v>0.11827956989247312</c:v>
                </c:pt>
                <c:pt idx="1">
                  <c:v>0.67741935483870963</c:v>
                </c:pt>
                <c:pt idx="2">
                  <c:v>0.19354838709677419</c:v>
                </c:pt>
                <c:pt idx="3">
                  <c:v>1.0752688172043012E-2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73-48C6-87AC-DED3FD1FF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3. ¿Cómo calificaría la puntualidad en la atención recibida en 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Usuarios!$B$14:$B$17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Usuarios!$CR$14:$CR$17</c:f>
              <c:numCache>
                <c:formatCode>General</c:formatCode>
                <c:ptCount val="4"/>
                <c:pt idx="0">
                  <c:v>9</c:v>
                </c:pt>
                <c:pt idx="1">
                  <c:v>52</c:v>
                </c:pt>
                <c:pt idx="2">
                  <c:v>27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36C-4984-AD78-736AB9A2E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Usuarios!$B$14:$B$17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Usuarios!$CS$14:$CS$17</c:f>
              <c:numCache>
                <c:formatCode>0.00%</c:formatCode>
                <c:ptCount val="4"/>
                <c:pt idx="0">
                  <c:v>9.6774193548387094E-2</c:v>
                </c:pt>
                <c:pt idx="1">
                  <c:v>0.55913978494623651</c:v>
                </c:pt>
                <c:pt idx="2">
                  <c:v>0.29032258064516131</c:v>
                </c:pt>
                <c:pt idx="3">
                  <c:v>5.3763440860215055E-2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6C-4984-AD78-736AB9A2E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6. ¿Recomendaría este hospital a alguien más?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Usuarios!$B$29:$B$30</c:f>
              <c:strCache>
                <c:ptCount val="2"/>
                <c:pt idx="0">
                  <c:v>a) SI</c:v>
                </c:pt>
                <c:pt idx="1">
                  <c:v>b) NO</c:v>
                </c:pt>
              </c:strCache>
            </c:strRef>
          </c:cat>
          <c:val>
            <c:numRef>
              <c:f>Usuarios!$CR$29:$CR$30</c:f>
              <c:numCache>
                <c:formatCode>General</c:formatCode>
                <c:ptCount val="2"/>
                <c:pt idx="0">
                  <c:v>69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4AB-45A7-85DF-BDBDDEB47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Usuarios!$B$29:$B$30</c:f>
              <c:strCache>
                <c:ptCount val="2"/>
                <c:pt idx="0">
                  <c:v>a) SI</c:v>
                </c:pt>
                <c:pt idx="1">
                  <c:v>b) NO</c:v>
                </c:pt>
              </c:strCache>
            </c:strRef>
          </c:cat>
          <c:val>
            <c:numRef>
              <c:f>Usuarios!$CS$29:$CS$30</c:f>
              <c:numCache>
                <c:formatCode>0.00%</c:formatCode>
                <c:ptCount val="2"/>
                <c:pt idx="0">
                  <c:v>0.74193548387096775</c:v>
                </c:pt>
                <c:pt idx="1">
                  <c:v>0.25806451612903225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AB-45A7-85DF-BDBDDEB47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7. ¿Tiene alguna sugerencia para mejorar el servicio al cliente del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Usuarios!$CW$29</c:f>
              <c:strCache>
                <c:ptCount val="1"/>
                <c:pt idx="0">
                  <c:v>No Registros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cat>
            <c:strRef>
              <c:f>Usuarios!$CV$30:$CV$90</c:f>
              <c:strCache>
                <c:ptCount val="61"/>
                <c:pt idx="0">
                  <c:v>ATENCION PARA GESTANTES</c:v>
                </c:pt>
                <c:pt idx="1">
                  <c:v>CAMBIAR EL PERSONAL</c:v>
                </c:pt>
                <c:pt idx="2">
                  <c:v>CAMBIAR TODO</c:v>
                </c:pt>
                <c:pt idx="3">
                  <c:v>CITAS PRIORITARIAS</c:v>
                </c:pt>
                <c:pt idx="4">
                  <c:v>CITAS TELEFONICAS</c:v>
                </c:pt>
                <c:pt idx="5">
                  <c:v>CITAS TODOS LOS DIAS</c:v>
                </c:pt>
                <c:pt idx="6">
                  <c:v>DAR CITAS TELEFONICAS</c:v>
                </c:pt>
                <c:pt idx="7">
                  <c:v>DEMORA EN LA ATENCION</c:v>
                </c:pt>
                <c:pt idx="8">
                  <c:v>DEMORAS ATENCION</c:v>
                </c:pt>
                <c:pt idx="9">
                  <c:v>DEMORAS ENTREGA MEDICAMENTOS</c:v>
                </c:pt>
                <c:pt idx="10">
                  <c:v>DEN LAS AUTORIZACIONES HAY MISMO</c:v>
                </c:pt>
                <c:pt idx="11">
                  <c:v>EQUIPOS MEDICOS</c:v>
                </c:pt>
                <c:pt idx="12">
                  <c:v>EQUIPOS Y +MEDICOS</c:v>
                </c:pt>
                <c:pt idx="13">
                  <c:v>EXAMENES + ESPECIFI.</c:v>
                </c:pt>
                <c:pt idx="14">
                  <c:v>HACER EXAMANES EN GERAL.</c:v>
                </c:pt>
                <c:pt idx="15">
                  <c:v>HORARIO CITAS</c:v>
                </c:pt>
                <c:pt idx="16">
                  <c:v>HUMANIZAR PERSONAL</c:v>
                </c:pt>
                <c:pt idx="17">
                  <c:v>INSTAL Y DEMORA EN CITAS</c:v>
                </c:pt>
                <c:pt idx="18">
                  <c:v>MAL SERV CITAS.</c:v>
                </c:pt>
                <c:pt idx="19">
                  <c:v>MAS ATENCION AL LUGAR </c:v>
                </c:pt>
                <c:pt idx="20">
                  <c:v>MAS CALIDAD HUMANA</c:v>
                </c:pt>
                <c:pt idx="21">
                  <c:v>MAS CITAS TODO EL DIA</c:v>
                </c:pt>
                <c:pt idx="22">
                  <c:v>MAS DIAS PARA CITAS</c:v>
                </c:pt>
                <c:pt idx="23">
                  <c:v>MAS EQUIPOS Y ESPECIALISTAS</c:v>
                </c:pt>
                <c:pt idx="24">
                  <c:v>MAS ESPECIALISTAS</c:v>
                </c:pt>
                <c:pt idx="25">
                  <c:v>MAS ESPECIALISTAS Y AMPLIAR HOSP.</c:v>
                </c:pt>
                <c:pt idx="26">
                  <c:v>MAS FLEXIBILIDAD HORARIOS CITAS</c:v>
                </c:pt>
                <c:pt idx="27">
                  <c:v>MAS MEDICOS, CITAS DE EXAMENES.</c:v>
                </c:pt>
                <c:pt idx="28">
                  <c:v>MAS SERVICIOS DE EXAMENES</c:v>
                </c:pt>
                <c:pt idx="29">
                  <c:v>MAS SERVICIOS MEDICOS</c:v>
                </c:pt>
                <c:pt idx="30">
                  <c:v>MEJ HORARIO CITAS</c:v>
                </c:pt>
                <c:pt idx="31">
                  <c:v>MEJ. HORARIO CITAS</c:v>
                </c:pt>
                <c:pt idx="32">
                  <c:v>MEJOR CALIDAD MED.</c:v>
                </c:pt>
                <c:pt idx="33">
                  <c:v>MEJOR SERV EN GENERAL</c:v>
                </c:pt>
                <c:pt idx="34">
                  <c:v>MEJOR SERVICIO INCLU EXAMENES.</c:v>
                </c:pt>
                <c:pt idx="35">
                  <c:v>MEJORAR CITAS, TODOS LOS DIAS</c:v>
                </c:pt>
                <c:pt idx="36">
                  <c:v>MEJORAR EN TODO</c:v>
                </c:pt>
                <c:pt idx="37">
                  <c:v>MEJORAR EQUIPOS</c:v>
                </c:pt>
                <c:pt idx="38">
                  <c:v>MEJORAR INSTALA.</c:v>
                </c:pt>
                <c:pt idx="39">
                  <c:v>MEJORAR SERV ASIGNACION DE CITAS</c:v>
                </c:pt>
                <c:pt idx="40">
                  <c:v>MEJORAR SERV ODONT</c:v>
                </c:pt>
                <c:pt idx="41">
                  <c:v>MEJORAR TODO</c:v>
                </c:pt>
                <c:pt idx="42">
                  <c:v>MEJORAR URGENCIAS</c:v>
                </c:pt>
                <c:pt idx="43">
                  <c:v>NADA</c:v>
                </c:pt>
                <c:pt idx="44">
                  <c:v>NINGUNA</c:v>
                </c:pt>
                <c:pt idx="45">
                  <c:v>NINGUNA 1 VEZ</c:v>
                </c:pt>
                <c:pt idx="46">
                  <c:v>NINGUNO</c:v>
                </c:pt>
                <c:pt idx="47">
                  <c:v>NO HACER FILA PARA CITAS</c:v>
                </c:pt>
                <c:pt idx="48">
                  <c:v>NO HACER FILAS PARA CITAS</c:v>
                </c:pt>
                <c:pt idx="49">
                  <c:v>NO RESPONDE</c:v>
                </c:pt>
                <c:pt idx="50">
                  <c:v>NUNGUNA</c:v>
                </c:pt>
                <c:pt idx="51">
                  <c:v>PESIMO SERVICIO </c:v>
                </c:pt>
                <c:pt idx="52">
                  <c:v>PRIORIDAD CITAS ADULTOS</c:v>
                </c:pt>
                <c:pt idx="53">
                  <c:v>PUNTUALIDAD</c:v>
                </c:pt>
                <c:pt idx="54">
                  <c:v>QUE DEN AUTORIZACION ALLA MISMO</c:v>
                </c:pt>
                <c:pt idx="55">
                  <c:v>QUE SEAN MAS AMABLES</c:v>
                </c:pt>
                <c:pt idx="56">
                  <c:v>REG TODO EL SERVICIO.</c:v>
                </c:pt>
                <c:pt idx="57">
                  <c:v>TODO BIEN</c:v>
                </c:pt>
                <c:pt idx="58">
                  <c:v>TODO BUENO</c:v>
                </c:pt>
                <c:pt idx="59">
                  <c:v>TODO MUY BIEN</c:v>
                </c:pt>
                <c:pt idx="60">
                  <c:v>TODO NORMAL</c:v>
                </c:pt>
              </c:strCache>
            </c:strRef>
          </c:cat>
          <c:val>
            <c:numRef>
              <c:f>Usuarios!$CW$30:$CW$90</c:f>
              <c:numCache>
                <c:formatCode>General</c:formatCode>
                <c:ptCount val="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3</c:v>
                </c:pt>
                <c:pt idx="43">
                  <c:v>1</c:v>
                </c:pt>
                <c:pt idx="44">
                  <c:v>7</c:v>
                </c:pt>
                <c:pt idx="45">
                  <c:v>1</c:v>
                </c:pt>
                <c:pt idx="46">
                  <c:v>2</c:v>
                </c:pt>
                <c:pt idx="47">
                  <c:v>1</c:v>
                </c:pt>
                <c:pt idx="48">
                  <c:v>1</c:v>
                </c:pt>
                <c:pt idx="49">
                  <c:v>19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3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7-4AFD-A7EE-86344C9DC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51314384"/>
        <c:axId val="751312944"/>
      </c:barChart>
      <c:lineChart>
        <c:grouping val="standard"/>
        <c:varyColors val="0"/>
        <c:ser>
          <c:idx val="1"/>
          <c:order val="1"/>
          <c:tx>
            <c:strRef>
              <c:f>Usuarios!$CX$29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Usuarios!$CV$30:$CV$90</c:f>
              <c:strCache>
                <c:ptCount val="61"/>
                <c:pt idx="0">
                  <c:v>ATENCION PARA GESTANTES</c:v>
                </c:pt>
                <c:pt idx="1">
                  <c:v>CAMBIAR EL PERSONAL</c:v>
                </c:pt>
                <c:pt idx="2">
                  <c:v>CAMBIAR TODO</c:v>
                </c:pt>
                <c:pt idx="3">
                  <c:v>CITAS PRIORITARIAS</c:v>
                </c:pt>
                <c:pt idx="4">
                  <c:v>CITAS TELEFONICAS</c:v>
                </c:pt>
                <c:pt idx="5">
                  <c:v>CITAS TODOS LOS DIAS</c:v>
                </c:pt>
                <c:pt idx="6">
                  <c:v>DAR CITAS TELEFONICAS</c:v>
                </c:pt>
                <c:pt idx="7">
                  <c:v>DEMORA EN LA ATENCION</c:v>
                </c:pt>
                <c:pt idx="8">
                  <c:v>DEMORAS ATENCION</c:v>
                </c:pt>
                <c:pt idx="9">
                  <c:v>DEMORAS ENTREGA MEDICAMENTOS</c:v>
                </c:pt>
                <c:pt idx="10">
                  <c:v>DEN LAS AUTORIZACIONES HAY MISMO</c:v>
                </c:pt>
                <c:pt idx="11">
                  <c:v>EQUIPOS MEDICOS</c:v>
                </c:pt>
                <c:pt idx="12">
                  <c:v>EQUIPOS Y +MEDICOS</c:v>
                </c:pt>
                <c:pt idx="13">
                  <c:v>EXAMENES + ESPECIFI.</c:v>
                </c:pt>
                <c:pt idx="14">
                  <c:v>HACER EXAMANES EN GERAL.</c:v>
                </c:pt>
                <c:pt idx="15">
                  <c:v>HORARIO CITAS</c:v>
                </c:pt>
                <c:pt idx="16">
                  <c:v>HUMANIZAR PERSONAL</c:v>
                </c:pt>
                <c:pt idx="17">
                  <c:v>INSTAL Y DEMORA EN CITAS</c:v>
                </c:pt>
                <c:pt idx="18">
                  <c:v>MAL SERV CITAS.</c:v>
                </c:pt>
                <c:pt idx="19">
                  <c:v>MAS ATENCION AL LUGAR </c:v>
                </c:pt>
                <c:pt idx="20">
                  <c:v>MAS CALIDAD HUMANA</c:v>
                </c:pt>
                <c:pt idx="21">
                  <c:v>MAS CITAS TODO EL DIA</c:v>
                </c:pt>
                <c:pt idx="22">
                  <c:v>MAS DIAS PARA CITAS</c:v>
                </c:pt>
                <c:pt idx="23">
                  <c:v>MAS EQUIPOS Y ESPECIALISTAS</c:v>
                </c:pt>
                <c:pt idx="24">
                  <c:v>MAS ESPECIALISTAS</c:v>
                </c:pt>
                <c:pt idx="25">
                  <c:v>MAS ESPECIALISTAS Y AMPLIAR HOSP.</c:v>
                </c:pt>
                <c:pt idx="26">
                  <c:v>MAS FLEXIBILIDAD HORARIOS CITAS</c:v>
                </c:pt>
                <c:pt idx="27">
                  <c:v>MAS MEDICOS, CITAS DE EXAMENES.</c:v>
                </c:pt>
                <c:pt idx="28">
                  <c:v>MAS SERVICIOS DE EXAMENES</c:v>
                </c:pt>
                <c:pt idx="29">
                  <c:v>MAS SERVICIOS MEDICOS</c:v>
                </c:pt>
                <c:pt idx="30">
                  <c:v>MEJ HORARIO CITAS</c:v>
                </c:pt>
                <c:pt idx="31">
                  <c:v>MEJ. HORARIO CITAS</c:v>
                </c:pt>
                <c:pt idx="32">
                  <c:v>MEJOR CALIDAD MED.</c:v>
                </c:pt>
                <c:pt idx="33">
                  <c:v>MEJOR SERV EN GENERAL</c:v>
                </c:pt>
                <c:pt idx="34">
                  <c:v>MEJOR SERVICIO INCLU EXAMENES.</c:v>
                </c:pt>
                <c:pt idx="35">
                  <c:v>MEJORAR CITAS, TODOS LOS DIAS</c:v>
                </c:pt>
                <c:pt idx="36">
                  <c:v>MEJORAR EN TODO</c:v>
                </c:pt>
                <c:pt idx="37">
                  <c:v>MEJORAR EQUIPOS</c:v>
                </c:pt>
                <c:pt idx="38">
                  <c:v>MEJORAR INSTALA.</c:v>
                </c:pt>
                <c:pt idx="39">
                  <c:v>MEJORAR SERV ASIGNACION DE CITAS</c:v>
                </c:pt>
                <c:pt idx="40">
                  <c:v>MEJORAR SERV ODONT</c:v>
                </c:pt>
                <c:pt idx="41">
                  <c:v>MEJORAR TODO</c:v>
                </c:pt>
                <c:pt idx="42">
                  <c:v>MEJORAR URGENCIAS</c:v>
                </c:pt>
                <c:pt idx="43">
                  <c:v>NADA</c:v>
                </c:pt>
                <c:pt idx="44">
                  <c:v>NINGUNA</c:v>
                </c:pt>
                <c:pt idx="45">
                  <c:v>NINGUNA 1 VEZ</c:v>
                </c:pt>
                <c:pt idx="46">
                  <c:v>NINGUNO</c:v>
                </c:pt>
                <c:pt idx="47">
                  <c:v>NO HACER FILA PARA CITAS</c:v>
                </c:pt>
                <c:pt idx="48">
                  <c:v>NO HACER FILAS PARA CITAS</c:v>
                </c:pt>
                <c:pt idx="49">
                  <c:v>NO RESPONDE</c:v>
                </c:pt>
                <c:pt idx="50">
                  <c:v>NUNGUNA</c:v>
                </c:pt>
                <c:pt idx="51">
                  <c:v>PESIMO SERVICIO </c:v>
                </c:pt>
                <c:pt idx="52">
                  <c:v>PRIORIDAD CITAS ADULTOS</c:v>
                </c:pt>
                <c:pt idx="53">
                  <c:v>PUNTUALIDAD</c:v>
                </c:pt>
                <c:pt idx="54">
                  <c:v>QUE DEN AUTORIZACION ALLA MISMO</c:v>
                </c:pt>
                <c:pt idx="55">
                  <c:v>QUE SEAN MAS AMABLES</c:v>
                </c:pt>
                <c:pt idx="56">
                  <c:v>REG TODO EL SERVICIO.</c:v>
                </c:pt>
                <c:pt idx="57">
                  <c:v>TODO BIEN</c:v>
                </c:pt>
                <c:pt idx="58">
                  <c:v>TODO BUENO</c:v>
                </c:pt>
                <c:pt idx="59">
                  <c:v>TODO MUY BIEN</c:v>
                </c:pt>
                <c:pt idx="60">
                  <c:v>TODO NORMAL</c:v>
                </c:pt>
              </c:strCache>
            </c:strRef>
          </c:cat>
          <c:val>
            <c:numRef>
              <c:f>Usuarios!$CX$30:$CX$90</c:f>
              <c:numCache>
                <c:formatCode>0.00%</c:formatCode>
                <c:ptCount val="61"/>
                <c:pt idx="0">
                  <c:v>1.0752688172043012E-2</c:v>
                </c:pt>
                <c:pt idx="1">
                  <c:v>1.0752688172043012E-2</c:v>
                </c:pt>
                <c:pt idx="2">
                  <c:v>1.0752688172043012E-2</c:v>
                </c:pt>
                <c:pt idx="3">
                  <c:v>1.0752688172043012E-2</c:v>
                </c:pt>
                <c:pt idx="4">
                  <c:v>1.0752688172043012E-2</c:v>
                </c:pt>
                <c:pt idx="5">
                  <c:v>1.0752688172043012E-2</c:v>
                </c:pt>
                <c:pt idx="6">
                  <c:v>1.0752688172043012E-2</c:v>
                </c:pt>
                <c:pt idx="7">
                  <c:v>1.0752688172043012E-2</c:v>
                </c:pt>
                <c:pt idx="8">
                  <c:v>1.0752688172043012E-2</c:v>
                </c:pt>
                <c:pt idx="9">
                  <c:v>1.0752688172043012E-2</c:v>
                </c:pt>
                <c:pt idx="10">
                  <c:v>1.0752688172043012E-2</c:v>
                </c:pt>
                <c:pt idx="11">
                  <c:v>2.1505376344086023E-2</c:v>
                </c:pt>
                <c:pt idx="12">
                  <c:v>1.0752688172043012E-2</c:v>
                </c:pt>
                <c:pt idx="13">
                  <c:v>1.0752688172043012E-2</c:v>
                </c:pt>
                <c:pt idx="14">
                  <c:v>1.0752688172043012E-2</c:v>
                </c:pt>
                <c:pt idx="15">
                  <c:v>1.0752688172043012E-2</c:v>
                </c:pt>
                <c:pt idx="16">
                  <c:v>1.0752688172043012E-2</c:v>
                </c:pt>
                <c:pt idx="17">
                  <c:v>1.0752688172043012E-2</c:v>
                </c:pt>
                <c:pt idx="18">
                  <c:v>1.0752688172043012E-2</c:v>
                </c:pt>
                <c:pt idx="19">
                  <c:v>1.0752688172043012E-2</c:v>
                </c:pt>
                <c:pt idx="20">
                  <c:v>1.0752688172043012E-2</c:v>
                </c:pt>
                <c:pt idx="21">
                  <c:v>1.0752688172043012E-2</c:v>
                </c:pt>
                <c:pt idx="22">
                  <c:v>3.2258064516129031E-2</c:v>
                </c:pt>
                <c:pt idx="23">
                  <c:v>1.0752688172043012E-2</c:v>
                </c:pt>
                <c:pt idx="24">
                  <c:v>1.0752688172043012E-2</c:v>
                </c:pt>
                <c:pt idx="25">
                  <c:v>1.0752688172043012E-2</c:v>
                </c:pt>
                <c:pt idx="26">
                  <c:v>1.0752688172043012E-2</c:v>
                </c:pt>
                <c:pt idx="27">
                  <c:v>1.0752688172043012E-2</c:v>
                </c:pt>
                <c:pt idx="28">
                  <c:v>1.0752688172043012E-2</c:v>
                </c:pt>
                <c:pt idx="29">
                  <c:v>1.0752688172043012E-2</c:v>
                </c:pt>
                <c:pt idx="30">
                  <c:v>1.0752688172043012E-2</c:v>
                </c:pt>
                <c:pt idx="31">
                  <c:v>1.0752688172043012E-2</c:v>
                </c:pt>
                <c:pt idx="32">
                  <c:v>1.0752688172043012E-2</c:v>
                </c:pt>
                <c:pt idx="33">
                  <c:v>1.0752688172043012E-2</c:v>
                </c:pt>
                <c:pt idx="34">
                  <c:v>1.0752688172043012E-2</c:v>
                </c:pt>
                <c:pt idx="35">
                  <c:v>1.0752688172043012E-2</c:v>
                </c:pt>
                <c:pt idx="36">
                  <c:v>1.0752688172043012E-2</c:v>
                </c:pt>
                <c:pt idx="37">
                  <c:v>1.0752688172043012E-2</c:v>
                </c:pt>
                <c:pt idx="38">
                  <c:v>1.0752688172043012E-2</c:v>
                </c:pt>
                <c:pt idx="39">
                  <c:v>1.0752688172043012E-2</c:v>
                </c:pt>
                <c:pt idx="40">
                  <c:v>1.0752688172043012E-2</c:v>
                </c:pt>
                <c:pt idx="41">
                  <c:v>1.0752688172043012E-2</c:v>
                </c:pt>
                <c:pt idx="42">
                  <c:v>3.2258064516129031E-2</c:v>
                </c:pt>
                <c:pt idx="43">
                  <c:v>1.0752688172043012E-2</c:v>
                </c:pt>
                <c:pt idx="44">
                  <c:v>7.5268817204301078E-2</c:v>
                </c:pt>
                <c:pt idx="45">
                  <c:v>1.0752688172043012E-2</c:v>
                </c:pt>
                <c:pt idx="46">
                  <c:v>2.1505376344086023E-2</c:v>
                </c:pt>
                <c:pt idx="47">
                  <c:v>1.0752688172043012E-2</c:v>
                </c:pt>
                <c:pt idx="48">
                  <c:v>1.0752688172043012E-2</c:v>
                </c:pt>
                <c:pt idx="49">
                  <c:v>0.20430107526881722</c:v>
                </c:pt>
                <c:pt idx="50">
                  <c:v>1.0752688172043012E-2</c:v>
                </c:pt>
                <c:pt idx="51">
                  <c:v>1.0752688172043012E-2</c:v>
                </c:pt>
                <c:pt idx="52">
                  <c:v>1.0752688172043012E-2</c:v>
                </c:pt>
                <c:pt idx="53">
                  <c:v>1.0752688172043012E-2</c:v>
                </c:pt>
                <c:pt idx="54">
                  <c:v>1.0752688172043012E-2</c:v>
                </c:pt>
                <c:pt idx="55">
                  <c:v>1.0752688172043012E-2</c:v>
                </c:pt>
                <c:pt idx="56">
                  <c:v>1.0752688172043012E-2</c:v>
                </c:pt>
                <c:pt idx="57">
                  <c:v>3.2258064516129031E-2</c:v>
                </c:pt>
                <c:pt idx="58">
                  <c:v>1.0752688172043012E-2</c:v>
                </c:pt>
                <c:pt idx="59">
                  <c:v>1.0752688172043012E-2</c:v>
                </c:pt>
                <c:pt idx="60">
                  <c:v>1.0752688172043012E-2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7-4AFD-A7EE-86344C9DC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894240"/>
        <c:axId val="775907200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314384"/>
        <c:crosses val="autoZero"/>
        <c:crossBetween val="between"/>
      </c:valAx>
      <c:valAx>
        <c:axId val="77590720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894240"/>
        <c:crosses val="max"/>
        <c:crossBetween val="between"/>
      </c:valAx>
      <c:catAx>
        <c:axId val="775894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590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98</xdr:col>
      <xdr:colOff>1235074</xdr:colOff>
      <xdr:row>1</xdr:row>
      <xdr:rowOff>34925</xdr:rowOff>
    </xdr:from>
    <xdr:to>
      <xdr:col>104</xdr:col>
      <xdr:colOff>469900</xdr:colOff>
      <xdr:row>12</xdr:row>
      <xdr:rowOff>266700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47DC56F-278B-502B-4113-19079C184C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105</xdr:col>
      <xdr:colOff>179919</xdr:colOff>
      <xdr:row>1</xdr:row>
      <xdr:rowOff>52918</xdr:rowOff>
    </xdr:from>
    <xdr:to>
      <xdr:col>111</xdr:col>
      <xdr:colOff>50800</xdr:colOff>
      <xdr:row>12</xdr:row>
      <xdr:rowOff>381000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9E6174-B752-436F-8B28-206C25A3C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98</xdr:col>
      <xdr:colOff>1320800</xdr:colOff>
      <xdr:row>13</xdr:row>
      <xdr:rowOff>25400</xdr:rowOff>
    </xdr:from>
    <xdr:to>
      <xdr:col>104</xdr:col>
      <xdr:colOff>517525</xdr:colOff>
      <xdr:row>24</xdr:row>
      <xdr:rowOff>47625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CDCDA60-8950-4C7D-982D-0810B70EB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105</xdr:col>
      <xdr:colOff>204109</xdr:colOff>
      <xdr:row>13</xdr:row>
      <xdr:rowOff>85725</xdr:rowOff>
    </xdr:from>
    <xdr:to>
      <xdr:col>111</xdr:col>
      <xdr:colOff>76201</xdr:colOff>
      <xdr:row>24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D2B65C1-B6AA-498E-A6D4-4D5A9A716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111</xdr:col>
      <xdr:colOff>400050</xdr:colOff>
      <xdr:row>1</xdr:row>
      <xdr:rowOff>28575</xdr:rowOff>
    </xdr:from>
    <xdr:to>
      <xdr:col>118</xdr:col>
      <xdr:colOff>485775</xdr:colOff>
      <xdr:row>14</xdr:row>
      <xdr:rowOff>38100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E85E593-09B4-4E62-AE39-8538A1237996}"/>
            </a:ext>
            <a:ext uri="{147F2762-F138-4A5C-976F-8EAC2B608ADB}">
              <a16:predDERef xmlns:a16="http://schemas.microsoft.com/office/drawing/2014/main" pred="{DD2B65C1-B6AA-498E-A6D4-4D5A9A716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111</xdr:col>
      <xdr:colOff>444501</xdr:colOff>
      <xdr:row>13</xdr:row>
      <xdr:rowOff>142876</xdr:rowOff>
    </xdr:from>
    <xdr:to>
      <xdr:col>117</xdr:col>
      <xdr:colOff>650876</xdr:colOff>
      <xdr:row>24</xdr:row>
      <xdr:rowOff>127001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21912165-CBD3-4541-A7FC-36B80F4B9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102</xdr:col>
      <xdr:colOff>377825</xdr:colOff>
      <xdr:row>27</xdr:row>
      <xdr:rowOff>260349</xdr:rowOff>
    </xdr:from>
    <xdr:to>
      <xdr:col>111</xdr:col>
      <xdr:colOff>416717</xdr:colOff>
      <xdr:row>47</xdr:row>
      <xdr:rowOff>47624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C7F0DA5-F632-46FF-8278-9EBB78EDB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47FC-9436-4BAD-9EAE-960CCAE5EDAF}">
  <dimension ref="B1:CX91"/>
  <sheetViews>
    <sheetView showGridLines="0" tabSelected="1" topLeftCell="CW1" zoomScale="80" zoomScaleNormal="80" workbookViewId="0">
      <selection activeCell="C2" sqref="C2"/>
    </sheetView>
  </sheetViews>
  <sheetFormatPr defaultColWidth="10.85546875" defaultRowHeight="12"/>
  <cols>
    <col min="1" max="1" width="10.85546875" style="4"/>
    <col min="2" max="2" width="25.85546875" style="4" customWidth="1"/>
    <col min="3" max="9" width="10.5703125" style="4" customWidth="1"/>
    <col min="10" max="10" width="17.85546875" style="4" customWidth="1"/>
    <col min="11" max="21" width="10.5703125" style="4" customWidth="1"/>
    <col min="22" max="95" width="11" style="4" customWidth="1"/>
    <col min="96" max="96" width="8.140625" style="28" bestFit="1" customWidth="1"/>
    <col min="97" max="97" width="8.5703125" style="27" bestFit="1" customWidth="1"/>
    <col min="98" max="98" width="7.85546875" style="27" customWidth="1"/>
    <col min="99" max="99" width="22.140625" style="4" bestFit="1" customWidth="1"/>
    <col min="100" max="100" width="34.42578125" style="4" bestFit="1" customWidth="1"/>
    <col min="101" max="101" width="12.5703125" style="12" customWidth="1"/>
    <col min="102" max="114" width="10.85546875" style="4"/>
    <col min="115" max="115" width="5.5703125" style="4" customWidth="1"/>
    <col min="116" max="16384" width="10.85546875" style="4"/>
  </cols>
  <sheetData>
    <row r="1" spans="2:101" ht="12.75" thickBot="1">
      <c r="CR1" s="4"/>
      <c r="CS1" s="16"/>
    </row>
    <row r="2" spans="2:101" ht="12.75" thickBot="1">
      <c r="C2" s="13">
        <v>1</v>
      </c>
      <c r="D2" s="13">
        <f>+C2+1</f>
        <v>2</v>
      </c>
      <c r="E2" s="13">
        <f t="shared" ref="E2:V2" si="0">+D2+1</f>
        <v>3</v>
      </c>
      <c r="F2" s="13">
        <f t="shared" si="0"/>
        <v>4</v>
      </c>
      <c r="G2" s="13">
        <f t="shared" si="0"/>
        <v>5</v>
      </c>
      <c r="H2" s="13">
        <f t="shared" si="0"/>
        <v>6</v>
      </c>
      <c r="I2" s="13">
        <f t="shared" si="0"/>
        <v>7</v>
      </c>
      <c r="J2" s="13">
        <f t="shared" si="0"/>
        <v>8</v>
      </c>
      <c r="K2" s="13">
        <f t="shared" si="0"/>
        <v>9</v>
      </c>
      <c r="L2" s="13">
        <f t="shared" si="0"/>
        <v>10</v>
      </c>
      <c r="M2" s="13">
        <f t="shared" si="0"/>
        <v>11</v>
      </c>
      <c r="N2" s="13">
        <f t="shared" si="0"/>
        <v>12</v>
      </c>
      <c r="O2" s="13">
        <f t="shared" si="0"/>
        <v>13</v>
      </c>
      <c r="P2" s="13">
        <f t="shared" si="0"/>
        <v>14</v>
      </c>
      <c r="Q2" s="13">
        <f t="shared" si="0"/>
        <v>15</v>
      </c>
      <c r="R2" s="13">
        <f t="shared" si="0"/>
        <v>16</v>
      </c>
      <c r="S2" s="13">
        <f t="shared" si="0"/>
        <v>17</v>
      </c>
      <c r="T2" s="13">
        <f t="shared" si="0"/>
        <v>18</v>
      </c>
      <c r="U2" s="13">
        <f t="shared" si="0"/>
        <v>19</v>
      </c>
      <c r="V2" s="13">
        <f t="shared" si="0"/>
        <v>20</v>
      </c>
      <c r="W2" s="13">
        <v>21</v>
      </c>
      <c r="X2" s="13">
        <v>22</v>
      </c>
      <c r="Y2" s="13">
        <v>23</v>
      </c>
      <c r="Z2" s="13">
        <v>24</v>
      </c>
      <c r="AA2" s="13">
        <v>25</v>
      </c>
      <c r="AB2" s="13">
        <v>26</v>
      </c>
      <c r="AC2" s="13">
        <v>27</v>
      </c>
      <c r="AD2" s="13">
        <v>28</v>
      </c>
      <c r="AE2" s="13">
        <v>29</v>
      </c>
      <c r="AF2" s="13">
        <v>30</v>
      </c>
      <c r="AG2" s="13">
        <v>31</v>
      </c>
      <c r="AH2" s="13">
        <v>32</v>
      </c>
      <c r="AI2" s="13">
        <v>33</v>
      </c>
      <c r="AJ2" s="13">
        <v>34</v>
      </c>
      <c r="AK2" s="13">
        <v>35</v>
      </c>
      <c r="AL2" s="13">
        <v>36</v>
      </c>
      <c r="AM2" s="13">
        <v>37</v>
      </c>
      <c r="AN2" s="13">
        <v>38</v>
      </c>
      <c r="AO2" s="13">
        <v>39</v>
      </c>
      <c r="AP2" s="13">
        <v>40</v>
      </c>
      <c r="AQ2" s="13">
        <v>41</v>
      </c>
      <c r="AR2" s="13">
        <v>42</v>
      </c>
      <c r="AS2" s="13">
        <v>43</v>
      </c>
      <c r="AT2" s="13">
        <v>44</v>
      </c>
      <c r="AU2" s="13">
        <v>45</v>
      </c>
      <c r="AV2" s="13">
        <v>46</v>
      </c>
      <c r="AW2" s="13">
        <v>47</v>
      </c>
      <c r="AX2" s="13">
        <v>48</v>
      </c>
      <c r="AY2" s="13">
        <v>49</v>
      </c>
      <c r="AZ2" s="13">
        <v>50</v>
      </c>
      <c r="BA2" s="13">
        <v>51</v>
      </c>
      <c r="BB2" s="13">
        <v>52</v>
      </c>
      <c r="BC2" s="13">
        <v>53</v>
      </c>
      <c r="BD2" s="13">
        <v>54</v>
      </c>
      <c r="BE2" s="13">
        <v>55</v>
      </c>
      <c r="BF2" s="13">
        <v>56</v>
      </c>
      <c r="BG2" s="13">
        <v>57</v>
      </c>
      <c r="BH2" s="13">
        <v>58</v>
      </c>
      <c r="BI2" s="13">
        <v>59</v>
      </c>
      <c r="BJ2" s="13">
        <v>60</v>
      </c>
      <c r="BK2" s="13">
        <v>61</v>
      </c>
      <c r="BL2" s="13">
        <v>62</v>
      </c>
      <c r="BM2" s="13">
        <v>63</v>
      </c>
      <c r="BN2" s="13">
        <v>64</v>
      </c>
      <c r="BO2" s="13">
        <v>65</v>
      </c>
      <c r="BP2" s="13">
        <v>66</v>
      </c>
      <c r="BQ2" s="13">
        <v>67</v>
      </c>
      <c r="BR2" s="13">
        <v>68</v>
      </c>
      <c r="BS2" s="13">
        <v>69</v>
      </c>
      <c r="BT2" s="13">
        <v>70</v>
      </c>
      <c r="BU2" s="13">
        <v>71</v>
      </c>
      <c r="BV2" s="13">
        <v>72</v>
      </c>
      <c r="BW2" s="13">
        <v>73</v>
      </c>
      <c r="BX2" s="13">
        <v>74</v>
      </c>
      <c r="BY2" s="13">
        <v>75</v>
      </c>
      <c r="BZ2" s="13">
        <v>76</v>
      </c>
      <c r="CA2" s="13">
        <v>77</v>
      </c>
      <c r="CB2" s="13">
        <v>78</v>
      </c>
      <c r="CC2" s="13">
        <v>79</v>
      </c>
      <c r="CD2" s="13">
        <v>80</v>
      </c>
      <c r="CE2" s="13">
        <v>81</v>
      </c>
      <c r="CF2" s="13">
        <v>82</v>
      </c>
      <c r="CG2" s="13">
        <v>83</v>
      </c>
      <c r="CH2" s="13">
        <v>84</v>
      </c>
      <c r="CI2" s="13">
        <v>85</v>
      </c>
      <c r="CJ2" s="13">
        <v>86</v>
      </c>
      <c r="CK2" s="13">
        <v>87</v>
      </c>
      <c r="CL2" s="13">
        <v>88</v>
      </c>
      <c r="CM2" s="13">
        <v>89</v>
      </c>
      <c r="CN2" s="13">
        <v>90</v>
      </c>
      <c r="CO2" s="13">
        <v>91</v>
      </c>
      <c r="CP2" s="13">
        <v>92</v>
      </c>
      <c r="CQ2" s="13">
        <v>93</v>
      </c>
      <c r="CR2" s="5" t="s">
        <v>0</v>
      </c>
      <c r="CS2" s="6">
        <v>93</v>
      </c>
    </row>
    <row r="3" spans="2:101" ht="24">
      <c r="B3" s="20" t="s">
        <v>1</v>
      </c>
      <c r="C3" s="21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7">
        <f>SUM(CR4:CR7)</f>
        <v>93</v>
      </c>
      <c r="CS3" s="8" t="s">
        <v>2</v>
      </c>
      <c r="CT3" s="24"/>
    </row>
    <row r="4" spans="2:101">
      <c r="B4" s="14" t="s">
        <v>3</v>
      </c>
      <c r="C4" s="9"/>
      <c r="D4" s="10"/>
      <c r="E4" s="10"/>
      <c r="F4" s="10"/>
      <c r="G4" s="10"/>
      <c r="H4" s="10">
        <v>1</v>
      </c>
      <c r="I4" s="10"/>
      <c r="J4" s="10"/>
      <c r="K4" s="10"/>
      <c r="L4" s="10">
        <v>1</v>
      </c>
      <c r="M4" s="10"/>
      <c r="N4" s="10"/>
      <c r="O4" s="10"/>
      <c r="P4" s="10"/>
      <c r="Q4" s="10"/>
      <c r="R4" s="10">
        <v>1</v>
      </c>
      <c r="S4" s="10"/>
      <c r="T4" s="10"/>
      <c r="U4" s="10"/>
      <c r="V4" s="10">
        <v>1</v>
      </c>
      <c r="W4" s="10"/>
      <c r="X4" s="10"/>
      <c r="Y4" s="10">
        <v>1</v>
      </c>
      <c r="Z4" s="10"/>
      <c r="AA4" s="10">
        <v>1</v>
      </c>
      <c r="AB4" s="10"/>
      <c r="AC4" s="10"/>
      <c r="AD4" s="10"/>
      <c r="AE4" s="10">
        <v>1</v>
      </c>
      <c r="AF4" s="10"/>
      <c r="AG4" s="10"/>
      <c r="AH4" s="10">
        <v>1</v>
      </c>
      <c r="AI4" s="10"/>
      <c r="AJ4" s="10">
        <v>1</v>
      </c>
      <c r="AK4" s="10">
        <v>1</v>
      </c>
      <c r="AL4" s="10"/>
      <c r="AM4" s="10"/>
      <c r="AN4" s="10"/>
      <c r="AO4" s="10"/>
      <c r="AP4" s="10"/>
      <c r="AQ4" s="10"/>
      <c r="AR4" s="10">
        <v>1</v>
      </c>
      <c r="AS4" s="10"/>
      <c r="AT4" s="10"/>
      <c r="AU4" s="10">
        <v>1</v>
      </c>
      <c r="AV4" s="10"/>
      <c r="AW4" s="10">
        <v>1</v>
      </c>
      <c r="AX4" s="10">
        <v>1</v>
      </c>
      <c r="AY4" s="10"/>
      <c r="AZ4" s="10"/>
      <c r="BA4" s="10"/>
      <c r="BB4" s="10">
        <v>1</v>
      </c>
      <c r="BC4" s="10">
        <v>1</v>
      </c>
      <c r="BD4" s="10"/>
      <c r="BE4" s="10"/>
      <c r="BF4" s="10">
        <v>1</v>
      </c>
      <c r="BG4" s="10">
        <v>1</v>
      </c>
      <c r="BH4" s="10"/>
      <c r="BI4" s="10">
        <v>1</v>
      </c>
      <c r="BJ4" s="10">
        <v>1</v>
      </c>
      <c r="BK4" s="10">
        <v>1</v>
      </c>
      <c r="BL4" s="10"/>
      <c r="BM4" s="10"/>
      <c r="BN4" s="10">
        <v>1</v>
      </c>
      <c r="BO4" s="10">
        <v>1</v>
      </c>
      <c r="BP4" s="10"/>
      <c r="BQ4" s="10">
        <v>1</v>
      </c>
      <c r="BR4" s="10"/>
      <c r="BS4" s="10">
        <v>1</v>
      </c>
      <c r="BT4" s="10">
        <v>1</v>
      </c>
      <c r="BU4" s="10"/>
      <c r="BV4" s="10"/>
      <c r="BW4" s="10">
        <v>1</v>
      </c>
      <c r="BX4" s="10">
        <v>1</v>
      </c>
      <c r="BY4" s="10">
        <v>1</v>
      </c>
      <c r="BZ4" s="10"/>
      <c r="CA4" s="10">
        <v>1</v>
      </c>
      <c r="CB4" s="10">
        <v>1</v>
      </c>
      <c r="CC4" s="10"/>
      <c r="CD4" s="10">
        <v>1</v>
      </c>
      <c r="CE4" s="10"/>
      <c r="CF4" s="10">
        <v>1</v>
      </c>
      <c r="CG4" s="10"/>
      <c r="CH4" s="10"/>
      <c r="CI4" s="10"/>
      <c r="CJ4" s="10"/>
      <c r="CK4" s="10"/>
      <c r="CL4" s="10">
        <v>1</v>
      </c>
      <c r="CM4" s="10"/>
      <c r="CN4" s="10"/>
      <c r="CO4" s="10"/>
      <c r="CP4" s="10"/>
      <c r="CQ4" s="10"/>
      <c r="CR4" s="5">
        <f>SUM(C4:CQ4)</f>
        <v>34</v>
      </c>
      <c r="CS4" s="17">
        <f>+CR4/$CR$3</f>
        <v>0.36559139784946237</v>
      </c>
      <c r="CT4" s="26"/>
    </row>
    <row r="5" spans="2:101">
      <c r="B5" s="14" t="s">
        <v>4</v>
      </c>
      <c r="C5" s="9">
        <v>1</v>
      </c>
      <c r="D5" s="10">
        <v>1</v>
      </c>
      <c r="E5" s="10">
        <v>1</v>
      </c>
      <c r="F5" s="10">
        <v>1</v>
      </c>
      <c r="G5" s="10"/>
      <c r="H5" s="10"/>
      <c r="I5" s="10">
        <v>1</v>
      </c>
      <c r="J5" s="10">
        <v>1</v>
      </c>
      <c r="K5" s="10">
        <v>1</v>
      </c>
      <c r="L5" s="10"/>
      <c r="M5" s="10"/>
      <c r="N5" s="10">
        <v>1</v>
      </c>
      <c r="O5" s="10">
        <v>1</v>
      </c>
      <c r="P5" s="10">
        <v>1</v>
      </c>
      <c r="Q5" s="10">
        <v>1</v>
      </c>
      <c r="R5" s="10"/>
      <c r="S5" s="10">
        <v>1</v>
      </c>
      <c r="T5" s="10">
        <v>1</v>
      </c>
      <c r="U5" s="10">
        <v>1</v>
      </c>
      <c r="V5" s="10"/>
      <c r="W5" s="10"/>
      <c r="X5" s="10">
        <v>1</v>
      </c>
      <c r="Y5" s="10"/>
      <c r="Z5" s="10"/>
      <c r="AA5" s="10"/>
      <c r="AB5" s="10">
        <v>1</v>
      </c>
      <c r="AC5" s="10">
        <v>1</v>
      </c>
      <c r="AD5" s="10">
        <v>1</v>
      </c>
      <c r="AE5" s="10"/>
      <c r="AF5" s="10">
        <v>1</v>
      </c>
      <c r="AG5" s="10">
        <v>1</v>
      </c>
      <c r="AH5" s="10"/>
      <c r="AI5" s="10">
        <v>1</v>
      </c>
      <c r="AJ5" s="10"/>
      <c r="AK5" s="10"/>
      <c r="AL5" s="10"/>
      <c r="AM5" s="10"/>
      <c r="AN5" s="10"/>
      <c r="AO5" s="10">
        <v>1</v>
      </c>
      <c r="AP5" s="10"/>
      <c r="AQ5" s="10">
        <v>1</v>
      </c>
      <c r="AR5" s="10"/>
      <c r="AS5" s="10"/>
      <c r="AT5" s="10">
        <v>1</v>
      </c>
      <c r="AU5" s="10"/>
      <c r="AV5" s="10">
        <v>1</v>
      </c>
      <c r="AW5" s="10"/>
      <c r="AX5" s="10"/>
      <c r="AY5" s="10">
        <v>1</v>
      </c>
      <c r="AZ5" s="10"/>
      <c r="BA5" s="10">
        <v>1</v>
      </c>
      <c r="BB5" s="10"/>
      <c r="BC5" s="10"/>
      <c r="BD5" s="10">
        <v>1</v>
      </c>
      <c r="BE5" s="10">
        <v>1</v>
      </c>
      <c r="BF5" s="10"/>
      <c r="BG5" s="10"/>
      <c r="BH5" s="10">
        <v>1</v>
      </c>
      <c r="BI5" s="10"/>
      <c r="BJ5" s="10"/>
      <c r="BK5" s="10"/>
      <c r="BL5" s="10"/>
      <c r="BM5" s="10">
        <v>1</v>
      </c>
      <c r="BN5" s="10"/>
      <c r="BO5" s="10"/>
      <c r="BP5" s="10"/>
      <c r="BQ5" s="10"/>
      <c r="BR5" s="10"/>
      <c r="BS5" s="10"/>
      <c r="BT5" s="10"/>
      <c r="BU5" s="10">
        <v>1</v>
      </c>
      <c r="BV5" s="10">
        <v>1</v>
      </c>
      <c r="BW5" s="10"/>
      <c r="BX5" s="10"/>
      <c r="BY5" s="10"/>
      <c r="BZ5" s="10">
        <v>1</v>
      </c>
      <c r="CA5" s="10"/>
      <c r="CB5" s="10"/>
      <c r="CC5" s="10"/>
      <c r="CD5" s="10"/>
      <c r="CE5" s="10">
        <v>1</v>
      </c>
      <c r="CF5" s="10"/>
      <c r="CG5" s="10">
        <v>1</v>
      </c>
      <c r="CH5" s="10">
        <v>1</v>
      </c>
      <c r="CI5" s="10">
        <v>1</v>
      </c>
      <c r="CJ5" s="10">
        <v>1</v>
      </c>
      <c r="CK5" s="10"/>
      <c r="CL5" s="10"/>
      <c r="CM5" s="10">
        <v>1</v>
      </c>
      <c r="CN5" s="10"/>
      <c r="CO5" s="10"/>
      <c r="CP5" s="10">
        <v>1</v>
      </c>
      <c r="CQ5" s="10"/>
      <c r="CR5" s="5">
        <f t="shared" ref="CR5:CR30" si="1">SUM(C5:CQ5)</f>
        <v>41</v>
      </c>
      <c r="CS5" s="17">
        <f t="shared" ref="CS5:CS7" si="2">+CR5/$CR$3</f>
        <v>0.44086021505376344</v>
      </c>
      <c r="CT5" s="26"/>
    </row>
    <row r="6" spans="2:101">
      <c r="B6" s="14" t="s">
        <v>5</v>
      </c>
      <c r="C6" s="9"/>
      <c r="D6" s="10"/>
      <c r="E6" s="10"/>
      <c r="F6" s="10"/>
      <c r="G6" s="10">
        <v>1</v>
      </c>
      <c r="H6" s="10"/>
      <c r="I6" s="10"/>
      <c r="J6" s="10"/>
      <c r="K6" s="10"/>
      <c r="L6" s="10"/>
      <c r="M6" s="10">
        <v>1</v>
      </c>
      <c r="N6" s="10"/>
      <c r="O6" s="10"/>
      <c r="P6" s="10"/>
      <c r="Q6" s="10"/>
      <c r="R6" s="10"/>
      <c r="S6" s="10"/>
      <c r="T6" s="10"/>
      <c r="U6" s="10"/>
      <c r="V6" s="10"/>
      <c r="W6" s="10">
        <v>1</v>
      </c>
      <c r="X6" s="10"/>
      <c r="Y6" s="10"/>
      <c r="Z6" s="10">
        <v>1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>
        <v>1</v>
      </c>
      <c r="AM6" s="10">
        <v>1</v>
      </c>
      <c r="AN6" s="10">
        <v>1</v>
      </c>
      <c r="AO6" s="10"/>
      <c r="AP6" s="10">
        <v>1</v>
      </c>
      <c r="AQ6" s="10"/>
      <c r="AR6" s="10"/>
      <c r="AS6" s="10">
        <v>1</v>
      </c>
      <c r="AT6" s="10"/>
      <c r="AU6" s="10"/>
      <c r="AV6" s="10"/>
      <c r="AW6" s="10"/>
      <c r="AX6" s="10"/>
      <c r="AY6" s="10"/>
      <c r="AZ6" s="10">
        <v>1</v>
      </c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>
        <v>1</v>
      </c>
      <c r="BM6" s="10"/>
      <c r="BN6" s="10"/>
      <c r="BO6" s="10"/>
      <c r="BP6" s="10">
        <v>1</v>
      </c>
      <c r="BQ6" s="10"/>
      <c r="BR6" s="10">
        <v>1</v>
      </c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>
        <v>1</v>
      </c>
      <c r="CL6" s="10"/>
      <c r="CM6" s="10"/>
      <c r="CN6" s="10">
        <v>1</v>
      </c>
      <c r="CO6" s="10">
        <v>1</v>
      </c>
      <c r="CP6" s="10"/>
      <c r="CQ6" s="10"/>
      <c r="CR6" s="5">
        <f t="shared" si="1"/>
        <v>16</v>
      </c>
      <c r="CS6" s="17">
        <f t="shared" si="2"/>
        <v>0.17204301075268819</v>
      </c>
      <c r="CT6" s="26"/>
    </row>
    <row r="7" spans="2:101" ht="12.75" thickBot="1">
      <c r="B7" s="14" t="s">
        <v>6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>
        <v>1</v>
      </c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>
        <v>1</v>
      </c>
      <c r="CR7" s="5">
        <f t="shared" si="1"/>
        <v>2</v>
      </c>
      <c r="CS7" s="17">
        <f t="shared" si="2"/>
        <v>2.1505376344086023E-2</v>
      </c>
      <c r="CT7" s="26"/>
    </row>
    <row r="8" spans="2:101" s="11" customFormat="1" ht="36">
      <c r="B8" s="20" t="s">
        <v>7</v>
      </c>
      <c r="C8" s="21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7">
        <f>SUM(CR9:CR12)</f>
        <v>93</v>
      </c>
      <c r="CS8" s="8" t="s">
        <v>2</v>
      </c>
      <c r="CT8" s="24"/>
      <c r="CW8" s="19"/>
    </row>
    <row r="9" spans="2:101">
      <c r="B9" s="14" t="s">
        <v>8</v>
      </c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>
        <v>1</v>
      </c>
      <c r="P9" s="10"/>
      <c r="Q9" s="10"/>
      <c r="R9" s="10"/>
      <c r="S9" s="10">
        <v>1</v>
      </c>
      <c r="T9" s="10"/>
      <c r="U9" s="10"/>
      <c r="V9" s="10"/>
      <c r="W9" s="10"/>
      <c r="X9" s="10"/>
      <c r="Y9" s="10">
        <v>1</v>
      </c>
      <c r="Z9" s="10"/>
      <c r="AA9" s="10"/>
      <c r="AB9" s="10">
        <v>1</v>
      </c>
      <c r="AC9" s="10">
        <v>1</v>
      </c>
      <c r="AD9" s="10"/>
      <c r="AE9" s="10"/>
      <c r="AF9" s="10"/>
      <c r="AG9" s="10"/>
      <c r="AH9" s="10"/>
      <c r="AI9" s="10"/>
      <c r="AJ9" s="10">
        <v>1</v>
      </c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>
        <v>1</v>
      </c>
      <c r="AZ9" s="10"/>
      <c r="BA9" s="10"/>
      <c r="BB9" s="10"/>
      <c r="BC9" s="10"/>
      <c r="BD9" s="10">
        <v>1</v>
      </c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>
        <v>1</v>
      </c>
      <c r="BP9" s="10"/>
      <c r="BQ9" s="10"/>
      <c r="BR9" s="10">
        <v>1</v>
      </c>
      <c r="BS9" s="10">
        <v>1</v>
      </c>
      <c r="BT9" s="10"/>
      <c r="BU9" s="10"/>
      <c r="BV9" s="10"/>
      <c r="BW9" s="10">
        <v>1</v>
      </c>
      <c r="BX9" s="10">
        <v>1</v>
      </c>
      <c r="BY9" s="10"/>
      <c r="BZ9" s="10"/>
      <c r="CA9" s="10"/>
      <c r="CB9" s="10"/>
      <c r="CC9" s="10"/>
      <c r="CD9" s="10"/>
      <c r="CE9" s="10">
        <v>1</v>
      </c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5">
        <f t="shared" si="1"/>
        <v>14</v>
      </c>
      <c r="CS9" s="17">
        <f>+CR9/$CR$8</f>
        <v>0.15053763440860216</v>
      </c>
      <c r="CT9" s="26"/>
    </row>
    <row r="10" spans="2:101">
      <c r="B10" s="14" t="s">
        <v>9</v>
      </c>
      <c r="C10" s="9">
        <v>1</v>
      </c>
      <c r="D10" s="10"/>
      <c r="E10" s="10"/>
      <c r="F10" s="10"/>
      <c r="G10" s="10">
        <v>1</v>
      </c>
      <c r="H10" s="10">
        <v>1</v>
      </c>
      <c r="I10" s="10">
        <v>1</v>
      </c>
      <c r="J10" s="10">
        <v>1</v>
      </c>
      <c r="K10" s="10">
        <v>1</v>
      </c>
      <c r="L10" s="10">
        <v>1</v>
      </c>
      <c r="M10" s="10">
        <v>1</v>
      </c>
      <c r="N10" s="10">
        <v>1</v>
      </c>
      <c r="O10" s="10"/>
      <c r="P10" s="10"/>
      <c r="Q10" s="10">
        <v>1</v>
      </c>
      <c r="R10" s="10">
        <v>1</v>
      </c>
      <c r="S10" s="10"/>
      <c r="T10" s="10"/>
      <c r="U10" s="10">
        <v>1</v>
      </c>
      <c r="V10" s="10">
        <v>1</v>
      </c>
      <c r="W10" s="10">
        <v>1</v>
      </c>
      <c r="X10" s="10">
        <v>1</v>
      </c>
      <c r="Y10" s="10"/>
      <c r="Z10" s="10">
        <v>1</v>
      </c>
      <c r="AA10" s="10">
        <v>1</v>
      </c>
      <c r="AB10" s="10"/>
      <c r="AC10" s="10"/>
      <c r="AD10" s="10">
        <v>1</v>
      </c>
      <c r="AE10" s="10">
        <v>1</v>
      </c>
      <c r="AF10" s="10">
        <v>1</v>
      </c>
      <c r="AG10" s="10">
        <v>1</v>
      </c>
      <c r="AH10" s="10">
        <v>1</v>
      </c>
      <c r="AI10" s="10">
        <v>1</v>
      </c>
      <c r="AJ10" s="10"/>
      <c r="AK10" s="10">
        <v>1</v>
      </c>
      <c r="AL10" s="10">
        <v>1</v>
      </c>
      <c r="AM10" s="10">
        <v>1</v>
      </c>
      <c r="AN10" s="10">
        <v>1</v>
      </c>
      <c r="AO10" s="10">
        <v>1</v>
      </c>
      <c r="AP10" s="10">
        <v>1</v>
      </c>
      <c r="AQ10" s="10">
        <v>1</v>
      </c>
      <c r="AR10" s="10">
        <v>1</v>
      </c>
      <c r="AS10" s="10">
        <v>1</v>
      </c>
      <c r="AT10" s="10">
        <v>1</v>
      </c>
      <c r="AU10" s="10">
        <v>1</v>
      </c>
      <c r="AV10" s="10">
        <v>1</v>
      </c>
      <c r="AW10" s="10"/>
      <c r="AX10" s="10">
        <v>1</v>
      </c>
      <c r="AY10" s="10"/>
      <c r="AZ10" s="10">
        <v>1</v>
      </c>
      <c r="BA10" s="10">
        <v>1</v>
      </c>
      <c r="BB10" s="10">
        <v>1</v>
      </c>
      <c r="BC10" s="10">
        <v>1</v>
      </c>
      <c r="BD10" s="10"/>
      <c r="BE10" s="10">
        <v>1</v>
      </c>
      <c r="BF10" s="10">
        <v>1</v>
      </c>
      <c r="BG10" s="10">
        <v>1</v>
      </c>
      <c r="BH10" s="10">
        <v>1</v>
      </c>
      <c r="BI10" s="10">
        <v>1</v>
      </c>
      <c r="BJ10" s="10"/>
      <c r="BK10" s="10"/>
      <c r="BL10" s="10">
        <v>1</v>
      </c>
      <c r="BM10" s="10"/>
      <c r="BN10" s="10">
        <v>1</v>
      </c>
      <c r="BO10" s="10"/>
      <c r="BP10" s="10">
        <v>1</v>
      </c>
      <c r="BQ10" s="10">
        <v>1</v>
      </c>
      <c r="BR10" s="10"/>
      <c r="BS10" s="10"/>
      <c r="BT10" s="10">
        <v>1</v>
      </c>
      <c r="BU10" s="10">
        <v>1</v>
      </c>
      <c r="BV10" s="10">
        <v>1</v>
      </c>
      <c r="BW10" s="10"/>
      <c r="BX10" s="10"/>
      <c r="BY10" s="10">
        <v>1</v>
      </c>
      <c r="BZ10" s="10"/>
      <c r="CA10" s="10"/>
      <c r="CB10" s="10"/>
      <c r="CC10" s="10"/>
      <c r="CD10" s="10">
        <v>1</v>
      </c>
      <c r="CE10" s="10"/>
      <c r="CF10" s="10"/>
      <c r="CG10" s="10">
        <v>1</v>
      </c>
      <c r="CH10" s="10">
        <v>1</v>
      </c>
      <c r="CI10" s="10">
        <v>1</v>
      </c>
      <c r="CJ10" s="10">
        <v>1</v>
      </c>
      <c r="CK10" s="10"/>
      <c r="CL10" s="10">
        <v>1</v>
      </c>
      <c r="CM10" s="10">
        <v>1</v>
      </c>
      <c r="CN10" s="10">
        <v>1</v>
      </c>
      <c r="CO10" s="10"/>
      <c r="CP10" s="10"/>
      <c r="CQ10" s="10"/>
      <c r="CR10" s="5">
        <f t="shared" si="1"/>
        <v>61</v>
      </c>
      <c r="CS10" s="17">
        <f t="shared" ref="CS10:CS12" si="3">+CR10/$CR$8</f>
        <v>0.65591397849462363</v>
      </c>
      <c r="CT10" s="26"/>
    </row>
    <row r="11" spans="2:101">
      <c r="B11" s="14" t="s">
        <v>10</v>
      </c>
      <c r="C11" s="9"/>
      <c r="D11" s="10">
        <v>1</v>
      </c>
      <c r="E11" s="10">
        <v>1</v>
      </c>
      <c r="F11" s="10">
        <v>1</v>
      </c>
      <c r="G11" s="10"/>
      <c r="H11" s="10"/>
      <c r="I11" s="10"/>
      <c r="J11" s="10"/>
      <c r="K11" s="10"/>
      <c r="L11" s="10"/>
      <c r="M11" s="10"/>
      <c r="N11" s="10"/>
      <c r="O11" s="10"/>
      <c r="P11" s="10">
        <v>1</v>
      </c>
      <c r="Q11" s="10"/>
      <c r="R11" s="10"/>
      <c r="S11" s="10"/>
      <c r="T11" s="10">
        <v>1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>
        <v>1</v>
      </c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>
        <v>1</v>
      </c>
      <c r="BK11" s="10">
        <v>1</v>
      </c>
      <c r="BL11" s="10"/>
      <c r="BM11" s="10">
        <v>1</v>
      </c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>
        <v>1</v>
      </c>
      <c r="CA11" s="10">
        <v>1</v>
      </c>
      <c r="CB11" s="10">
        <v>1</v>
      </c>
      <c r="CC11" s="10">
        <v>1</v>
      </c>
      <c r="CD11" s="10"/>
      <c r="CE11" s="10"/>
      <c r="CF11" s="10">
        <v>1</v>
      </c>
      <c r="CG11" s="10"/>
      <c r="CH11" s="10"/>
      <c r="CI11" s="10"/>
      <c r="CJ11" s="10"/>
      <c r="CK11" s="10"/>
      <c r="CL11" s="10"/>
      <c r="CM11" s="10"/>
      <c r="CN11" s="10"/>
      <c r="CO11" s="10">
        <v>1</v>
      </c>
      <c r="CP11" s="10">
        <v>1</v>
      </c>
      <c r="CQ11" s="10">
        <v>1</v>
      </c>
      <c r="CR11" s="5">
        <f t="shared" si="1"/>
        <v>17</v>
      </c>
      <c r="CS11" s="17">
        <f t="shared" si="3"/>
        <v>0.18279569892473119</v>
      </c>
      <c r="CT11" s="26"/>
    </row>
    <row r="12" spans="2:101" ht="12.75" thickBot="1">
      <c r="B12" s="14" t="s">
        <v>11</v>
      </c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>
        <v>1</v>
      </c>
      <c r="CL12" s="10"/>
      <c r="CM12" s="10"/>
      <c r="CN12" s="10"/>
      <c r="CO12" s="10"/>
      <c r="CP12" s="10"/>
      <c r="CQ12" s="10"/>
      <c r="CR12" s="5">
        <f t="shared" si="1"/>
        <v>1</v>
      </c>
      <c r="CS12" s="17">
        <f t="shared" si="3"/>
        <v>1.0752688172043012E-2</v>
      </c>
      <c r="CT12" s="26"/>
    </row>
    <row r="13" spans="2:101" s="11" customFormat="1" ht="36">
      <c r="B13" s="22" t="s">
        <v>12</v>
      </c>
      <c r="C13" s="21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7">
        <f>SUM(CR14:CR17)</f>
        <v>93</v>
      </c>
      <c r="CS13" s="8" t="s">
        <v>2</v>
      </c>
      <c r="CT13" s="24"/>
      <c r="CW13" s="19"/>
    </row>
    <row r="14" spans="2:101">
      <c r="B14" s="14" t="s">
        <v>8</v>
      </c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>
        <v>1</v>
      </c>
      <c r="O14" s="10"/>
      <c r="P14" s="10"/>
      <c r="Q14" s="10"/>
      <c r="R14" s="10"/>
      <c r="S14" s="10">
        <v>1</v>
      </c>
      <c r="T14" s="10"/>
      <c r="U14" s="10"/>
      <c r="V14" s="10"/>
      <c r="W14" s="10"/>
      <c r="X14" s="10"/>
      <c r="Y14" s="10"/>
      <c r="Z14" s="10"/>
      <c r="AA14" s="10"/>
      <c r="AB14" s="10">
        <v>1</v>
      </c>
      <c r="AC14" s="10">
        <v>1</v>
      </c>
      <c r="AD14" s="10"/>
      <c r="AE14" s="10"/>
      <c r="AF14" s="10"/>
      <c r="AG14" s="10"/>
      <c r="AH14" s="10"/>
      <c r="AI14" s="10"/>
      <c r="AJ14" s="10">
        <v>1</v>
      </c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>
        <v>1</v>
      </c>
      <c r="AZ14" s="10"/>
      <c r="BA14" s="10"/>
      <c r="BB14" s="10"/>
      <c r="BC14" s="10"/>
      <c r="BD14" s="10"/>
      <c r="BE14" s="10"/>
      <c r="BF14" s="10"/>
      <c r="BG14" s="10"/>
      <c r="BH14" s="10"/>
      <c r="BI14" s="10">
        <v>1</v>
      </c>
      <c r="BJ14" s="10"/>
      <c r="BK14" s="10"/>
      <c r="BL14" s="10"/>
      <c r="BM14" s="10"/>
      <c r="BN14" s="10"/>
      <c r="BO14" s="10">
        <v>1</v>
      </c>
      <c r="BP14" s="10"/>
      <c r="BQ14" s="10"/>
      <c r="BR14" s="10"/>
      <c r="BS14" s="10">
        <v>1</v>
      </c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5">
        <f t="shared" si="1"/>
        <v>9</v>
      </c>
      <c r="CS14" s="17">
        <f>+CR14/$CR$13</f>
        <v>9.6774193548387094E-2</v>
      </c>
      <c r="CT14" s="26"/>
    </row>
    <row r="15" spans="2:101">
      <c r="B15" s="14" t="s">
        <v>9</v>
      </c>
      <c r="C15" s="9">
        <v>1</v>
      </c>
      <c r="D15" s="10"/>
      <c r="E15" s="10"/>
      <c r="F15" s="10"/>
      <c r="G15" s="10">
        <v>1</v>
      </c>
      <c r="H15" s="10">
        <v>1</v>
      </c>
      <c r="I15" s="10"/>
      <c r="J15" s="10"/>
      <c r="K15" s="10">
        <v>1</v>
      </c>
      <c r="L15" s="10">
        <v>1</v>
      </c>
      <c r="M15" s="10"/>
      <c r="N15" s="10"/>
      <c r="O15" s="10">
        <v>1</v>
      </c>
      <c r="P15" s="10">
        <v>1</v>
      </c>
      <c r="Q15" s="10">
        <v>1</v>
      </c>
      <c r="R15" s="10">
        <v>1</v>
      </c>
      <c r="S15" s="10"/>
      <c r="T15" s="10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/>
      <c r="AA15" s="10">
        <v>1</v>
      </c>
      <c r="AB15" s="10"/>
      <c r="AC15" s="10"/>
      <c r="AD15" s="10">
        <v>1</v>
      </c>
      <c r="AE15" s="10">
        <v>1</v>
      </c>
      <c r="AF15" s="10"/>
      <c r="AG15" s="10">
        <v>1</v>
      </c>
      <c r="AH15" s="10"/>
      <c r="AI15" s="10">
        <v>1</v>
      </c>
      <c r="AJ15" s="10"/>
      <c r="AK15" s="10">
        <v>1</v>
      </c>
      <c r="AL15" s="10"/>
      <c r="AM15" s="10"/>
      <c r="AN15" s="10"/>
      <c r="AO15" s="10">
        <v>1</v>
      </c>
      <c r="AP15" s="10">
        <v>1</v>
      </c>
      <c r="AQ15" s="10">
        <v>1</v>
      </c>
      <c r="AR15" s="10">
        <v>1</v>
      </c>
      <c r="AS15" s="10">
        <v>1</v>
      </c>
      <c r="AT15" s="10">
        <v>1</v>
      </c>
      <c r="AU15" s="10"/>
      <c r="AV15" s="10">
        <v>1</v>
      </c>
      <c r="AW15" s="10">
        <v>1</v>
      </c>
      <c r="AX15" s="10">
        <v>1</v>
      </c>
      <c r="AY15" s="10"/>
      <c r="AZ15" s="10">
        <v>1</v>
      </c>
      <c r="BA15" s="10">
        <v>1</v>
      </c>
      <c r="BB15" s="10"/>
      <c r="BC15" s="10"/>
      <c r="BD15" s="10">
        <v>1</v>
      </c>
      <c r="BE15" s="10">
        <v>1</v>
      </c>
      <c r="BF15" s="10"/>
      <c r="BG15" s="10">
        <v>1</v>
      </c>
      <c r="BH15" s="10">
        <v>1</v>
      </c>
      <c r="BI15" s="10"/>
      <c r="BJ15" s="10"/>
      <c r="BK15" s="10"/>
      <c r="BL15" s="10"/>
      <c r="BM15" s="10"/>
      <c r="BN15" s="10"/>
      <c r="BO15" s="10"/>
      <c r="BP15" s="10">
        <v>1</v>
      </c>
      <c r="BQ15" s="10"/>
      <c r="BR15" s="10">
        <v>1</v>
      </c>
      <c r="BS15" s="10"/>
      <c r="BT15" s="10">
        <v>1</v>
      </c>
      <c r="BU15" s="10">
        <v>1</v>
      </c>
      <c r="BV15" s="10">
        <v>1</v>
      </c>
      <c r="BW15" s="10">
        <v>1</v>
      </c>
      <c r="BX15" s="10">
        <v>1</v>
      </c>
      <c r="BY15" s="10">
        <v>1</v>
      </c>
      <c r="BZ15" s="10"/>
      <c r="CA15" s="10"/>
      <c r="CB15" s="10"/>
      <c r="CC15" s="10"/>
      <c r="CD15" s="10">
        <v>1</v>
      </c>
      <c r="CE15" s="10">
        <v>1</v>
      </c>
      <c r="CF15" s="10">
        <v>1</v>
      </c>
      <c r="CG15" s="10">
        <v>1</v>
      </c>
      <c r="CH15" s="10">
        <v>1</v>
      </c>
      <c r="CI15" s="10">
        <v>1</v>
      </c>
      <c r="CJ15" s="10">
        <v>1</v>
      </c>
      <c r="CK15" s="10"/>
      <c r="CL15" s="10"/>
      <c r="CM15" s="10"/>
      <c r="CN15" s="10"/>
      <c r="CO15" s="10"/>
      <c r="CP15" s="10"/>
      <c r="CQ15" s="10">
        <v>1</v>
      </c>
      <c r="CR15" s="5">
        <f t="shared" si="1"/>
        <v>52</v>
      </c>
      <c r="CS15" s="17">
        <f t="shared" ref="CS15:CS17" si="4">+CR15/$CR$13</f>
        <v>0.55913978494623651</v>
      </c>
      <c r="CT15" s="26"/>
    </row>
    <row r="16" spans="2:101">
      <c r="B16" s="14" t="s">
        <v>10</v>
      </c>
      <c r="C16" s="9"/>
      <c r="D16" s="10">
        <v>1</v>
      </c>
      <c r="E16" s="10">
        <v>1</v>
      </c>
      <c r="F16" s="10">
        <v>1</v>
      </c>
      <c r="G16" s="10"/>
      <c r="H16" s="10"/>
      <c r="I16" s="10">
        <v>1</v>
      </c>
      <c r="J16" s="10">
        <v>1</v>
      </c>
      <c r="K16" s="10"/>
      <c r="L16" s="10"/>
      <c r="M16" s="10">
        <v>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>
        <v>1</v>
      </c>
      <c r="AA16" s="10"/>
      <c r="AB16" s="10"/>
      <c r="AC16" s="10"/>
      <c r="AD16" s="10"/>
      <c r="AE16" s="10"/>
      <c r="AF16" s="10">
        <v>1</v>
      </c>
      <c r="AG16" s="10"/>
      <c r="AH16" s="10">
        <v>1</v>
      </c>
      <c r="AI16" s="10"/>
      <c r="AJ16" s="10"/>
      <c r="AK16" s="10"/>
      <c r="AL16" s="10">
        <v>1</v>
      </c>
      <c r="AM16" s="10">
        <v>1</v>
      </c>
      <c r="AN16" s="10">
        <v>1</v>
      </c>
      <c r="AO16" s="10"/>
      <c r="AP16" s="10"/>
      <c r="AQ16" s="10"/>
      <c r="AR16" s="10"/>
      <c r="AS16" s="10"/>
      <c r="AT16" s="10"/>
      <c r="AU16" s="10">
        <v>1</v>
      </c>
      <c r="AV16" s="10"/>
      <c r="AW16" s="10"/>
      <c r="AX16" s="10"/>
      <c r="AY16" s="10"/>
      <c r="AZ16" s="10"/>
      <c r="BA16" s="10"/>
      <c r="BB16" s="10">
        <v>1</v>
      </c>
      <c r="BC16" s="10">
        <v>1</v>
      </c>
      <c r="BD16" s="10"/>
      <c r="BE16" s="10"/>
      <c r="BF16" s="10">
        <v>1</v>
      </c>
      <c r="BG16" s="10"/>
      <c r="BH16" s="10"/>
      <c r="BI16" s="10"/>
      <c r="BJ16" s="10">
        <v>1</v>
      </c>
      <c r="BK16" s="10"/>
      <c r="BL16" s="10">
        <v>1</v>
      </c>
      <c r="BM16" s="10"/>
      <c r="BN16" s="10">
        <v>1</v>
      </c>
      <c r="BO16" s="10"/>
      <c r="BP16" s="10"/>
      <c r="BQ16" s="10">
        <v>1</v>
      </c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>
        <v>1</v>
      </c>
      <c r="CC16" s="10"/>
      <c r="CD16" s="10"/>
      <c r="CE16" s="10"/>
      <c r="CF16" s="10"/>
      <c r="CG16" s="10"/>
      <c r="CH16" s="10"/>
      <c r="CI16" s="10"/>
      <c r="CJ16" s="10"/>
      <c r="CK16" s="10">
        <v>1</v>
      </c>
      <c r="CL16" s="10">
        <v>1</v>
      </c>
      <c r="CM16" s="10">
        <v>1</v>
      </c>
      <c r="CN16" s="10">
        <v>1</v>
      </c>
      <c r="CO16" s="10">
        <v>1</v>
      </c>
      <c r="CP16" s="10">
        <v>1</v>
      </c>
      <c r="CQ16" s="10"/>
      <c r="CR16" s="5">
        <f t="shared" si="1"/>
        <v>27</v>
      </c>
      <c r="CS16" s="17">
        <f t="shared" si="4"/>
        <v>0.29032258064516131</v>
      </c>
      <c r="CT16" s="26"/>
    </row>
    <row r="17" spans="2:102" ht="12.75" thickBot="1">
      <c r="B17" s="14" t="s">
        <v>11</v>
      </c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>
        <v>1</v>
      </c>
      <c r="BL17" s="10"/>
      <c r="BM17" s="10">
        <v>1</v>
      </c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>
        <v>1</v>
      </c>
      <c r="CA17" s="10">
        <v>1</v>
      </c>
      <c r="CB17" s="10"/>
      <c r="CC17" s="10">
        <v>1</v>
      </c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5">
        <f t="shared" si="1"/>
        <v>5</v>
      </c>
      <c r="CS17" s="17">
        <f t="shared" si="4"/>
        <v>5.3763440860215055E-2</v>
      </c>
      <c r="CT17" s="26"/>
    </row>
    <row r="18" spans="2:102" s="11" customFormat="1" ht="36">
      <c r="B18" s="20" t="s">
        <v>13</v>
      </c>
      <c r="C18" s="21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7">
        <f>SUM(CR19:CR22)</f>
        <v>93</v>
      </c>
      <c r="CS18" s="8" t="s">
        <v>2</v>
      </c>
      <c r="CT18" s="24"/>
      <c r="CW18" s="19"/>
    </row>
    <row r="19" spans="2:102">
      <c r="B19" s="14" t="s">
        <v>8</v>
      </c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>
        <v>1</v>
      </c>
      <c r="T19" s="10"/>
      <c r="U19" s="10"/>
      <c r="V19" s="10"/>
      <c r="W19" s="10"/>
      <c r="X19" s="10"/>
      <c r="Y19" s="10">
        <v>1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>
        <v>1</v>
      </c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>
        <v>1</v>
      </c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>
        <v>1</v>
      </c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5">
        <f t="shared" si="1"/>
        <v>5</v>
      </c>
      <c r="CS19" s="17">
        <f>+CR19/$CR$18</f>
        <v>5.3763440860215055E-2</v>
      </c>
      <c r="CT19" s="26"/>
    </row>
    <row r="20" spans="2:102">
      <c r="B20" s="14" t="s">
        <v>9</v>
      </c>
      <c r="C20" s="9">
        <v>1</v>
      </c>
      <c r="D20" s="10">
        <v>1</v>
      </c>
      <c r="E20" s="10">
        <v>1</v>
      </c>
      <c r="F20" s="10">
        <v>1</v>
      </c>
      <c r="G20" s="10">
        <v>1</v>
      </c>
      <c r="H20" s="10">
        <v>1</v>
      </c>
      <c r="I20" s="10">
        <v>1</v>
      </c>
      <c r="J20" s="10"/>
      <c r="K20" s="10">
        <v>1</v>
      </c>
      <c r="L20" s="10">
        <v>1</v>
      </c>
      <c r="M20" s="10">
        <v>1</v>
      </c>
      <c r="N20" s="10">
        <v>1</v>
      </c>
      <c r="O20" s="10">
        <v>1</v>
      </c>
      <c r="P20" s="10">
        <v>1</v>
      </c>
      <c r="Q20" s="10">
        <v>1</v>
      </c>
      <c r="R20" s="10">
        <v>1</v>
      </c>
      <c r="S20" s="10"/>
      <c r="T20" s="10">
        <v>1</v>
      </c>
      <c r="U20" s="10">
        <v>1</v>
      </c>
      <c r="V20" s="10">
        <v>1</v>
      </c>
      <c r="W20" s="10"/>
      <c r="X20" s="10"/>
      <c r="Y20" s="10"/>
      <c r="Z20" s="10"/>
      <c r="AA20" s="10"/>
      <c r="AB20" s="10"/>
      <c r="AC20" s="10"/>
      <c r="AD20" s="10"/>
      <c r="AE20" s="10">
        <v>1</v>
      </c>
      <c r="AF20" s="10">
        <v>1</v>
      </c>
      <c r="AG20" s="10">
        <v>1</v>
      </c>
      <c r="AH20" s="10">
        <v>1</v>
      </c>
      <c r="AI20" s="10">
        <v>1</v>
      </c>
      <c r="AJ20" s="10"/>
      <c r="AK20" s="10">
        <v>1</v>
      </c>
      <c r="AL20" s="10"/>
      <c r="AM20" s="10"/>
      <c r="AN20" s="10"/>
      <c r="AO20" s="10"/>
      <c r="AP20" s="10">
        <v>1</v>
      </c>
      <c r="AQ20" s="10">
        <v>1</v>
      </c>
      <c r="AR20" s="10"/>
      <c r="AS20" s="10">
        <v>1</v>
      </c>
      <c r="AT20" s="10"/>
      <c r="AU20" s="10"/>
      <c r="AV20" s="10"/>
      <c r="AW20" s="10">
        <v>1</v>
      </c>
      <c r="AX20" s="10">
        <v>1</v>
      </c>
      <c r="AY20" s="10"/>
      <c r="AZ20" s="10"/>
      <c r="BA20" s="10">
        <v>1</v>
      </c>
      <c r="BB20" s="10">
        <v>1</v>
      </c>
      <c r="BC20" s="10">
        <v>1</v>
      </c>
      <c r="BD20" s="10">
        <v>1</v>
      </c>
      <c r="BE20" s="10">
        <v>1</v>
      </c>
      <c r="BF20" s="10">
        <v>1</v>
      </c>
      <c r="BG20" s="10">
        <v>1</v>
      </c>
      <c r="BH20" s="10"/>
      <c r="BI20" s="10">
        <v>1</v>
      </c>
      <c r="BJ20" s="10"/>
      <c r="BK20" s="10"/>
      <c r="BL20" s="10">
        <v>1</v>
      </c>
      <c r="BM20" s="10"/>
      <c r="BN20" s="10">
        <v>1</v>
      </c>
      <c r="BO20" s="10"/>
      <c r="BP20" s="10"/>
      <c r="BQ20" s="10"/>
      <c r="BR20" s="10">
        <v>1</v>
      </c>
      <c r="BS20" s="10">
        <v>1</v>
      </c>
      <c r="BT20" s="10"/>
      <c r="BU20" s="10">
        <v>1</v>
      </c>
      <c r="BV20" s="10"/>
      <c r="BW20" s="10">
        <v>1</v>
      </c>
      <c r="BX20" s="10">
        <v>1</v>
      </c>
      <c r="BY20" s="10">
        <v>1</v>
      </c>
      <c r="BZ20" s="10"/>
      <c r="CA20" s="10"/>
      <c r="CB20" s="10">
        <v>1</v>
      </c>
      <c r="CC20" s="10"/>
      <c r="CD20" s="10">
        <v>1</v>
      </c>
      <c r="CE20" s="10"/>
      <c r="CF20" s="10"/>
      <c r="CG20" s="10">
        <v>1</v>
      </c>
      <c r="CH20" s="10">
        <v>1</v>
      </c>
      <c r="CI20" s="10"/>
      <c r="CJ20" s="10"/>
      <c r="CK20" s="10">
        <v>1</v>
      </c>
      <c r="CL20" s="10">
        <v>1</v>
      </c>
      <c r="CM20" s="10"/>
      <c r="CN20" s="10"/>
      <c r="CO20" s="10">
        <v>1</v>
      </c>
      <c r="CP20" s="10">
        <v>1</v>
      </c>
      <c r="CQ20" s="10"/>
      <c r="CR20" s="5">
        <f t="shared" si="1"/>
        <v>53</v>
      </c>
      <c r="CS20" s="17">
        <f t="shared" ref="CS20:CS22" si="5">+CR20/$CR$18</f>
        <v>0.56989247311827962</v>
      </c>
      <c r="CT20" s="26"/>
    </row>
    <row r="21" spans="2:102">
      <c r="B21" s="14" t="s">
        <v>10</v>
      </c>
      <c r="C21" s="9"/>
      <c r="D21" s="10"/>
      <c r="E21" s="10"/>
      <c r="F21" s="10"/>
      <c r="G21" s="10"/>
      <c r="H21" s="10"/>
      <c r="I21" s="10"/>
      <c r="J21" s="10">
        <v>1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>
        <v>1</v>
      </c>
      <c r="X21" s="10">
        <v>1</v>
      </c>
      <c r="Y21" s="10"/>
      <c r="Z21" s="10">
        <v>1</v>
      </c>
      <c r="AA21" s="10">
        <v>1</v>
      </c>
      <c r="AB21" s="10">
        <v>1</v>
      </c>
      <c r="AC21" s="10">
        <v>1</v>
      </c>
      <c r="AD21" s="10">
        <v>1</v>
      </c>
      <c r="AE21" s="10"/>
      <c r="AF21" s="10"/>
      <c r="AG21" s="10"/>
      <c r="AH21" s="10"/>
      <c r="AI21" s="10"/>
      <c r="AJ21" s="10"/>
      <c r="AK21" s="10"/>
      <c r="AL21" s="10">
        <v>1</v>
      </c>
      <c r="AM21" s="10"/>
      <c r="AN21" s="10">
        <v>1</v>
      </c>
      <c r="AO21" s="10">
        <v>1</v>
      </c>
      <c r="AP21" s="10"/>
      <c r="AQ21" s="10"/>
      <c r="AR21" s="10">
        <v>1</v>
      </c>
      <c r="AS21" s="10"/>
      <c r="AT21" s="10">
        <v>1</v>
      </c>
      <c r="AU21" s="10">
        <v>1</v>
      </c>
      <c r="AV21" s="10">
        <v>1</v>
      </c>
      <c r="AW21" s="10"/>
      <c r="AX21" s="10"/>
      <c r="AY21" s="10">
        <v>1</v>
      </c>
      <c r="AZ21" s="10">
        <v>1</v>
      </c>
      <c r="BA21" s="10"/>
      <c r="BB21" s="10"/>
      <c r="BC21" s="10"/>
      <c r="BD21" s="10"/>
      <c r="BE21" s="10"/>
      <c r="BF21" s="10"/>
      <c r="BG21" s="10"/>
      <c r="BH21" s="10">
        <v>1</v>
      </c>
      <c r="BI21" s="10"/>
      <c r="BJ21" s="10">
        <v>1</v>
      </c>
      <c r="BK21" s="10"/>
      <c r="BL21" s="10"/>
      <c r="BM21" s="10">
        <v>1</v>
      </c>
      <c r="BN21" s="10"/>
      <c r="BO21" s="10"/>
      <c r="BP21" s="10">
        <v>1</v>
      </c>
      <c r="BQ21" s="10">
        <v>1</v>
      </c>
      <c r="BR21" s="10"/>
      <c r="BS21" s="10"/>
      <c r="BT21" s="10">
        <v>1</v>
      </c>
      <c r="BU21" s="10"/>
      <c r="BV21" s="10">
        <v>1</v>
      </c>
      <c r="BW21" s="10"/>
      <c r="BX21" s="10"/>
      <c r="BY21" s="10"/>
      <c r="BZ21" s="10">
        <v>1</v>
      </c>
      <c r="CA21" s="10">
        <v>1</v>
      </c>
      <c r="CB21" s="10"/>
      <c r="CC21" s="10">
        <v>1</v>
      </c>
      <c r="CD21" s="10"/>
      <c r="CE21" s="10"/>
      <c r="CF21" s="10">
        <v>1</v>
      </c>
      <c r="CG21" s="10"/>
      <c r="CH21" s="10"/>
      <c r="CI21" s="10">
        <v>1</v>
      </c>
      <c r="CJ21" s="10"/>
      <c r="CK21" s="10"/>
      <c r="CL21" s="10"/>
      <c r="CM21" s="10"/>
      <c r="CN21" s="10">
        <v>1</v>
      </c>
      <c r="CO21" s="10"/>
      <c r="CP21" s="10"/>
      <c r="CQ21" s="10">
        <v>1</v>
      </c>
      <c r="CR21" s="5">
        <f t="shared" si="1"/>
        <v>31</v>
      </c>
      <c r="CS21" s="17">
        <f t="shared" si="5"/>
        <v>0.33333333333333331</v>
      </c>
      <c r="CT21" s="26"/>
    </row>
    <row r="22" spans="2:102" ht="12.75" thickBot="1">
      <c r="B22" s="14" t="s">
        <v>11</v>
      </c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>
        <v>1</v>
      </c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>
        <v>1</v>
      </c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>
        <v>1</v>
      </c>
      <c r="CK22" s="10"/>
      <c r="CL22" s="10"/>
      <c r="CM22" s="10">
        <v>1</v>
      </c>
      <c r="CN22" s="10"/>
      <c r="CO22" s="10"/>
      <c r="CP22" s="10"/>
      <c r="CQ22" s="10"/>
      <c r="CR22" s="5">
        <f t="shared" si="1"/>
        <v>4</v>
      </c>
      <c r="CS22" s="17">
        <f t="shared" si="5"/>
        <v>4.3010752688172046E-2</v>
      </c>
      <c r="CT22" s="26"/>
    </row>
    <row r="23" spans="2:102" s="11" customFormat="1" ht="60">
      <c r="B23" s="20" t="s">
        <v>14</v>
      </c>
      <c r="C23" s="21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7">
        <f>SUM(CR24:CR27)</f>
        <v>93</v>
      </c>
      <c r="CS23" s="8" t="s">
        <v>2</v>
      </c>
      <c r="CT23" s="24"/>
      <c r="CW23" s="19"/>
    </row>
    <row r="24" spans="2:102">
      <c r="B24" s="14" t="s">
        <v>8</v>
      </c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>
        <v>1</v>
      </c>
      <c r="T24" s="10"/>
      <c r="U24" s="10"/>
      <c r="V24" s="10"/>
      <c r="W24" s="10"/>
      <c r="X24" s="10"/>
      <c r="Y24" s="10"/>
      <c r="Z24" s="10"/>
      <c r="AA24" s="10"/>
      <c r="AB24" s="10">
        <v>1</v>
      </c>
      <c r="AC24" s="10">
        <v>1</v>
      </c>
      <c r="AD24" s="10"/>
      <c r="AE24" s="10"/>
      <c r="AF24" s="10"/>
      <c r="AG24" s="10"/>
      <c r="AH24" s="10"/>
      <c r="AI24" s="10"/>
      <c r="AJ24" s="10">
        <v>1</v>
      </c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>
        <v>1</v>
      </c>
      <c r="AZ24" s="10">
        <v>1</v>
      </c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>
        <v>1</v>
      </c>
      <c r="BP24" s="10"/>
      <c r="BQ24" s="10"/>
      <c r="BR24" s="10">
        <v>1</v>
      </c>
      <c r="BS24" s="10"/>
      <c r="BT24" s="10"/>
      <c r="BU24" s="10"/>
      <c r="BV24" s="10"/>
      <c r="BW24" s="10">
        <v>1</v>
      </c>
      <c r="BX24" s="10">
        <v>1</v>
      </c>
      <c r="BY24" s="10"/>
      <c r="BZ24" s="10"/>
      <c r="CA24" s="10"/>
      <c r="CB24" s="10"/>
      <c r="CC24" s="10"/>
      <c r="CD24" s="10"/>
      <c r="CE24" s="10">
        <v>1</v>
      </c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5">
        <f t="shared" si="1"/>
        <v>11</v>
      </c>
      <c r="CS24" s="17">
        <f>+CR24/$CR$23</f>
        <v>0.11827956989247312</v>
      </c>
      <c r="CT24" s="26"/>
    </row>
    <row r="25" spans="2:102">
      <c r="B25" s="14" t="s">
        <v>9</v>
      </c>
      <c r="C25" s="9">
        <v>1</v>
      </c>
      <c r="D25" s="10">
        <v>1</v>
      </c>
      <c r="E25" s="10"/>
      <c r="F25" s="10"/>
      <c r="G25" s="10">
        <v>1</v>
      </c>
      <c r="H25" s="10">
        <v>1</v>
      </c>
      <c r="I25" s="10">
        <v>1</v>
      </c>
      <c r="J25" s="10"/>
      <c r="K25" s="10">
        <v>1</v>
      </c>
      <c r="L25" s="10">
        <v>1</v>
      </c>
      <c r="M25" s="10"/>
      <c r="N25" s="10"/>
      <c r="O25" s="10">
        <v>1</v>
      </c>
      <c r="P25" s="10">
        <v>1</v>
      </c>
      <c r="Q25" s="10">
        <v>1</v>
      </c>
      <c r="R25" s="10">
        <v>1</v>
      </c>
      <c r="S25" s="10"/>
      <c r="T25" s="10">
        <v>1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>
        <v>1</v>
      </c>
      <c r="AB25" s="10"/>
      <c r="AC25" s="10"/>
      <c r="AD25" s="10">
        <v>1</v>
      </c>
      <c r="AE25" s="10">
        <v>1</v>
      </c>
      <c r="AF25" s="10">
        <v>1</v>
      </c>
      <c r="AG25" s="10">
        <v>1</v>
      </c>
      <c r="AH25" s="10">
        <v>1</v>
      </c>
      <c r="AI25" s="10">
        <v>1</v>
      </c>
      <c r="AJ25" s="10"/>
      <c r="AK25" s="10">
        <v>1</v>
      </c>
      <c r="AL25" s="10">
        <v>1</v>
      </c>
      <c r="AM25" s="10"/>
      <c r="AN25" s="10">
        <v>1</v>
      </c>
      <c r="AO25" s="10">
        <v>1</v>
      </c>
      <c r="AP25" s="10">
        <v>1</v>
      </c>
      <c r="AQ25" s="10">
        <v>1</v>
      </c>
      <c r="AR25" s="10">
        <v>1</v>
      </c>
      <c r="AS25" s="10">
        <v>1</v>
      </c>
      <c r="AT25" s="10"/>
      <c r="AU25" s="10">
        <v>1</v>
      </c>
      <c r="AV25" s="10">
        <v>1</v>
      </c>
      <c r="AW25" s="10">
        <v>1</v>
      </c>
      <c r="AX25" s="10">
        <v>1</v>
      </c>
      <c r="AY25" s="10"/>
      <c r="AZ25" s="10"/>
      <c r="BA25" s="10">
        <v>1</v>
      </c>
      <c r="BB25" s="10">
        <v>1</v>
      </c>
      <c r="BC25" s="10">
        <v>1</v>
      </c>
      <c r="BD25" s="10">
        <v>1</v>
      </c>
      <c r="BE25" s="10">
        <v>1</v>
      </c>
      <c r="BF25" s="10">
        <v>1</v>
      </c>
      <c r="BG25" s="10">
        <v>1</v>
      </c>
      <c r="BH25" s="10">
        <v>1</v>
      </c>
      <c r="BI25" s="10">
        <v>1</v>
      </c>
      <c r="BJ25" s="10"/>
      <c r="BK25" s="10"/>
      <c r="BL25" s="10"/>
      <c r="BM25" s="10"/>
      <c r="BN25" s="10">
        <v>1</v>
      </c>
      <c r="BO25" s="10"/>
      <c r="BP25" s="10">
        <v>1</v>
      </c>
      <c r="BQ25" s="10"/>
      <c r="BR25" s="10"/>
      <c r="BS25" s="10">
        <v>1</v>
      </c>
      <c r="BT25" s="10"/>
      <c r="BU25" s="10">
        <v>1</v>
      </c>
      <c r="BV25" s="10">
        <v>1</v>
      </c>
      <c r="BW25" s="10"/>
      <c r="BX25" s="10"/>
      <c r="BY25" s="10">
        <v>1</v>
      </c>
      <c r="BZ25" s="10"/>
      <c r="CA25" s="10"/>
      <c r="CB25" s="10">
        <v>1</v>
      </c>
      <c r="CC25" s="10"/>
      <c r="CD25" s="10"/>
      <c r="CE25" s="10"/>
      <c r="CF25" s="10">
        <v>1</v>
      </c>
      <c r="CG25" s="10">
        <v>1</v>
      </c>
      <c r="CH25" s="10">
        <v>1</v>
      </c>
      <c r="CI25" s="10">
        <v>1</v>
      </c>
      <c r="CJ25" s="10"/>
      <c r="CK25" s="10">
        <v>1</v>
      </c>
      <c r="CL25" s="10">
        <v>1</v>
      </c>
      <c r="CM25" s="10"/>
      <c r="CN25" s="10">
        <v>1</v>
      </c>
      <c r="CO25" s="10">
        <v>1</v>
      </c>
      <c r="CP25" s="10">
        <v>1</v>
      </c>
      <c r="CQ25" s="10">
        <v>1</v>
      </c>
      <c r="CR25" s="5">
        <f t="shared" si="1"/>
        <v>63</v>
      </c>
      <c r="CS25" s="17">
        <f t="shared" ref="CS25:CS27" si="6">+CR25/$CR$23</f>
        <v>0.67741935483870963</v>
      </c>
      <c r="CT25" s="26"/>
    </row>
    <row r="26" spans="2:102">
      <c r="B26" s="14" t="s">
        <v>10</v>
      </c>
      <c r="C26" s="9"/>
      <c r="D26" s="10"/>
      <c r="E26" s="10">
        <v>1</v>
      </c>
      <c r="F26" s="10">
        <v>1</v>
      </c>
      <c r="G26" s="10"/>
      <c r="H26" s="10"/>
      <c r="I26" s="10"/>
      <c r="J26" s="10">
        <v>1</v>
      </c>
      <c r="K26" s="10"/>
      <c r="L26" s="10"/>
      <c r="M26" s="10">
        <v>1</v>
      </c>
      <c r="N26" s="10">
        <v>1</v>
      </c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>
        <v>1</v>
      </c>
      <c r="AN26" s="10"/>
      <c r="AO26" s="10"/>
      <c r="AP26" s="10"/>
      <c r="AQ26" s="10"/>
      <c r="AR26" s="10"/>
      <c r="AS26" s="10"/>
      <c r="AT26" s="10">
        <v>1</v>
      </c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>
        <v>1</v>
      </c>
      <c r="BK26" s="10">
        <v>1</v>
      </c>
      <c r="BL26" s="10">
        <v>1</v>
      </c>
      <c r="BM26" s="10">
        <v>1</v>
      </c>
      <c r="BN26" s="10"/>
      <c r="BO26" s="10"/>
      <c r="BP26" s="10"/>
      <c r="BQ26" s="10">
        <v>1</v>
      </c>
      <c r="BR26" s="10"/>
      <c r="BS26" s="10"/>
      <c r="BT26" s="10">
        <v>1</v>
      </c>
      <c r="BU26" s="10"/>
      <c r="BV26" s="10"/>
      <c r="BW26" s="10"/>
      <c r="BX26" s="10"/>
      <c r="BY26" s="10"/>
      <c r="BZ26" s="10">
        <v>1</v>
      </c>
      <c r="CA26" s="10">
        <v>1</v>
      </c>
      <c r="CB26" s="10"/>
      <c r="CC26" s="10"/>
      <c r="CD26" s="10">
        <v>1</v>
      </c>
      <c r="CE26" s="10"/>
      <c r="CF26" s="10"/>
      <c r="CG26" s="10"/>
      <c r="CH26" s="10"/>
      <c r="CI26" s="10"/>
      <c r="CJ26" s="10">
        <v>1</v>
      </c>
      <c r="CK26" s="10"/>
      <c r="CL26" s="10"/>
      <c r="CM26" s="10">
        <v>1</v>
      </c>
      <c r="CN26" s="10"/>
      <c r="CO26" s="10"/>
      <c r="CP26" s="10"/>
      <c r="CQ26" s="10"/>
      <c r="CR26" s="5">
        <f t="shared" si="1"/>
        <v>18</v>
      </c>
      <c r="CS26" s="17">
        <f t="shared" si="6"/>
        <v>0.19354838709677419</v>
      </c>
      <c r="CT26" s="26"/>
    </row>
    <row r="27" spans="2:102" ht="12.75" thickBot="1">
      <c r="B27" s="14" t="s">
        <v>11</v>
      </c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>
        <v>1</v>
      </c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5">
        <f t="shared" si="1"/>
        <v>1</v>
      </c>
      <c r="CS27" s="17">
        <f t="shared" si="6"/>
        <v>1.0752688172043012E-2</v>
      </c>
      <c r="CT27" s="26"/>
    </row>
    <row r="28" spans="2:102" s="11" customFormat="1" ht="24.75" thickBot="1">
      <c r="B28" s="20" t="s">
        <v>15</v>
      </c>
      <c r="C28" s="21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7">
        <f>+CR29+CR30</f>
        <v>93</v>
      </c>
      <c r="CS28" s="8" t="s">
        <v>2</v>
      </c>
      <c r="CT28" s="24"/>
      <c r="CW28" s="19"/>
    </row>
    <row r="29" spans="2:102">
      <c r="B29" s="14" t="s">
        <v>16</v>
      </c>
      <c r="C29" s="9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/>
      <c r="K29" s="10">
        <v>1</v>
      </c>
      <c r="L29" s="10">
        <v>1</v>
      </c>
      <c r="M29" s="10">
        <v>1</v>
      </c>
      <c r="N29" s="10">
        <v>1</v>
      </c>
      <c r="O29" s="10">
        <v>1</v>
      </c>
      <c r="P29" s="10">
        <v>1</v>
      </c>
      <c r="Q29" s="10">
        <v>1</v>
      </c>
      <c r="R29" s="10">
        <v>1</v>
      </c>
      <c r="S29" s="10">
        <v>1</v>
      </c>
      <c r="T29" s="10">
        <v>1</v>
      </c>
      <c r="U29" s="10">
        <v>1</v>
      </c>
      <c r="V29" s="10">
        <v>1</v>
      </c>
      <c r="W29" s="10"/>
      <c r="X29" s="10">
        <v>1</v>
      </c>
      <c r="Y29" s="10">
        <v>1</v>
      </c>
      <c r="Z29" s="10"/>
      <c r="AA29" s="10">
        <v>1</v>
      </c>
      <c r="AB29" s="10"/>
      <c r="AC29" s="10">
        <v>1</v>
      </c>
      <c r="AD29" s="10">
        <v>1</v>
      </c>
      <c r="AE29" s="10">
        <v>1</v>
      </c>
      <c r="AF29" s="10">
        <v>1</v>
      </c>
      <c r="AG29" s="10">
        <v>1</v>
      </c>
      <c r="AH29" s="10">
        <v>1</v>
      </c>
      <c r="AI29" s="10">
        <v>1</v>
      </c>
      <c r="AJ29" s="10">
        <v>1</v>
      </c>
      <c r="AK29" s="10">
        <v>1</v>
      </c>
      <c r="AL29" s="10">
        <v>1</v>
      </c>
      <c r="AM29" s="10"/>
      <c r="AN29" s="10">
        <v>1</v>
      </c>
      <c r="AO29" s="10"/>
      <c r="AP29" s="10">
        <v>1</v>
      </c>
      <c r="AQ29" s="10">
        <v>1</v>
      </c>
      <c r="AR29" s="10">
        <v>1</v>
      </c>
      <c r="AS29" s="10">
        <v>1</v>
      </c>
      <c r="AT29" s="10">
        <v>1</v>
      </c>
      <c r="AU29" s="10"/>
      <c r="AV29" s="10"/>
      <c r="AW29" s="10">
        <v>1</v>
      </c>
      <c r="AX29" s="10">
        <v>1</v>
      </c>
      <c r="AY29" s="10">
        <v>1</v>
      </c>
      <c r="AZ29" s="10"/>
      <c r="BA29" s="10">
        <v>1</v>
      </c>
      <c r="BB29" s="10">
        <v>1</v>
      </c>
      <c r="BC29" s="10">
        <v>1</v>
      </c>
      <c r="BD29" s="10">
        <v>1</v>
      </c>
      <c r="BE29" s="10">
        <v>1</v>
      </c>
      <c r="BF29" s="10">
        <v>1</v>
      </c>
      <c r="BG29" s="10">
        <v>1</v>
      </c>
      <c r="BH29" s="10"/>
      <c r="BI29" s="10">
        <v>1</v>
      </c>
      <c r="BJ29" s="10"/>
      <c r="BK29" s="10"/>
      <c r="BL29" s="10">
        <v>1</v>
      </c>
      <c r="BM29" s="10"/>
      <c r="BN29" s="10"/>
      <c r="BO29" s="10">
        <v>1</v>
      </c>
      <c r="BP29" s="10">
        <v>1</v>
      </c>
      <c r="BQ29" s="10">
        <v>1</v>
      </c>
      <c r="BR29" s="10"/>
      <c r="BS29" s="10">
        <v>1</v>
      </c>
      <c r="BT29" s="10">
        <v>1</v>
      </c>
      <c r="BU29" s="10">
        <v>1</v>
      </c>
      <c r="BV29" s="10"/>
      <c r="BW29" s="10">
        <v>1</v>
      </c>
      <c r="BX29" s="10">
        <v>1</v>
      </c>
      <c r="BY29" s="10">
        <v>1</v>
      </c>
      <c r="BZ29" s="10"/>
      <c r="CA29" s="10"/>
      <c r="CB29" s="10">
        <v>1</v>
      </c>
      <c r="CC29" s="10"/>
      <c r="CD29" s="10">
        <v>1</v>
      </c>
      <c r="CE29" s="10">
        <v>1</v>
      </c>
      <c r="CF29" s="10"/>
      <c r="CG29" s="10">
        <v>1</v>
      </c>
      <c r="CH29" s="10">
        <v>1</v>
      </c>
      <c r="CI29" s="10">
        <v>1</v>
      </c>
      <c r="CJ29" s="10"/>
      <c r="CK29" s="10"/>
      <c r="CL29" s="10">
        <v>1</v>
      </c>
      <c r="CM29" s="10">
        <v>1</v>
      </c>
      <c r="CN29" s="10">
        <v>1</v>
      </c>
      <c r="CO29" s="10"/>
      <c r="CP29" s="10">
        <v>1</v>
      </c>
      <c r="CQ29" s="10"/>
      <c r="CR29" s="5">
        <f t="shared" si="1"/>
        <v>69</v>
      </c>
      <c r="CS29" s="17">
        <f>+CR29/CR28</f>
        <v>0.74193548387096775</v>
      </c>
      <c r="CT29" s="26"/>
      <c r="CV29" s="40" t="s">
        <v>17</v>
      </c>
      <c r="CW29" s="41" t="s">
        <v>18</v>
      </c>
      <c r="CX29" s="42" t="s">
        <v>2</v>
      </c>
    </row>
    <row r="30" spans="2:102" ht="12.75" thickBot="1">
      <c r="B30" s="14" t="s">
        <v>19</v>
      </c>
      <c r="C30" s="9"/>
      <c r="D30" s="10"/>
      <c r="E30" s="10"/>
      <c r="F30" s="10"/>
      <c r="G30" s="10"/>
      <c r="H30" s="10"/>
      <c r="I30" s="10"/>
      <c r="J30" s="10">
        <v>1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>
        <v>1</v>
      </c>
      <c r="X30" s="10"/>
      <c r="Y30" s="10"/>
      <c r="Z30" s="10">
        <v>1</v>
      </c>
      <c r="AA30" s="10"/>
      <c r="AB30" s="10">
        <v>1</v>
      </c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>
        <v>1</v>
      </c>
      <c r="AN30" s="10"/>
      <c r="AO30" s="10">
        <v>1</v>
      </c>
      <c r="AP30" s="10"/>
      <c r="AQ30" s="10"/>
      <c r="AR30" s="10"/>
      <c r="AS30" s="10"/>
      <c r="AT30" s="10"/>
      <c r="AU30" s="10">
        <v>1</v>
      </c>
      <c r="AV30" s="10">
        <v>1</v>
      </c>
      <c r="AW30" s="10"/>
      <c r="AX30" s="10"/>
      <c r="AY30" s="10"/>
      <c r="AZ30" s="10">
        <v>1</v>
      </c>
      <c r="BA30" s="10"/>
      <c r="BB30" s="10"/>
      <c r="BC30" s="10"/>
      <c r="BD30" s="10"/>
      <c r="BE30" s="10"/>
      <c r="BF30" s="10"/>
      <c r="BG30" s="10"/>
      <c r="BH30" s="10">
        <v>1</v>
      </c>
      <c r="BI30" s="10"/>
      <c r="BJ30" s="10">
        <v>1</v>
      </c>
      <c r="BK30" s="10">
        <v>1</v>
      </c>
      <c r="BL30" s="10"/>
      <c r="BM30" s="10">
        <v>1</v>
      </c>
      <c r="BN30" s="10">
        <v>1</v>
      </c>
      <c r="BO30" s="10"/>
      <c r="BP30" s="10"/>
      <c r="BQ30" s="10"/>
      <c r="BR30" s="10">
        <v>1</v>
      </c>
      <c r="BS30" s="10"/>
      <c r="BT30" s="10"/>
      <c r="BU30" s="10"/>
      <c r="BV30" s="10">
        <v>1</v>
      </c>
      <c r="BW30" s="10"/>
      <c r="BX30" s="10"/>
      <c r="BY30" s="33"/>
      <c r="BZ30" s="10">
        <v>1</v>
      </c>
      <c r="CA30" s="10">
        <v>1</v>
      </c>
      <c r="CB30" s="10"/>
      <c r="CC30" s="10">
        <v>1</v>
      </c>
      <c r="CD30" s="10"/>
      <c r="CE30" s="10"/>
      <c r="CF30" s="10">
        <v>1</v>
      </c>
      <c r="CG30" s="10"/>
      <c r="CH30" s="10"/>
      <c r="CI30" s="10"/>
      <c r="CJ30" s="10">
        <v>1</v>
      </c>
      <c r="CK30" s="10">
        <v>1</v>
      </c>
      <c r="CL30" s="10"/>
      <c r="CM30" s="10"/>
      <c r="CN30" s="10"/>
      <c r="CO30" s="10">
        <v>1</v>
      </c>
      <c r="CP30" s="10"/>
      <c r="CQ30" s="10">
        <v>1</v>
      </c>
      <c r="CR30" s="5">
        <f t="shared" si="1"/>
        <v>24</v>
      </c>
      <c r="CS30" s="17">
        <f>+CR30/CR28</f>
        <v>0.25806451612903225</v>
      </c>
      <c r="CT30" s="26"/>
      <c r="CV30" s="34" t="s">
        <v>20</v>
      </c>
      <c r="CW30" s="35">
        <v>1</v>
      </c>
      <c r="CX30" s="36">
        <f>CW30/$CW$91</f>
        <v>1.0752688172043012E-2</v>
      </c>
    </row>
    <row r="31" spans="2:102" s="11" customFormat="1" ht="36">
      <c r="B31" s="20" t="s">
        <v>21</v>
      </c>
      <c r="C31" s="21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7"/>
      <c r="CS31" s="8" t="s">
        <v>2</v>
      </c>
      <c r="CT31" s="24"/>
      <c r="CV31" s="34" t="s">
        <v>22</v>
      </c>
      <c r="CW31" s="35">
        <v>1</v>
      </c>
      <c r="CX31" s="36">
        <f t="shared" ref="CX31:CX90" si="7">CW31/$CW$91</f>
        <v>1.0752688172043012E-2</v>
      </c>
    </row>
    <row r="32" spans="2:102" ht="48">
      <c r="B32" s="14" t="s">
        <v>17</v>
      </c>
      <c r="C32" s="32" t="s">
        <v>23</v>
      </c>
      <c r="D32" s="32" t="s">
        <v>23</v>
      </c>
      <c r="E32" s="32" t="s">
        <v>23</v>
      </c>
      <c r="F32" s="32" t="s">
        <v>23</v>
      </c>
      <c r="G32" s="32" t="s">
        <v>23</v>
      </c>
      <c r="H32" s="32" t="s">
        <v>23</v>
      </c>
      <c r="I32" s="32" t="s">
        <v>23</v>
      </c>
      <c r="J32" s="32" t="s">
        <v>24</v>
      </c>
      <c r="K32" s="32" t="s">
        <v>23</v>
      </c>
      <c r="L32" s="32" t="s">
        <v>23</v>
      </c>
      <c r="M32" s="32" t="s">
        <v>23</v>
      </c>
      <c r="N32" s="32" t="s">
        <v>23</v>
      </c>
      <c r="O32" s="32" t="s">
        <v>23</v>
      </c>
      <c r="P32" s="32" t="s">
        <v>23</v>
      </c>
      <c r="Q32" s="32" t="s">
        <v>23</v>
      </c>
      <c r="R32" s="32" t="s">
        <v>23</v>
      </c>
      <c r="S32" s="32" t="s">
        <v>23</v>
      </c>
      <c r="T32" s="32" t="s">
        <v>23</v>
      </c>
      <c r="U32" s="32" t="s">
        <v>23</v>
      </c>
      <c r="V32" s="32" t="s">
        <v>23</v>
      </c>
      <c r="W32" s="32" t="s">
        <v>25</v>
      </c>
      <c r="X32" s="32" t="s">
        <v>26</v>
      </c>
      <c r="Y32" s="32" t="s">
        <v>27</v>
      </c>
      <c r="Z32" s="32" t="s">
        <v>28</v>
      </c>
      <c r="AA32" s="32" t="s">
        <v>29</v>
      </c>
      <c r="AB32" s="32" t="s">
        <v>30</v>
      </c>
      <c r="AC32" s="32" t="s">
        <v>31</v>
      </c>
      <c r="AD32" s="32" t="s">
        <v>30</v>
      </c>
      <c r="AE32" s="32" t="s">
        <v>32</v>
      </c>
      <c r="AF32" s="32" t="s">
        <v>33</v>
      </c>
      <c r="AG32" s="32" t="s">
        <v>34</v>
      </c>
      <c r="AH32" s="32" t="s">
        <v>35</v>
      </c>
      <c r="AI32" s="32" t="s">
        <v>36</v>
      </c>
      <c r="AJ32" s="32" t="s">
        <v>31</v>
      </c>
      <c r="AK32" s="32" t="s">
        <v>37</v>
      </c>
      <c r="AL32" s="32" t="s">
        <v>20</v>
      </c>
      <c r="AM32" s="32" t="s">
        <v>38</v>
      </c>
      <c r="AN32" s="32" t="s">
        <v>31</v>
      </c>
      <c r="AO32" s="32" t="s">
        <v>39</v>
      </c>
      <c r="AP32" s="32" t="s">
        <v>31</v>
      </c>
      <c r="AQ32" s="32" t="s">
        <v>40</v>
      </c>
      <c r="AR32" s="32" t="s">
        <v>41</v>
      </c>
      <c r="AS32" s="32" t="s">
        <v>42</v>
      </c>
      <c r="AT32" s="32" t="s">
        <v>43</v>
      </c>
      <c r="AU32" s="32" t="s">
        <v>44</v>
      </c>
      <c r="AV32" s="32" t="s">
        <v>45</v>
      </c>
      <c r="AW32" s="32" t="s">
        <v>46</v>
      </c>
      <c r="AX32" s="32" t="s">
        <v>47</v>
      </c>
      <c r="AY32" s="32" t="s">
        <v>48</v>
      </c>
      <c r="AZ32" s="32" t="s">
        <v>45</v>
      </c>
      <c r="BA32" s="32" t="s">
        <v>47</v>
      </c>
      <c r="BB32" s="32" t="s">
        <v>49</v>
      </c>
      <c r="BC32" s="32" t="s">
        <v>31</v>
      </c>
      <c r="BD32" s="32" t="s">
        <v>50</v>
      </c>
      <c r="BE32" s="32" t="s">
        <v>31</v>
      </c>
      <c r="BF32" s="32" t="s">
        <v>51</v>
      </c>
      <c r="BG32" s="32" t="s">
        <v>52</v>
      </c>
      <c r="BH32" s="32" t="s">
        <v>53</v>
      </c>
      <c r="BI32" s="32" t="s">
        <v>53</v>
      </c>
      <c r="BJ32" s="32" t="s">
        <v>54</v>
      </c>
      <c r="BK32" s="32" t="s">
        <v>55</v>
      </c>
      <c r="BL32" s="32" t="s">
        <v>53</v>
      </c>
      <c r="BM32" s="32" t="s">
        <v>56</v>
      </c>
      <c r="BN32" s="32" t="s">
        <v>57</v>
      </c>
      <c r="BO32" s="32" t="s">
        <v>58</v>
      </c>
      <c r="BP32" s="32" t="s">
        <v>59</v>
      </c>
      <c r="BQ32" s="32" t="s">
        <v>60</v>
      </c>
      <c r="BR32" s="32" t="s">
        <v>61</v>
      </c>
      <c r="BS32" s="32" t="s">
        <v>62</v>
      </c>
      <c r="BT32" s="32" t="s">
        <v>63</v>
      </c>
      <c r="BU32" s="32" t="s">
        <v>31</v>
      </c>
      <c r="BV32" s="32" t="s">
        <v>45</v>
      </c>
      <c r="BW32" s="32" t="s">
        <v>64</v>
      </c>
      <c r="BX32" s="32" t="s">
        <v>65</v>
      </c>
      <c r="BY32" s="32" t="s">
        <v>47</v>
      </c>
      <c r="BZ32" s="32" t="s">
        <v>66</v>
      </c>
      <c r="CA32" s="32" t="s">
        <v>67</v>
      </c>
      <c r="CB32" s="32" t="s">
        <v>68</v>
      </c>
      <c r="CC32" s="32" t="s">
        <v>69</v>
      </c>
      <c r="CD32" s="32" t="s">
        <v>70</v>
      </c>
      <c r="CE32" s="32" t="s">
        <v>71</v>
      </c>
      <c r="CF32" s="32" t="s">
        <v>72</v>
      </c>
      <c r="CG32" s="32" t="s">
        <v>73</v>
      </c>
      <c r="CH32" s="32" t="s">
        <v>74</v>
      </c>
      <c r="CI32" s="32" t="s">
        <v>75</v>
      </c>
      <c r="CJ32" s="32" t="s">
        <v>76</v>
      </c>
      <c r="CK32" s="32" t="s">
        <v>77</v>
      </c>
      <c r="CL32" s="32" t="s">
        <v>22</v>
      </c>
      <c r="CM32" s="32" t="s">
        <v>78</v>
      </c>
      <c r="CN32" s="32" t="s">
        <v>79</v>
      </c>
      <c r="CO32" s="32" t="s">
        <v>80</v>
      </c>
      <c r="CP32" s="32" t="s">
        <v>81</v>
      </c>
      <c r="CQ32" s="32" t="s">
        <v>71</v>
      </c>
      <c r="CR32" s="5"/>
      <c r="CS32" s="17"/>
      <c r="CT32" s="26"/>
      <c r="CV32" s="34" t="s">
        <v>67</v>
      </c>
      <c r="CW32" s="35">
        <v>1</v>
      </c>
      <c r="CX32" s="36">
        <f t="shared" si="7"/>
        <v>1.0752688172043012E-2</v>
      </c>
    </row>
    <row r="33" spans="2:102" ht="15">
      <c r="CR33" s="23"/>
      <c r="CS33" s="24"/>
      <c r="CT33" s="24"/>
      <c r="CU33"/>
      <c r="CV33" s="34" t="s">
        <v>55</v>
      </c>
      <c r="CW33" s="35">
        <v>1</v>
      </c>
      <c r="CX33" s="36">
        <f t="shared" si="7"/>
        <v>1.0752688172043012E-2</v>
      </c>
    </row>
    <row r="34" spans="2:102" ht="15">
      <c r="CR34" s="25"/>
      <c r="CS34" s="26"/>
      <c r="CT34" s="26"/>
      <c r="CU34"/>
      <c r="CV34" s="34" t="s">
        <v>37</v>
      </c>
      <c r="CW34" s="35">
        <v>1</v>
      </c>
      <c r="CX34" s="36">
        <f t="shared" si="7"/>
        <v>1.0752688172043012E-2</v>
      </c>
    </row>
    <row r="35" spans="2:102" ht="15">
      <c r="B35"/>
      <c r="C35"/>
      <c r="D35"/>
      <c r="CR35" s="25"/>
      <c r="CS35" s="26"/>
      <c r="CT35" s="26"/>
      <c r="CU35"/>
      <c r="CV35" s="34" t="s">
        <v>54</v>
      </c>
      <c r="CW35" s="35">
        <v>1</v>
      </c>
      <c r="CX35" s="36">
        <f t="shared" si="7"/>
        <v>1.0752688172043012E-2</v>
      </c>
    </row>
    <row r="36" spans="2:102" ht="15">
      <c r="B36"/>
      <c r="C36"/>
      <c r="D36"/>
      <c r="CR36" s="25"/>
      <c r="CS36" s="26"/>
      <c r="CT36" s="26"/>
      <c r="CU36"/>
      <c r="CV36" s="34" t="s">
        <v>36</v>
      </c>
      <c r="CW36" s="35">
        <v>1</v>
      </c>
      <c r="CX36" s="36">
        <f t="shared" si="7"/>
        <v>1.0752688172043012E-2</v>
      </c>
    </row>
    <row r="37" spans="2:102" ht="15">
      <c r="B37"/>
      <c r="C37"/>
      <c r="D37"/>
      <c r="CR37" s="25"/>
      <c r="CS37" s="26"/>
      <c r="CT37" s="26"/>
      <c r="CU37"/>
      <c r="CV37" s="34" t="s">
        <v>29</v>
      </c>
      <c r="CW37" s="35">
        <v>1</v>
      </c>
      <c r="CX37" s="36">
        <f t="shared" si="7"/>
        <v>1.0752688172043012E-2</v>
      </c>
    </row>
    <row r="38" spans="2:102" ht="15">
      <c r="B38"/>
      <c r="C38"/>
      <c r="D38"/>
      <c r="CR38" s="23"/>
      <c r="CS38" s="24"/>
      <c r="CT38" s="24"/>
      <c r="CU38"/>
      <c r="CV38" s="34" t="s">
        <v>50</v>
      </c>
      <c r="CW38" s="35">
        <v>1</v>
      </c>
      <c r="CX38" s="36">
        <f t="shared" si="7"/>
        <v>1.0752688172043012E-2</v>
      </c>
    </row>
    <row r="39" spans="2:102" ht="15">
      <c r="B39"/>
      <c r="C39"/>
      <c r="D39"/>
      <c r="CR39" s="25"/>
      <c r="CS39" s="26"/>
      <c r="CT39" s="26"/>
      <c r="CU39"/>
      <c r="CV39" s="34" t="s">
        <v>49</v>
      </c>
      <c r="CW39" s="35">
        <v>1</v>
      </c>
      <c r="CX39" s="36">
        <f t="shared" si="7"/>
        <v>1.0752688172043012E-2</v>
      </c>
    </row>
    <row r="40" spans="2:102" ht="15">
      <c r="B40"/>
      <c r="C40"/>
      <c r="D40"/>
      <c r="CR40" s="25"/>
      <c r="CS40" s="26"/>
      <c r="CT40" s="26"/>
      <c r="CU40"/>
      <c r="CV40" s="34" t="s">
        <v>60</v>
      </c>
      <c r="CW40" s="35">
        <v>1</v>
      </c>
      <c r="CX40" s="36">
        <f t="shared" si="7"/>
        <v>1.0752688172043012E-2</v>
      </c>
    </row>
    <row r="41" spans="2:102" ht="15">
      <c r="B41"/>
      <c r="C41"/>
      <c r="D41"/>
      <c r="CR41" s="23"/>
      <c r="CS41" s="24"/>
      <c r="CT41" s="24"/>
      <c r="CU41"/>
      <c r="CV41" s="34" t="s">
        <v>30</v>
      </c>
      <c r="CW41" s="35">
        <v>2</v>
      </c>
      <c r="CX41" s="36">
        <f t="shared" si="7"/>
        <v>2.1505376344086023E-2</v>
      </c>
    </row>
    <row r="42" spans="2:102" ht="15">
      <c r="B42"/>
      <c r="C42"/>
      <c r="D42"/>
      <c r="CR42" s="25"/>
      <c r="CU42"/>
      <c r="CV42" s="34" t="s">
        <v>28</v>
      </c>
      <c r="CW42" s="35">
        <v>1</v>
      </c>
      <c r="CX42" s="36">
        <f t="shared" si="7"/>
        <v>1.0752688172043012E-2</v>
      </c>
    </row>
    <row r="43" spans="2:102" ht="15">
      <c r="B43"/>
      <c r="C43"/>
      <c r="D43"/>
      <c r="CU43"/>
      <c r="CV43" s="34" t="s">
        <v>70</v>
      </c>
      <c r="CW43" s="35">
        <v>1</v>
      </c>
      <c r="CX43" s="36">
        <f t="shared" si="7"/>
        <v>1.0752688172043012E-2</v>
      </c>
    </row>
    <row r="44" spans="2:102" ht="15">
      <c r="B44"/>
      <c r="C44"/>
      <c r="D44"/>
      <c r="CU44"/>
      <c r="CV44" s="34" t="s">
        <v>72</v>
      </c>
      <c r="CW44" s="35">
        <v>1</v>
      </c>
      <c r="CX44" s="36">
        <f t="shared" si="7"/>
        <v>1.0752688172043012E-2</v>
      </c>
    </row>
    <row r="45" spans="2:102" ht="15">
      <c r="B45"/>
      <c r="C45"/>
      <c r="D45"/>
      <c r="CU45"/>
      <c r="CV45" s="34" t="s">
        <v>43</v>
      </c>
      <c r="CW45" s="35">
        <v>1</v>
      </c>
      <c r="CX45" s="36">
        <f t="shared" si="7"/>
        <v>1.0752688172043012E-2</v>
      </c>
    </row>
    <row r="46" spans="2:102" ht="15">
      <c r="B46"/>
      <c r="C46"/>
      <c r="D46"/>
      <c r="CU46"/>
      <c r="CV46" s="34" t="s">
        <v>80</v>
      </c>
      <c r="CW46" s="35">
        <v>1</v>
      </c>
      <c r="CX46" s="36">
        <f t="shared" si="7"/>
        <v>1.0752688172043012E-2</v>
      </c>
    </row>
    <row r="47" spans="2:102" ht="15">
      <c r="B47"/>
      <c r="C47"/>
      <c r="D47"/>
      <c r="CU47"/>
      <c r="CV47" s="34" t="s">
        <v>38</v>
      </c>
      <c r="CW47" s="35">
        <v>1</v>
      </c>
      <c r="CX47" s="36">
        <f t="shared" si="7"/>
        <v>1.0752688172043012E-2</v>
      </c>
    </row>
    <row r="48" spans="2:102" ht="15">
      <c r="B48"/>
      <c r="C48"/>
      <c r="D48"/>
      <c r="CU48"/>
      <c r="CV48" s="34" t="s">
        <v>78</v>
      </c>
      <c r="CW48" s="35">
        <v>1</v>
      </c>
      <c r="CX48" s="36">
        <f t="shared" si="7"/>
        <v>1.0752688172043012E-2</v>
      </c>
    </row>
    <row r="49" spans="2:102" ht="15">
      <c r="B49"/>
      <c r="C49"/>
      <c r="D49"/>
      <c r="CU49"/>
      <c r="CV49" s="34" t="s">
        <v>25</v>
      </c>
      <c r="CW49" s="35">
        <v>1</v>
      </c>
      <c r="CX49" s="36">
        <f t="shared" si="7"/>
        <v>1.0752688172043012E-2</v>
      </c>
    </row>
    <row r="50" spans="2:102" ht="15">
      <c r="B50"/>
      <c r="C50"/>
      <c r="D50"/>
      <c r="CU50"/>
      <c r="CV50" s="34" t="s">
        <v>77</v>
      </c>
      <c r="CW50" s="35">
        <v>1</v>
      </c>
      <c r="CX50" s="36">
        <f t="shared" si="7"/>
        <v>1.0752688172043012E-2</v>
      </c>
    </row>
    <row r="51" spans="2:102" ht="15">
      <c r="B51"/>
      <c r="C51"/>
      <c r="D51"/>
      <c r="CV51" s="34" t="s">
        <v>46</v>
      </c>
      <c r="CW51" s="35">
        <v>1</v>
      </c>
      <c r="CX51" s="36">
        <f t="shared" si="7"/>
        <v>1.0752688172043012E-2</v>
      </c>
    </row>
    <row r="52" spans="2:102" ht="15">
      <c r="B52"/>
      <c r="C52"/>
      <c r="D52"/>
      <c r="CV52" s="34" t="s">
        <v>53</v>
      </c>
      <c r="CW52" s="35">
        <v>3</v>
      </c>
      <c r="CX52" s="36">
        <f t="shared" si="7"/>
        <v>3.2258064516129031E-2</v>
      </c>
    </row>
    <row r="53" spans="2:102">
      <c r="CV53" s="34" t="s">
        <v>35</v>
      </c>
      <c r="CW53" s="35">
        <v>1</v>
      </c>
      <c r="CX53" s="36">
        <f t="shared" si="7"/>
        <v>1.0752688172043012E-2</v>
      </c>
    </row>
    <row r="54" spans="2:102">
      <c r="CV54" s="34" t="s">
        <v>27</v>
      </c>
      <c r="CW54" s="35">
        <v>1</v>
      </c>
      <c r="CX54" s="36">
        <f t="shared" si="7"/>
        <v>1.0752688172043012E-2</v>
      </c>
    </row>
    <row r="55" spans="2:102">
      <c r="CV55" s="34" t="s">
        <v>74</v>
      </c>
      <c r="CW55" s="35">
        <v>1</v>
      </c>
      <c r="CX55" s="36">
        <f t="shared" si="7"/>
        <v>1.0752688172043012E-2</v>
      </c>
    </row>
    <row r="56" spans="2:102">
      <c r="CV56" s="34" t="s">
        <v>68</v>
      </c>
      <c r="CW56" s="35">
        <v>1</v>
      </c>
      <c r="CX56" s="36">
        <f t="shared" si="7"/>
        <v>1.0752688172043012E-2</v>
      </c>
    </row>
    <row r="57" spans="2:102">
      <c r="CV57" s="34" t="s">
        <v>61</v>
      </c>
      <c r="CW57" s="35">
        <v>1</v>
      </c>
      <c r="CX57" s="36">
        <f t="shared" si="7"/>
        <v>1.0752688172043012E-2</v>
      </c>
    </row>
    <row r="58" spans="2:102">
      <c r="CV58" s="34" t="s">
        <v>44</v>
      </c>
      <c r="CW58" s="35">
        <v>1</v>
      </c>
      <c r="CX58" s="36">
        <f t="shared" si="7"/>
        <v>1.0752688172043012E-2</v>
      </c>
    </row>
    <row r="59" spans="2:102">
      <c r="CV59" s="34" t="s">
        <v>34</v>
      </c>
      <c r="CW59" s="35">
        <v>1</v>
      </c>
      <c r="CX59" s="36">
        <f t="shared" si="7"/>
        <v>1.0752688172043012E-2</v>
      </c>
    </row>
    <row r="60" spans="2:102">
      <c r="CV60" s="34" t="s">
        <v>81</v>
      </c>
      <c r="CW60" s="35">
        <v>1</v>
      </c>
      <c r="CX60" s="36">
        <f t="shared" si="7"/>
        <v>1.0752688172043012E-2</v>
      </c>
    </row>
    <row r="61" spans="2:102">
      <c r="CV61" s="34" t="s">
        <v>75</v>
      </c>
      <c r="CW61" s="35">
        <v>1</v>
      </c>
      <c r="CX61" s="36">
        <f t="shared" si="7"/>
        <v>1.0752688172043012E-2</v>
      </c>
    </row>
    <row r="62" spans="2:102">
      <c r="CV62" s="34" t="s">
        <v>41</v>
      </c>
      <c r="CW62" s="35">
        <v>1</v>
      </c>
      <c r="CX62" s="36">
        <f t="shared" si="7"/>
        <v>1.0752688172043012E-2</v>
      </c>
    </row>
    <row r="63" spans="2:102">
      <c r="CV63" s="34" t="s">
        <v>56</v>
      </c>
      <c r="CW63" s="35">
        <v>1</v>
      </c>
      <c r="CX63" s="36">
        <f t="shared" si="7"/>
        <v>1.0752688172043012E-2</v>
      </c>
    </row>
    <row r="64" spans="2:102">
      <c r="CV64" s="34" t="s">
        <v>79</v>
      </c>
      <c r="CW64" s="35">
        <v>1</v>
      </c>
      <c r="CX64" s="36">
        <f t="shared" si="7"/>
        <v>1.0752688172043012E-2</v>
      </c>
    </row>
    <row r="65" spans="100:102">
      <c r="CV65" s="34" t="s">
        <v>39</v>
      </c>
      <c r="CW65" s="35">
        <v>1</v>
      </c>
      <c r="CX65" s="36">
        <f t="shared" si="7"/>
        <v>1.0752688172043012E-2</v>
      </c>
    </row>
    <row r="66" spans="100:102">
      <c r="CV66" s="34" t="s">
        <v>69</v>
      </c>
      <c r="CW66" s="35">
        <v>1</v>
      </c>
      <c r="CX66" s="36">
        <f t="shared" si="7"/>
        <v>1.0752688172043012E-2</v>
      </c>
    </row>
    <row r="67" spans="100:102">
      <c r="CV67" s="34" t="s">
        <v>59</v>
      </c>
      <c r="CW67" s="35">
        <v>1</v>
      </c>
      <c r="CX67" s="36">
        <f t="shared" si="7"/>
        <v>1.0752688172043012E-2</v>
      </c>
    </row>
    <row r="68" spans="100:102">
      <c r="CV68" s="34" t="s">
        <v>48</v>
      </c>
      <c r="CW68" s="35">
        <v>1</v>
      </c>
      <c r="CX68" s="36">
        <f t="shared" si="7"/>
        <v>1.0752688172043012E-2</v>
      </c>
    </row>
    <row r="69" spans="100:102">
      <c r="CV69" s="34" t="s">
        <v>73</v>
      </c>
      <c r="CW69" s="35">
        <v>1</v>
      </c>
      <c r="CX69" s="36">
        <f t="shared" si="7"/>
        <v>1.0752688172043012E-2</v>
      </c>
    </row>
    <row r="70" spans="100:102">
      <c r="CV70" s="34" t="s">
        <v>40</v>
      </c>
      <c r="CW70" s="35">
        <v>1</v>
      </c>
      <c r="CX70" s="36">
        <f t="shared" si="7"/>
        <v>1.0752688172043012E-2</v>
      </c>
    </row>
    <row r="71" spans="100:102">
      <c r="CV71" s="34" t="s">
        <v>57</v>
      </c>
      <c r="CW71" s="35">
        <v>1</v>
      </c>
      <c r="CX71" s="36">
        <f t="shared" si="7"/>
        <v>1.0752688172043012E-2</v>
      </c>
    </row>
    <row r="72" spans="100:102">
      <c r="CV72" s="34" t="s">
        <v>45</v>
      </c>
      <c r="CW72" s="35">
        <v>3</v>
      </c>
      <c r="CX72" s="36">
        <f t="shared" si="7"/>
        <v>3.2258064516129031E-2</v>
      </c>
    </row>
    <row r="73" spans="100:102">
      <c r="CV73" s="34" t="s">
        <v>63</v>
      </c>
      <c r="CW73" s="35">
        <v>1</v>
      </c>
      <c r="CX73" s="36">
        <f t="shared" si="7"/>
        <v>1.0752688172043012E-2</v>
      </c>
    </row>
    <row r="74" spans="100:102">
      <c r="CV74" s="34" t="s">
        <v>31</v>
      </c>
      <c r="CW74" s="35">
        <v>7</v>
      </c>
      <c r="CX74" s="36">
        <f t="shared" si="7"/>
        <v>7.5268817204301078E-2</v>
      </c>
    </row>
    <row r="75" spans="100:102">
      <c r="CV75" s="34" t="s">
        <v>42</v>
      </c>
      <c r="CW75" s="35">
        <v>1</v>
      </c>
      <c r="CX75" s="36">
        <f t="shared" si="7"/>
        <v>1.0752688172043012E-2</v>
      </c>
    </row>
    <row r="76" spans="100:102">
      <c r="CV76" s="34" t="s">
        <v>71</v>
      </c>
      <c r="CW76" s="35">
        <v>2</v>
      </c>
      <c r="CX76" s="36">
        <f t="shared" si="7"/>
        <v>2.1505376344086023E-2</v>
      </c>
    </row>
    <row r="77" spans="100:102">
      <c r="CV77" s="34" t="s">
        <v>51</v>
      </c>
      <c r="CW77" s="35">
        <v>1</v>
      </c>
      <c r="CX77" s="36">
        <f t="shared" si="7"/>
        <v>1.0752688172043012E-2</v>
      </c>
    </row>
    <row r="78" spans="100:102">
      <c r="CV78" s="34" t="s">
        <v>52</v>
      </c>
      <c r="CW78" s="35">
        <v>1</v>
      </c>
      <c r="CX78" s="36">
        <f t="shared" si="7"/>
        <v>1.0752688172043012E-2</v>
      </c>
    </row>
    <row r="79" spans="100:102">
      <c r="CV79" s="34" t="s">
        <v>23</v>
      </c>
      <c r="CW79" s="35">
        <v>19</v>
      </c>
      <c r="CX79" s="36">
        <f t="shared" si="7"/>
        <v>0.20430107526881722</v>
      </c>
    </row>
    <row r="80" spans="100:102">
      <c r="CV80" s="34" t="s">
        <v>64</v>
      </c>
      <c r="CW80" s="35">
        <v>1</v>
      </c>
      <c r="CX80" s="36">
        <f t="shared" si="7"/>
        <v>1.0752688172043012E-2</v>
      </c>
    </row>
    <row r="81" spans="100:102">
      <c r="CV81" s="34" t="s">
        <v>66</v>
      </c>
      <c r="CW81" s="35">
        <v>1</v>
      </c>
      <c r="CX81" s="36">
        <f t="shared" si="7"/>
        <v>1.0752688172043012E-2</v>
      </c>
    </row>
    <row r="82" spans="100:102">
      <c r="CV82" s="34" t="s">
        <v>32</v>
      </c>
      <c r="CW82" s="35">
        <v>1</v>
      </c>
      <c r="CX82" s="36">
        <f t="shared" si="7"/>
        <v>1.0752688172043012E-2</v>
      </c>
    </row>
    <row r="83" spans="100:102">
      <c r="CV83" s="34" t="s">
        <v>33</v>
      </c>
      <c r="CW83" s="35">
        <v>1</v>
      </c>
      <c r="CX83" s="36">
        <f t="shared" si="7"/>
        <v>1.0752688172043012E-2</v>
      </c>
    </row>
    <row r="84" spans="100:102">
      <c r="CV84" s="34" t="s">
        <v>62</v>
      </c>
      <c r="CW84" s="35">
        <v>1</v>
      </c>
      <c r="CX84" s="36">
        <f t="shared" si="7"/>
        <v>1.0752688172043012E-2</v>
      </c>
    </row>
    <row r="85" spans="100:102">
      <c r="CV85" s="34" t="s">
        <v>24</v>
      </c>
      <c r="CW85" s="35">
        <v>1</v>
      </c>
      <c r="CX85" s="36">
        <f t="shared" si="7"/>
        <v>1.0752688172043012E-2</v>
      </c>
    </row>
    <row r="86" spans="100:102">
      <c r="CV86" s="34" t="s">
        <v>76</v>
      </c>
      <c r="CW86" s="35">
        <v>1</v>
      </c>
      <c r="CX86" s="36">
        <f t="shared" si="7"/>
        <v>1.0752688172043012E-2</v>
      </c>
    </row>
    <row r="87" spans="100:102">
      <c r="CV87" s="34" t="s">
        <v>47</v>
      </c>
      <c r="CW87" s="35">
        <v>3</v>
      </c>
      <c r="CX87" s="36">
        <f t="shared" si="7"/>
        <v>3.2258064516129031E-2</v>
      </c>
    </row>
    <row r="88" spans="100:102">
      <c r="CV88" s="34" t="s">
        <v>26</v>
      </c>
      <c r="CW88" s="35">
        <v>1</v>
      </c>
      <c r="CX88" s="36">
        <f t="shared" si="7"/>
        <v>1.0752688172043012E-2</v>
      </c>
    </row>
    <row r="89" spans="100:102">
      <c r="CV89" s="34" t="s">
        <v>65</v>
      </c>
      <c r="CW89" s="35">
        <v>1</v>
      </c>
      <c r="CX89" s="36">
        <f t="shared" si="7"/>
        <v>1.0752688172043012E-2</v>
      </c>
    </row>
    <row r="90" spans="100:102">
      <c r="CV90" s="34" t="s">
        <v>58</v>
      </c>
      <c r="CW90" s="35">
        <v>1</v>
      </c>
      <c r="CX90" s="36">
        <f t="shared" si="7"/>
        <v>1.0752688172043012E-2</v>
      </c>
    </row>
    <row r="91" spans="100:102" ht="12.75" thickBot="1">
      <c r="CV91" s="38" t="s">
        <v>82</v>
      </c>
      <c r="CW91" s="39">
        <v>93</v>
      </c>
      <c r="CX91" s="37">
        <f>SUM(CX30:CX90)</f>
        <v>0.99999999999999967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FA51-29A6-47BE-B112-F044C2E9FB3D}">
  <dimension ref="A1:A21"/>
  <sheetViews>
    <sheetView workbookViewId="0">
      <selection sqref="A1:A21"/>
    </sheetView>
  </sheetViews>
  <sheetFormatPr defaultColWidth="11.42578125" defaultRowHeight="15"/>
  <cols>
    <col min="1" max="1" width="17.85546875" bestFit="1" customWidth="1"/>
  </cols>
  <sheetData>
    <row r="1" spans="1:1" ht="48">
      <c r="A1" s="18" t="s">
        <v>21</v>
      </c>
    </row>
    <row r="2" spans="1:1">
      <c r="A2" s="9" t="s">
        <v>23</v>
      </c>
    </row>
    <row r="3" spans="1:1">
      <c r="A3" s="10" t="s">
        <v>23</v>
      </c>
    </row>
    <row r="4" spans="1:1">
      <c r="A4" s="10" t="s">
        <v>23</v>
      </c>
    </row>
    <row r="5" spans="1:1">
      <c r="A5" s="10" t="s">
        <v>23</v>
      </c>
    </row>
    <row r="6" spans="1:1">
      <c r="A6" s="10" t="s">
        <v>23</v>
      </c>
    </row>
    <row r="7" spans="1:1">
      <c r="A7" s="10" t="s">
        <v>23</v>
      </c>
    </row>
    <row r="8" spans="1:1">
      <c r="A8" s="10" t="s">
        <v>23</v>
      </c>
    </row>
    <row r="9" spans="1:1">
      <c r="A9" s="10" t="s">
        <v>24</v>
      </c>
    </row>
    <row r="10" spans="1:1">
      <c r="A10" s="10" t="s">
        <v>23</v>
      </c>
    </row>
    <row r="11" spans="1:1">
      <c r="A11" s="10" t="s">
        <v>23</v>
      </c>
    </row>
    <row r="12" spans="1:1">
      <c r="A12" s="10" t="s">
        <v>23</v>
      </c>
    </row>
    <row r="13" spans="1:1">
      <c r="A13" s="10" t="s">
        <v>23</v>
      </c>
    </row>
    <row r="14" spans="1:1">
      <c r="A14" s="10" t="s">
        <v>23</v>
      </c>
    </row>
    <row r="15" spans="1:1">
      <c r="A15" s="10" t="s">
        <v>23</v>
      </c>
    </row>
    <row r="16" spans="1:1">
      <c r="A16" s="10" t="s">
        <v>23</v>
      </c>
    </row>
    <row r="17" spans="1:1">
      <c r="A17" s="10" t="s">
        <v>23</v>
      </c>
    </row>
    <row r="18" spans="1:1">
      <c r="A18" s="10" t="s">
        <v>23</v>
      </c>
    </row>
    <row r="19" spans="1:1">
      <c r="A19" s="10" t="s">
        <v>23</v>
      </c>
    </row>
    <row r="20" spans="1:1">
      <c r="A20" s="10" t="s">
        <v>23</v>
      </c>
    </row>
    <row r="21" spans="1:1">
      <c r="A21" s="10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C184-98A5-4173-80AD-F0FA92D07059}">
  <dimension ref="A2:A23"/>
  <sheetViews>
    <sheetView topLeftCell="A3" workbookViewId="0">
      <selection activeCell="C16" sqref="C16"/>
    </sheetView>
  </sheetViews>
  <sheetFormatPr defaultColWidth="11.42578125" defaultRowHeight="15"/>
  <sheetData>
    <row r="2" spans="1:1" ht="15.75" thickBot="1"/>
    <row r="3" spans="1:1" ht="78.75">
      <c r="A3" s="3" t="s">
        <v>83</v>
      </c>
    </row>
    <row r="4" spans="1:1">
      <c r="A4" s="2" t="s">
        <v>84</v>
      </c>
    </row>
    <row r="5" spans="1:1">
      <c r="A5" s="1" t="s">
        <v>85</v>
      </c>
    </row>
    <row r="6" spans="1:1">
      <c r="A6" s="1" t="s">
        <v>23</v>
      </c>
    </row>
    <row r="7" spans="1:1">
      <c r="A7" s="1" t="s">
        <v>85</v>
      </c>
    </row>
    <row r="8" spans="1:1">
      <c r="A8" s="1" t="s">
        <v>85</v>
      </c>
    </row>
    <row r="9" spans="1:1">
      <c r="A9" s="1" t="s">
        <v>23</v>
      </c>
    </row>
    <row r="10" spans="1:1">
      <c r="A10" s="1" t="s">
        <v>86</v>
      </c>
    </row>
    <row r="11" spans="1:1">
      <c r="A11" s="1" t="s">
        <v>23</v>
      </c>
    </row>
    <row r="12" spans="1:1">
      <c r="A12" s="1" t="s">
        <v>23</v>
      </c>
    </row>
    <row r="13" spans="1:1">
      <c r="A13" s="1" t="s">
        <v>23</v>
      </c>
    </row>
    <row r="14" spans="1:1">
      <c r="A14" s="1" t="s">
        <v>85</v>
      </c>
    </row>
    <row r="15" spans="1:1">
      <c r="A15" s="1" t="s">
        <v>23</v>
      </c>
    </row>
    <row r="16" spans="1:1">
      <c r="A16" s="1" t="s">
        <v>85</v>
      </c>
    </row>
    <row r="17" spans="1:1">
      <c r="A17" s="1" t="s">
        <v>23</v>
      </c>
    </row>
    <row r="18" spans="1:1">
      <c r="A18" s="1" t="s">
        <v>23</v>
      </c>
    </row>
    <row r="19" spans="1:1">
      <c r="A19" s="1" t="s">
        <v>23</v>
      </c>
    </row>
    <row r="20" spans="1:1">
      <c r="A20" s="1" t="s">
        <v>23</v>
      </c>
    </row>
    <row r="21" spans="1:1">
      <c r="A21" s="1" t="s">
        <v>23</v>
      </c>
    </row>
    <row r="22" spans="1:1">
      <c r="A22" s="1" t="s">
        <v>23</v>
      </c>
    </row>
    <row r="23" spans="1:1">
      <c r="A23" s="1" t="s">
        <v>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9555b7-5e91-474f-9572-894a80516a9b" xsi:nil="true"/>
    <lcf76f155ced4ddcb4097134ff3c332f xmlns="09e3cdbf-d6c9-47ff-ae3a-46b5046c55f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CD511463F9A240AFAF99E6D5A3DA79" ma:contentTypeVersion="10" ma:contentTypeDescription="Crear nuevo documento." ma:contentTypeScope="" ma:versionID="eeacf35fd4610388f817adec90b4d8a8">
  <xsd:schema xmlns:xsd="http://www.w3.org/2001/XMLSchema" xmlns:xs="http://www.w3.org/2001/XMLSchema" xmlns:p="http://schemas.microsoft.com/office/2006/metadata/properties" xmlns:ns2="09e3cdbf-d6c9-47ff-ae3a-46b5046c55f5" xmlns:ns3="f99555b7-5e91-474f-9572-894a80516a9b" targetNamespace="http://schemas.microsoft.com/office/2006/metadata/properties" ma:root="true" ma:fieldsID="a71c5baa9e26bb2951ef003b63fadea6" ns2:_="" ns3:_="">
    <xsd:import namespace="09e3cdbf-d6c9-47ff-ae3a-46b5046c55f5"/>
    <xsd:import namespace="f99555b7-5e91-474f-9572-894a80516a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3cdbf-d6c9-47ff-ae3a-46b5046c5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555b7-5e91-474f-9572-894a80516a9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7bd89a-a5af-4cf0-b2cd-1f58e03ae863}" ma:internalName="TaxCatchAll" ma:showField="CatchAllData" ma:web="f99555b7-5e91-474f-9572-894a80516a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53DF89-4A17-456E-A805-1A0F5B1EF3E5}"/>
</file>

<file path=customXml/itemProps2.xml><?xml version="1.0" encoding="utf-8"?>
<ds:datastoreItem xmlns:ds="http://schemas.openxmlformats.org/officeDocument/2006/customXml" ds:itemID="{E7130883-0727-44CF-AF75-D3495A09BB3A}"/>
</file>

<file path=customXml/itemProps3.xml><?xml version="1.0" encoding="utf-8"?>
<ds:datastoreItem xmlns:ds="http://schemas.openxmlformats.org/officeDocument/2006/customXml" ds:itemID="{A6BDEF45-6DA3-4E1F-96BC-96199D8C3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Eduardo Montenegro Torres</dc:creator>
  <cp:keywords/>
  <dc:description/>
  <cp:lastModifiedBy>LILIANA  AGUDELO PÉREZ</cp:lastModifiedBy>
  <cp:revision/>
  <dcterms:created xsi:type="dcterms:W3CDTF">2023-05-15T20:56:29Z</dcterms:created>
  <dcterms:modified xsi:type="dcterms:W3CDTF">2024-05-24T20:29:57Z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0x0101007ACD511463F9A240AFAF99E6D5A3DA79</vt:lpwstr>
  </property>
  <property fmtid="{D5CDD505-2E9C-101B-9397-08002B2CF9AE}" pid="3" name="MediaServiceImageTags">
    <vt:lpwstr/>
  </property>
</Properties>
</file>