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202300"/>
  <mc:AlternateContent xmlns:mc="http://schemas.openxmlformats.org/markup-compatibility/2006">
    <mc:Choice Requires="x15">
      <x15ac:absPath xmlns:x15ac="http://schemas.microsoft.com/office/spreadsheetml/2010/11/ac" url="/Users/cristhian/Library/Mobile Documents/com~apple~CloudDocs/Documents/MBA-EAN/MBA 4 semestre/Proyecto de grado /Anexos Proyecto/"/>
    </mc:Choice>
  </mc:AlternateContent>
  <xr:revisionPtr revIDLastSave="0" documentId="13_ncr:1_{75E12214-A323-784A-9B1F-12B5A1192A37}" xr6:coauthVersionLast="47" xr6:coauthVersionMax="47" xr10:uidLastSave="{00000000-0000-0000-0000-000000000000}"/>
  <bookViews>
    <workbookView xWindow="0" yWindow="0" windowWidth="28800" windowHeight="18000" activeTab="1" xr2:uid="{C9E14FEE-D77B-8445-BBF2-A1E1DBC8D21C}"/>
  </bookViews>
  <sheets>
    <sheet name="PESTEL" sheetId="1" r:id="rId1"/>
    <sheet name="PORTER" sheetId="2" r:id="rId2"/>
    <sheet name="Hoja1"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D5" i="3"/>
  <c r="D6" i="3"/>
  <c r="D7" i="3"/>
  <c r="D8" i="3"/>
  <c r="D9" i="3"/>
  <c r="D10" i="3"/>
  <c r="D4" i="3"/>
  <c r="C11" i="3"/>
  <c r="E27" i="2"/>
  <c r="E47" i="2" s="1"/>
  <c r="E42" i="2"/>
  <c r="E49" i="2" s="1"/>
  <c r="E32" i="2"/>
  <c r="E48" i="2" s="1"/>
  <c r="E19" i="2"/>
  <c r="E46" i="2" s="1"/>
  <c r="E45" i="2"/>
  <c r="D49" i="2"/>
  <c r="D48" i="2"/>
  <c r="D47" i="2"/>
  <c r="D46" i="2"/>
  <c r="D45" i="2"/>
  <c r="E71" i="1"/>
  <c r="E70" i="1"/>
  <c r="E69" i="1"/>
  <c r="E53" i="1"/>
  <c r="E43" i="1"/>
  <c r="E30" i="1"/>
  <c r="E68" i="1" s="1"/>
  <c r="E21" i="1"/>
  <c r="E67" i="1" s="1"/>
  <c r="E62" i="1"/>
  <c r="E13" i="1"/>
  <c r="E66" i="1" s="1"/>
</calcChain>
</file>

<file path=xl/sharedStrings.xml><?xml version="1.0" encoding="utf-8"?>
<sst xmlns="http://schemas.openxmlformats.org/spreadsheetml/2006/main" count="223" uniqueCount="210">
  <si>
    <t>ECONOMICOS</t>
  </si>
  <si>
    <t>SOCIALES</t>
  </si>
  <si>
    <t>TECNOLOGICOS</t>
  </si>
  <si>
    <t>ECOLOGICOS</t>
  </si>
  <si>
    <t>ASPECTO A EVALUAR</t>
  </si>
  <si>
    <t>IMPACTO</t>
  </si>
  <si>
    <t>DESCRIPCION DE LA VARIABLE DEL ENTORNO</t>
  </si>
  <si>
    <t>INTENSIDAD COMPETENCIA (PODER DE LA COMPETENCIA)</t>
  </si>
  <si>
    <t>PODER DEL PROVEEDOR</t>
  </si>
  <si>
    <t>PRODUCTOS SUSTITUTOS</t>
  </si>
  <si>
    <t>ENTRADA A NUEVAS EMPRESAS (NUEVOS ENTRANTES )</t>
  </si>
  <si>
    <t xml:space="preserve">FUERZAS </t>
  </si>
  <si>
    <t>ANALISIS PESTEL - MACROENTORNO EN LA INDUSTRIA DE REHABILITACION FISICA</t>
  </si>
  <si>
    <t>ANALISIS DE LAS FUERZAS DE PORTER - MESOENTORNO EN LA INDUSTRIA DE REHABILITACION FISICA</t>
  </si>
  <si>
    <t>VARIABLES A EVALUAR</t>
  </si>
  <si>
    <t>Bajo</t>
  </si>
  <si>
    <t>Medio</t>
  </si>
  <si>
    <t>Alto</t>
  </si>
  <si>
    <t>Leyes ficales ( reforma tributaria 2277 de 2023)</t>
  </si>
  <si>
    <t>Resoluciones ministerio de salud (3100 de 2019)</t>
  </si>
  <si>
    <t>Estabilidad gubernamental</t>
  </si>
  <si>
    <t>Sistema de gobierno nacional</t>
  </si>
  <si>
    <t>sistema de gobierno local</t>
  </si>
  <si>
    <t>Tendenciad del PIB</t>
  </si>
  <si>
    <t>Reformas al sistema de salud</t>
  </si>
  <si>
    <t>Tasas de interes</t>
  </si>
  <si>
    <t>Tasas de inflacion</t>
  </si>
  <si>
    <t>Informalidad en el sector de la salud</t>
  </si>
  <si>
    <t>Activismo en el sector salud</t>
  </si>
  <si>
    <t>Esperanza de vida</t>
  </si>
  <si>
    <t>Planes de salud social</t>
  </si>
  <si>
    <t>Inversion gubernamental en ID en salud</t>
  </si>
  <si>
    <t>Estado de Desarrollo tecnologico en salud</t>
  </si>
  <si>
    <t>Proveedores de equipos tecnologicos nacionales</t>
  </si>
  <si>
    <t>Automatizacion de procesos en salud</t>
  </si>
  <si>
    <t>Software de gestion medica</t>
  </si>
  <si>
    <t>Infraestructura de telecomunicaciones</t>
  </si>
  <si>
    <t>Nuevos productos tecnologicos en salud</t>
  </si>
  <si>
    <t>Pandemias y epidemias latentes</t>
  </si>
  <si>
    <t>Manejo de resudios hospitalarios</t>
  </si>
  <si>
    <t>Desastre natural</t>
  </si>
  <si>
    <t>Cambio climatico</t>
  </si>
  <si>
    <t>Contaminacion y calidad del aire</t>
  </si>
  <si>
    <t>La reforma Tributaria actual no tuvo cambios sustanciales hacia el sector de la salud, no favorece ni castiga el sector</t>
  </si>
  <si>
    <t>Cambios en esta normativa generaran cambios tanto en el modelo de negocio, como en las restricciones del mismo</t>
  </si>
  <si>
    <t>La alcaldia tiene poca ingerencia en los procesos de salud, pero la secretaria de salud del departamento del meta ejerce el control sobre todas las entidades de salud</t>
  </si>
  <si>
    <t>CONTEXTO</t>
  </si>
  <si>
    <t>Relacionamiento con otros paises</t>
  </si>
  <si>
    <t>No se tienen excencion especial de impuestos para la importacoin de equipos dedicados a la salud, una alianza con algun pais productor puede ser una ventaja</t>
  </si>
  <si>
    <t>La corrupcion politica</t>
  </si>
  <si>
    <t>La corrupción es una amenaza para el sector de la salud, puesto que desde la corrupción se han robado aproximadamente 1.000 millones del presupuesto de la salud, lo cual ocasiona que haya un déficit en cuanto a este presupuesto. (Trujillo, 2019)</t>
  </si>
  <si>
    <t>Politicas de fomento de inversion</t>
  </si>
  <si>
    <t>POLITICOS</t>
  </si>
  <si>
    <t>LEGALES</t>
  </si>
  <si>
    <t>Autoridad superintendencia de salud</t>
  </si>
  <si>
    <t>Proyecto de ley No. 198 de 2018 del senado : De acuerdo con un artículo de El tiempo (Fernández y Suárez, 2018, ), por medio de esta ley se pretende dar una mayor autoridad a la superintendencia de salud, para que la misma tenga la facultad de sancionar a las EPS e IPS que no presten un buen servicio, como también, aseverar los castigos y multas para las personas naturales y jurídicas que hagan un mal uso de los recursos de la salud</t>
  </si>
  <si>
    <t>Responsabilidad civil</t>
  </si>
  <si>
    <t>La IPS debe estar preparada para enfrentar reclamaciones y demandas legales, por lo que debe contar con un equipo legal para gestionar estos casos.</t>
  </si>
  <si>
    <t>Contratos bien estipulados</t>
  </si>
  <si>
    <t>La IPS debe asegurarse de tener contratos claros y bien definidos con sus proveedores y pacientes, para evitar malentendidos y problemas legales en el futuro.</t>
  </si>
  <si>
    <t>La ley 100, más específicamente en los artículos 186 y 127</t>
  </si>
  <si>
    <t>Sistema Único de acreditación en salud, el cual, de acuerdo con MINSALUD busca: Mejorar la calidad en la prestación de los servicios de salud en los aspectos de accesibilidad, oportunidad, seguridad, pertinencia y continuidad.</t>
  </si>
  <si>
    <t xml:space="preserve">Decreto 2309 del 15 de octubre de 2002. (Colombia MinSalud, 2017) </t>
  </si>
  <si>
    <t>Sistema Obligatorio de Garantía de Calidad de la Atención en Salud, Esto quiere decir, que tanto las EPS, IPS, clínicas, hospitales tanto públicos como privados, tienen la opción de acreditarse, con el fin de dar un referente de superioridad en cuanto a la calidad de sus servicios, por encima de la mínima exigencia del sistema único de habilitación.</t>
  </si>
  <si>
    <t>Codigo sustantivo del Trabajo</t>
  </si>
  <si>
    <t>las normas que lo regulan son de orden público y las exenciones que en ellas se establecen no son renunciables ni negociables. Anualmente, por acuerdo entre el gobierno nacional, empleadores y trabajadores, se fija el valor del salario mínimo legal mensual vigente (S.M.L.M.V.). En caso de no llegarse a un acuerdo entre las partes, el Gobierno Nacional lo fija unilateralmente. Todo trabajador vinculado a una compañía mediante contrato de trabajo está obligado a afiliarse al Sistema Integral de Seguridad Social (Posse Herrera Ruíz, Procolombia, 2021).</t>
  </si>
  <si>
    <t>Alta demanda de servicios de salud</t>
  </si>
  <si>
    <t>Un aspecto positivo que es que en colombia existe una alta demanda en los servicios de rehabilitacion fisica, ademas de que en el departamento del meta Villavicencio es la principal fuente de estos servicios</t>
  </si>
  <si>
    <t>Devaluacion del peso respecto al dolar</t>
  </si>
  <si>
    <t xml:space="preserve"> la devaluación de la moneda pueden afectar negativamente la capacidad de las IPS para adquirir equipos y tecnología médica de última generación.</t>
  </si>
  <si>
    <t>Capital semilla</t>
  </si>
  <si>
    <t>Se cuentan con varias fuentes de financiacion para emprendedores como las entidades de capital semilla, como IMPULSA, BANCOLDES, ,fondo emprender, Colciencias</t>
  </si>
  <si>
    <t>Deficit presupuesto de salud</t>
  </si>
  <si>
    <t>De acuerdo con un artículo escrito por (González, 2018) el déficit en el presupuesto de la salud es muy grande, ascendiendo los 10 billones de pesos, donde, a pesar de que no se tiene una cifra del valor exacto, diferentes IPS del país aseguran que es un déficit aproximado de 15 billones, lo cual, claramente es una amenaza para el sector de la salud, porque no se asegura un correcto funcionamiento por escasez de recursos económicos, viéndose esto reflejado en demoras en los pagos a empleados y una ineficiente prestación del servicio a los usuarios.</t>
  </si>
  <si>
    <t>Desigualdad social</t>
  </si>
  <si>
    <t>Segun la ONU (2018) el indicador GINI está en 0,53 de un Max de 1, lo cual muestra el gran nivel de desigualdad y por ende de pobreza que se presenta en Colombia; esto evidencia que en Colombia no todos tienen las mismas oportunidades en las diferentes áreas incluyendo la salud, ya que, sin una capacidad económica, las personas no podrán adquirir servicios de salud efectivos, más de lo que el gobierno les pueda brindar</t>
  </si>
  <si>
    <t>Pobreza</t>
  </si>
  <si>
    <t>Las cifras de pobreza y hambre en Colombia en 2020 fueron preocupantes, según el DANE, pues la pobreza monetaria alcanzó un 42,5%. Otro 30% de la población estaba en situación de vulnerabilidad económica, con ingresos por encima del nivel de pobreza</t>
  </si>
  <si>
    <t>Cultura de prevencion</t>
  </si>
  <si>
    <t>La falta de cultura de prevención en la población colombiana puede generar una mayor demanda de servicios de urgencias y atención médica de emergencia</t>
  </si>
  <si>
    <t>Desempleo</t>
  </si>
  <si>
    <t>Cambios demograficos</t>
  </si>
  <si>
    <t>El envejecimiento de la población en Colombia puede aumentar la demanda de servicios de salud. La IPS debe estar preparada para atender a pacientes de todas las edades y adaptar su oferta a las necesidades de cada grupo de pacientes.</t>
  </si>
  <si>
    <t>Tecnologías emergentes</t>
  </si>
  <si>
    <t>La tecnología está cambiando la forma en que se brindan los servicios de salud, con la aparición de nuevas tecnologías como la telemedicina. La IPS debe considerar la adopción de estas tecnologías para mejorar su oferta y la experiencia de sus pacientes.</t>
  </si>
  <si>
    <t>Manejo de Datos y seguridad</t>
  </si>
  <si>
    <t>La IPS debe garantizar la privacidad y seguridad de los datos de sus pacientes, por lo que debe implementar sistemas de seguridad y cumplir con las normas establecidas.</t>
  </si>
  <si>
    <t>Adopcion de nuevas tecnologias</t>
  </si>
  <si>
    <t>De acuerdo con un artículo de Reporte digital (2019) Colombia es uno de los cinco países latinoamericanos que más ha invertido en avances tecnológicos en la medicina (cardiovascular, diagnóstico temprano, fármacos, neurología, quirófanos, salud auditiva, telemedicina, neuro cardiovascular), lo cual es una ventaja ya que todos estos nuevos desarrollos permiten mejoran la posibilidad de tratamiento y diagnóstico de las enfermedades, así como también representan una herramienta para mejorar la prestación de servicios de salud.</t>
  </si>
  <si>
    <t>Baja industria tecnologica en Colombia</t>
  </si>
  <si>
    <t>Se evidencia que no existe industria de manufactura tecnologica en colombia, pocas empresas han querido incursionar en este sector , lo que lleva a que todos los productos se deban importar y no se pueda conseguir toda la cadena de abastecimiento dento del pais.</t>
  </si>
  <si>
    <t>Sostenibilidad</t>
  </si>
  <si>
    <t>La IPS debe considerar su impacto ambiental y trabajar en prácticas sostenibles para reducir su huella de carbono y ser más amigable con el medio ambiente.</t>
  </si>
  <si>
    <t xml:space="preserve">Ambiente </t>
  </si>
  <si>
    <t>La salud ambiental puede afectar la salud de las personas, por lo que la IPS debe considerar la calidad del aire y del agua en sus instalaciones y promover prácticas saludables entre sus pacientes.</t>
  </si>
  <si>
    <t>Politicas ambientales</t>
  </si>
  <si>
    <t>Decreto 2811 de 1974 (P. de la republica Colombia, 1992) , al cumplir con estas normas la IPS puede caracterizarse con ser una IPS amigable con el medio ambiente, A través del manejo integral de residuos, la IPS se hace amigable con el medio ambiente y adopta las medidas necesarias para las actividades de prevención, almacenamiento y transporte, de esta manera, promueve el reciclaje y el uso de materiales biodegradables y reutilizables.</t>
  </si>
  <si>
    <t>legislacion ambiental</t>
  </si>
  <si>
    <t>Colombia cuenta con una robusta legislación ambiental y ha ratificado varios instrumentos internacionales, mediante los cuales se garantiza, como deber del Estado y de las personas, la protección de: las riquezas naturales de la Nación, con lo cual se tiene el derecho a gozar de un ambiente sano, la existencia del equilibrio ecológico y el manejo y aprovechamiento racional de los recursos naturales; la seguridad y salubridad pública y la prevención de desastres. (Posse Herrera Ruíz, Procolombia, 2021). .</t>
  </si>
  <si>
    <t>Politico</t>
  </si>
  <si>
    <t>Economico</t>
  </si>
  <si>
    <t>Social</t>
  </si>
  <si>
    <t>Tecnologico</t>
  </si>
  <si>
    <t>Ecologico</t>
  </si>
  <si>
    <t>Legal</t>
  </si>
  <si>
    <t xml:space="preserve">
Los desastres naturales pueden afectar a las Instituciones Prestadoras de Servicios (IPS) de rehabilitación en Colombia de varias maneras, incluyendo daños a las instalaciones físicas, interrupción en la prestación de servicios debido a la evacuación de pacientes y personal, escasez de suministros médicos y equipos, así como un aumento en la demanda de servicios de rehabilitación debido a lesiones y discapacidades causadas por el desastre. Estas consecuencias pueden impactar negativamente la capacidad de las IPS para brindar atención adecuada a los pacientes que requieren rehabilitación.(Rodríguez &amp; González, 2018)</t>
  </si>
  <si>
    <t>El mal manejo de residuos en las IPS de rehabilitación en Colombia puede acarrear graves consecuencias, incluyendo riesgos para la salud pública, sanciones legales, impacto negativo en la reputación institucional, costos adicionales y riesgos laborales para el personal. Esto se debe a la contaminación ambiental, la proliferación de agentes patógenos y el incumplimiento de normativas ambientales y de salud. (Díaz &amp; López, 2019)</t>
  </si>
  <si>
    <t>Las pandemias como la COVID-19 pueden causar afectacion en las entidades de rehabilitación en Colombia de diversas formas, incluyendo una disminución en la demanda de servicios, escasez de recursos humanos y suministros, cambios en los protocolos de atención, y un impacto económico negativo debido a la reducción de ingresos y aumento de costos operativos. (Gómez &amp; Martínez, 2020)</t>
  </si>
  <si>
    <t>Eventos climáticos extremos como inundaciones, deslizamientos de tierra o tormentas pueden dañar las instalaciones de las IPS, interrumpir la prestación de servicios y afectar la accesibilidad para los pacientes. Además, el aumento de las temperaturas puede contribuir a la propagación de enfermedades tropicales, lo que podría aumentar la carga de trabajo de las IPS y requerir una adaptación de los servicios de rehabilitación para abordar las necesidades de salud emergentes.(PNUMA , 2020)</t>
  </si>
  <si>
    <t>La contaminación y la baja calidad del aire pueden impactar negativamente al aumentar la prevalencia de enfermedades respiratorias y cardiovasculares, así como al comprometer la eficacia de los programas de rehabilitación debido a la exposición a contaminantes atmosféricos. Esto puede prolongar el tiempo de recuperación de los pacientes y dificultar la atención adecuada. (Alvis Guzmán et al., 2018)</t>
  </si>
  <si>
    <t xml:space="preserve">Una mayor inversión en I+D en salud podría conducir a avances en tecnologías y terapias de rehabilitación, mejorando la calidad y eficacia de los tratamientos disponibles para los pacientes. Esto a su vez podría estimular el crecimiento y la innovación en la industria de rehabilitación física, promoviendo el desarrollo de nuevos productos, servicios y métodos de tratamiento. Además, una inversión gubernamental en I+D en salud también podría contribuir a la formación de personal altamente cualificado en el campo de la rehabilitación física, fortaleciendo así la capacidad del país para satisfacer las necesidades de atención médica de la población (Maldonado &amp; Vargas , 2019). </t>
  </si>
  <si>
    <t>La incorporación de tecnologías avanzadas, como la telemedicina, la realidad virtual, los dispositivos portátiles de monitoreo y la robótica, puede mejorar la eficiencia y la calidad de los servicios de rehabilitación. Estas tecnologías pueden permitir una atención más accesible, personalizada y efectiva para los pacientes, así como facilitar la supervisión remota de los tratamientos. Además, el desarrollo tecnológico puede contribuir a la investigación y el desarrollo de nuevas terapias y enfoques de rehabilitación. Sin embargo, es importante considerar los desafíos relacionados con la accesibilidad, la capacitación del personal y la integración de estas tecnologías en el sistema de salud (Sánchez &amp; González, 2020)</t>
  </si>
  <si>
    <t xml:space="preserve">
Los proveedores de equipos tecnológicos nacionales pueden impactar positivamente en la industria de rehabilitación física en Colombia al proporcionar tecnología especializada y accesible que mejore los servicios de rehabilitación. Estos proveedores pueden desarrollar equipos innovadores diseñados específicamente para las necesidades de los pacientes en rehabilitación, lo que podría incluir dispositivos de terapia asistida por robots, equipos de realidad virtual para la rehabilitación, sistemas de monitoreo remoto de pacientes, entre otros. Al ofrecer soluciones adaptadas al contexto local, los proveedores nacionales pueden contribuir a mejorar la calidad de la atención y la eficiencia de los servicios de rehabilitación en el país (Gaviria , Correa, 2019). </t>
  </si>
  <si>
    <t xml:space="preserve">Se están implementando sistemas y dispositivos tecnológicos para mejorar la precisión y eficacia de los tratamientos de rehabilitación, así como para ofrecer terapias más personalizadas y monitoreo remoto de pacientes. Sin embargo, aún hay espacio para un mayor desarrollo y adopción de tecnologías de automatización en este campo ( González y Arango, 2020). </t>
  </si>
  <si>
    <t xml:space="preserve">La demanda de software de gestión médica en los procesos de rehabilitación física en Colombia está en aumento debido a la necesidad de optimizar la administración de los servicios de rehabilitación, mejorar la eficiencia operativa y garantizar una atención integral y de calidad para los pacientes. Estos sistemas de gestión médica están siendo cada vez más adoptados por las instituciones de salud y las clínicas de rehabilitación para facilitar la programación de citas, la gestión de historias clínicas electrónicas, el seguimiento de tratamientos, la facturación y la gestión de inventarios de equipos médicos, entre otras funciones. La implementación de software de gestión médica en los procesos de rehabilitación física permite una atención más coordinada y eficiente, lo que contribuye a mejorar los resultados de los pacientes y la experiencia de los usuarios (Jiménez y Ramírez, 2021). </t>
  </si>
  <si>
    <t>Activistas o Hackers informaticos</t>
  </si>
  <si>
    <t>Los activistas o hackers informáticos pueden tener un impacto negativo en los sistemas de rehabilitación física en Colombia al comprometer la seguridad de los datos médicos de los pacientes, manipular registros electrónicos de salud, realizar ataques de ransomware o sabotear la infraestructura tecnológica. Estos ataques ponen en riesgo la privacidad de los pacientes, afectan la calidad de la atención médica y generan costos adicionales para la restauración de sistemas y datos. Es esencial implementar medidas de ciberseguridad sólidas para proteger los sistemas de rehabilitación física y garantizar la integridad de la información médica. (García &amp; Martínez, 2020)</t>
  </si>
  <si>
    <t>Los productos tecnológicos emergentes en salud, como dispositivos portátiles, realidad virtual y telemedicina, están impactando positivamente en la industria de la rehabilitación física en Colombia al mejorar la autogestión de los pacientes, ofrecer terapias más efectivas y ampliar el acceso a servicios de rehabilitación, lo que resulta en una mayor eficacia y experiencia para los pacientes. (Gaviria y Correa, 2019)</t>
  </si>
  <si>
    <t>la infraestructura de telecomunicaciones en Colombia ha estado proceso de expansión, con inversiones tanto del sector privado como del gobierno para mejorar la conectividad en áreas urbanas y rurales mediante tecnologías como la fibra óptica. Aunque se observa un crecimiento significativo, persistían desafíos de acceso en algunas zonas, especialmente en áreas rurales y comunidades marginadas. (Ministerio de Tecnologías de la Información y las Comunicaciones de Colombia)</t>
  </si>
  <si>
    <t xml:space="preserve">
El sistema de gobierno nacional en Colombia puede impactar a las Instituciones Prestadoras de Servicios de Salud (IPS) de rehabilitación a través de diversas vías. Esto incluye la formulación de políticas de salud que promuevan la accesibilidad y calidad de los servicios de rehabilitación, la imposición de regulaciones que afecten las operaciones y estándares de atención médica, la asignación de recursos financieros que influyan en la capacidad de las IPS para ofrecer servicios, y la influencia en la formación y capacitación del personal especializado en rehabilitación. Estos aspectos están intrínsecamente ligados al funcionamiento y desarrollo de las IPS de rehabilitación en el país. ( Ministerio de Salud y Protección Social de Colombia.)</t>
  </si>
  <si>
    <t>En primer lugar, influye en el financiamiento y los recursos disponibles para estas instituciones, lo que impacta en su capacidad para ofrecer servicios de calidad. Además, los cambios en las políticas de salud que pueden surgir con cambios en el gobierno pueden afectar la viabilidad financiera y la planificación a largo plazo de las IPS. La continuidad en los programas y proyectos de salud, así como el fomento de la innovación y el desarrollo en el sector, también están influenciados por la estabilidad gubernamental. Esta relación entre estabilidad política y el funcionamiento de las IPS de rehabilitación en Colombia se destaca en el Plan Decenal de Salud Pública 2012-2021 del Ministerio de Salud y Protección Social de Colombia.</t>
  </si>
  <si>
    <t>La informalidad en el sector de la salud puede tener varios efectos negativos. Esto incluye competencia desleal, falta de regulación y calidad en los servicios, impactos económicos como la reducción de ingresos para establecimientos formales, y consecuencias sociales como resultados de salud adversos para los pacientes. La presencia de prestadores informales dificulta la supervisión y control de la calidad de los servicios, lo que puede comprometer la salud y el bienestar de la población( García y Sánchez, 2018).</t>
  </si>
  <si>
    <t xml:space="preserve">Estas políticas, como el acceso a recursos financieros, incentivos para la formación de profesionales, estímulo a la innovación y tecnología, apoyo a la infraestructura y equipamiento, y promoción de alianzas público-privadas, pueden contribuir a la expansión de clínicas y centros de rehabilitación, mejorar la calidad de atención, aumentar la disponibilidad de terapeutas capacitados, promover la adopción de tecnologías avanzadas, fortalecer la capacidad de los centros de rehabilitación y generar eficiencia en la prestación de servicios. Estas medidas están alineadas con el Plan Nacional de Desarrollo 2018-2022 "Pacto por Colombia, pacto por la equidad", que busca impulsar el desarrollo económico y social en el país, incluyendo el sector de la salud ( Gobierno de Colombia, 2018). </t>
  </si>
  <si>
    <t>Las reformas de salud en Colombia pueden influir significativamente en la industria de rehabilitación física, aunque el impacto depende de la naturaleza específica de las reformas implementadas. Estos cambios pueden afectar la cobertura de seguros de salud, los sistemas de pago a proveedores de servicios y las regulaciones para la práctica de la rehabilitación física, Cambios en esta normativa generaran cambios tanto en el modelo de negocio, como en las restricciones del mismo</t>
  </si>
  <si>
    <t>Entre 2015 y 2018, el Producto Interno Bruto (PIB) de Colombia mostró un crecimiento moderado pero estable, con tasas anuales fluctuantes entre el 2% y el 3%, aunque se registró una desaceleración en 2017 debido a la caída en los precios del petróleo y la reforma tributaria. En 2019, se observó una recuperación con un crecimiento del 3,3%, impulsado por el consumo privado y la inversión. Sin embargo, la pandemia de COVID-19 impactó fuertemente en 2020, con una contracción del 6,8% en el PIB. Desde entonces, se ha experimentado una recuperación gradual en 2021 y 2022, en el cuarto trimestre de 2023, el Producto Interno Bruto en su serie original crece 0,3% respecto, Las actividades económicas que más contribuyen a la dinámica del valor agregado son:aunque variable debido a la evolución de la pandemia y otros factores, con expectativas de consolidación del crecimiento en los años siguientes. Esta información se basa en el Informe de Inflación de enero de 2022 del Banco de la República de Colombia.</t>
  </si>
  <si>
    <t xml:space="preserve">IMPACTO </t>
  </si>
  <si>
    <t>Entre el 2015 y 2017 las tasas de interes tuvieron un crecimiento de hasta 7,8 %, hacia el 2020 tuvo una disminiucion hasta el 4,2% , entre el 2021 y 2022 se mantuvo entre 1,5% y 3%, hacia mediados del 2023 tuvo un creimiento de hasta el 13,3% y para marzo del 2024 ha tenido un promedio de 12,2% por lo tanto el comportameinto del ultimo año indica una tendencia a la baja en las tasas de interes lo cual impcta postitivamente en la necesidad de creditos y de financiacion a traves de entidades bancarias, esta informacion se basa en las estadisticas del  Banco de la República de Colombia</t>
  </si>
  <si>
    <t>Entre el 2018 y el 2019 la tasa de inflacion se encontraba con un promedio de 3% a partir de 2020 y 2021 cae a 1,5% promedio pero hacia el 2023 tiene un rebote y un crecimiento hasta el 13,3 %, actualmente para febrero del 2024 se tiene un valor de 7,7 %, lo que indica un panorama muy favorable para la economia colombiana, la inflación incrementa el costo de vida y el costo de todos los productos que se requieren para las operaciones de la IPS esta informacion se basa en las estadisticas del  Banco de la República de Colombia</t>
  </si>
  <si>
    <t xml:space="preserve">De acuerdo con el DANE entre el 2018 y el 2019 la tasa de desempleo se mantiene entre el 10% 10,9% durante el 2020 tiene un crecimiento al 16,9% debido al impacto negativo de la pandemia , para el siguiente año en 2021 disminuye al  13,6% , En materia de empleo, el país tiene aún un largo camino para volver recuperar cerca de 2 millones de empleos, por lo que la continuidad del Programa de Apoyo al Empleo Formal (PAEF), para el cual se buscaban recursos hasta diciembre de 2021 , lo que lleva a que en el 2022 baje al 11,1%, llevando una tendencia a la baja para un cierre en 10,1% en el año 2023, se considera que esta baja en el desempleo es positivio para la economia del pais lo que lleva a que los colombianos incrementen su poder adquisitvo y asi podran acceder a mejores servicios de salud (Departamento Nacional de Estadística, 2021). </t>
  </si>
  <si>
    <t>El sindicalismo y el activismo en el sector salud de Colombia pueden tener repercusiones significativas en la industria de rehabilitación física. Estas dinámicas pueden influir en la formulación de políticas de salud, el acceso a servicios de rehabilitación, la promoción de la innovación y el desarrollo profesional en el campo, así como la presión sobre los sistemas de salud para mejorar la calidad y eficiencia de los servicios; los sindicatos, entre otros, desempeñan un papel crucial en la defensa de los derechos laborales y la mejora de las condiciones de trabajo para los empleados del sector salud en Colombia, así como en la promoción de políticas que beneficien a los trabajadores y a la población en general en términos de acceso a servicios de salud de calidad. actualmente los sindicatos mas fuertes en colombia en el sector salud son Asociación Nacional de Trabajadores Hospitalarios de Colombia (ANTHOC), Federación Nacional de Trabajadores de la Salud (FENALTRASE) y el Sindicato Nacional de Trabajadores de la Salud y Seguridad Social (SINTRASALUD)</t>
  </si>
  <si>
    <t>En los últimos cinco años, la esperanza de vida en Colombia ha experimentado fluctuaciones. En 2017 se registró en 76,65 años, manteniéndose estable en 2018 y 2019 en 76,75 años, antes de sufrir una disminución significativa en 2020 a 74,77 años, y una reducción adicional en 2021 a 72,83 años. Esta tendencia a la baja sugiere un cambio preocupante en la longevidad de la población colombiana en ese período. Respecto a las diferencias en esperanza de vida entre hombres y mujeres, varios factores pueden explicar por qué los hombres tienden a tener una esperanza de vida menor. Entre estos se incluyen los factores de riesgo como el tabaquismo, el consumo excesivo de alcohol y trabajos peligrosos, los cuales han afectado históricamente más a los hombres. Además, es probable que las mujeres tengan un mejor acceso a la atención médica preventiva y adopten comportamientos más saludables en general, como una mejor dieta y una mayor atención a su salud, contribuyendo así a su mayor esperanza de vida en comparación con los hombres (Datos macro.com , 2021).</t>
  </si>
  <si>
    <t>Los planes de salud social pueden impactar al aumentar el acceso a los servicios para personas de bajos ingresos o en situación vulnerable, lo que potencialmente eleva la demanda de tratamiento. Aunque esto puede mejorar la cobertura y calidad de los servicios, también plantea desafíos financieros y de sostenibilidad para los proveedores. La regulación gubernamental y la supervisión también pueden influir en la forma en que operan los proveedores de servicios de rehabilitación. Un estudio relevante realizado por Londoño y Agudelo (2017) examina el impacto de la reforma del sistema de salud en Colombia en la calidad de los servicios de salud, proporcionando una perspectiva amplia sobre cómo las reformas en el sistema de salud pueden afectar la industria de rehabilitación física.</t>
  </si>
  <si>
    <t>CALIFICACION DE ASPECTO</t>
  </si>
  <si>
    <t>ANALISISDE ENTORNO PESTEL INDUSTRIA DE REHABILITACION FISICA EN VILLAVICENCIO</t>
  </si>
  <si>
    <t>Usuarios con ingresos variados</t>
  </si>
  <si>
    <t>Clientes insatisfechos</t>
  </si>
  <si>
    <t>usuarios Insatisfechos</t>
  </si>
  <si>
    <t>Equipos avanzados importados</t>
  </si>
  <si>
    <t>suministros basicos locales</t>
  </si>
  <si>
    <t>Mantenimento de equipos avanzados</t>
  </si>
  <si>
    <t>Alta oferta de fisioterapeutas</t>
  </si>
  <si>
    <t>Ademas de esxistir las compras a traves de representantes en colombia y de manera directa , se pueden hacer copmras a traves de plataformas E-comerce como AMAZON, MERCADO LIBRE, ALIEXPRES, entre otras.</t>
  </si>
  <si>
    <t>Robot toyota de rehabilitcion fisica</t>
  </si>
  <si>
    <t>Camara hiperbarica de oxigenoterapia</t>
  </si>
  <si>
    <t>Quiroporactia</t>
  </si>
  <si>
    <t>Dependencia de profesionales.</t>
  </si>
  <si>
    <t>Esto es positivo por que hasta ahora las tecnicas de tratamientos alternativos como la quiropractia y acunpuntura no cubren la totalidad de necesidades que cubre  la terapia fisica ofrecidad por profesionalies en fisioterapia, ademas de esto los equipos aun no son totalmente autonomos, son dependientes y requiren de la eplicacion efectiva por parte de un profesional.</t>
  </si>
  <si>
    <t>No todos los emprendedores tienen la capacidad economica de incurrir en los costos iniciales de compra de equipos y los costos asociados a la operacion durante los primeros meses.</t>
  </si>
  <si>
    <t>Conocimientos del Sector</t>
  </si>
  <si>
    <t>Generalmente se debe tener experiencia en el area de  servicios de rehabilitacion fisica, por lo tanto se cierra esta opcion a profesionales de la salud que desen emprender.</t>
  </si>
  <si>
    <t>Alta inversion, alta calidad</t>
  </si>
  <si>
    <t>Varios competidores locales</t>
  </si>
  <si>
    <t>Bajos estandares de calidad</t>
  </si>
  <si>
    <t>Poco uso de tecnologia</t>
  </si>
  <si>
    <t>Mayor trayectoria en el mercado</t>
  </si>
  <si>
    <t>PODER DEL COMPRADOR (CLIENTE)</t>
  </si>
  <si>
    <t>CALIFICACION DE FUERZA</t>
  </si>
  <si>
    <t>De acuerdo a la resolucion 3100 de 2019, elaborado de por el ministerio de salud y proteccion social, en el cual se definen los procedimientos y condiciones de inscripcion de salud, establece una variedad de lineamientos que se requieren cumplir tanto en aspectos juridicos, como es ascpectos fisicos de las instalaciones, Los aspectos juridicos dependen unica y exclusivamente del prestador lo cual es alcanzable y solucionable, pero en cuanto a los aspectos fisicos de las instalaciones se requiere de otras entidades gubernamentales como lo son la curaduria urbana de villavicencio, la entidad juridica de bomberos, especialistas en ingenieria civil, vulnerabilidad estructural y certificacion RETIE ante la ONAC</t>
  </si>
  <si>
    <t>Regulaciones de Ley dificiles de cumplir</t>
  </si>
  <si>
    <t>Edificaciones existentes no cumplen regulaciones de construccion</t>
  </si>
  <si>
    <t>Se habla que la inversion inicial es considerable, si se desea ofrecer un servicio diferencial, de alta calidad y que genere resultados mas efectivos, se requieren inversiones mucho mas altas, esto cierra aun mas la brecha para los emprendedores, ademas de</t>
  </si>
  <si>
    <t>Alta Inversion, Edificacion Propia</t>
  </si>
  <si>
    <t>En la ciudad de villavicencio la mayoria de las edificaciones existentes y utilizadas para servicios de salud, han sido construidas hace mas de 35 años, muchas de estas no tienen licencias de construccion, ni cumplen con las regulaciones actuales de construccion, las normas antisismicas actuales exigen varias condiciones estructurales que estas edificaciones no cumplen, muchas construcciones no se encuentran debidamente declaradas y el uso del suelo y de la propiedad no se encuentra destinado para prestacion de servicios de salud ademas los propietarios de dichas edificaciones no se encuentran interesados en actualizar sus propiedades con la normativa ni en poner en regla su documentacion ya que esto significa una inversion considerable de capital que no pretenden hacer. Por lo tanto al no cumplir estas regulaciones es dificil que la secretaria de salud del Meta permita la inscripcion y la habilitacion de una IPS en una de estas locaciones, esta informacion es producto de investigacion propia.</t>
  </si>
  <si>
    <t>Acceso a Canales de distribucion</t>
  </si>
  <si>
    <t>Algunos de los canales de distribución comunes para una IPS de rehabilitación integral incluyen:
Referencias médicas: Los médicos, especialistas y otros profesionales de la salud pueden referir a los pacientes a la IPS de rehabilitación integral para recibir tratamiento y servicios de rehabilitación.
Hospitales y clínicas: La IPS puede establecer asociaciones con hospitales y clínicas para ofrecer servicios de rehabilitación a los pacientes que han recibido atención médica aguda y ahora necesitan rehabilitación.
Seguros de salud: Las IPS de rehabilitación integral pueden trabajar con compañías de seguros de salud para proporcionar servicios a los asegurados que necesitan rehabilitación como parte de su plan de cobertura médica.
Comunidad y educación: La IPS puede organizar eventos educativos y de sensibilización en la comunidad para informar a las personas sobre los servicios de rehabilitación disponibles y cómo acceder a ellos.
Telemedicina: En algunos casos, las IPS de rehabilitación integral pueden ofrecer servicios a través de la telemedicina, lo que permite a los pacientes acceder a la atención desde la comodidad de sus hogares.
Canales digitales: Pueden utilizar medios digitales, como un sitio web oficial, redes sociales y aplicaciones móviles, para promocionar sus servicios, brindar información útil y facilitar la programación de citas.
Programas de bienestar laboral: Las IPS pueden establecer programas de bienestar laboral en empresas e industrias locales para ofrecer servicios de rehabilitación a los empleados que lo necesiten.
Asociaciones con organizaciones comunitarias: Colaborar con organizaciones comunitarias y grupos de apoyo puede permitir a la IPS llegar a personas que podrían beneficiarse de sus servicios de rehabilitación.</t>
  </si>
  <si>
    <t>Ventajas en Costos</t>
  </si>
  <si>
    <t>Si no se realiza un estudio adecuado acerca de las locaciones y de los requerimientos que se requieren para la formalizacion y habiliitacion de una IPS, se puede incurrir en costos adicionales por multas contractuales con arrendatarios o por pago de estudios estructurales a cargo de los propietario de las edificaciones, por lo tanto la curva de aprendizaje de este tipo de proyectos tiene un costo elevado.</t>
  </si>
  <si>
    <t>Alta inversion, Equipos</t>
  </si>
  <si>
    <t>Economias de escala</t>
  </si>
  <si>
    <t>Las IPS en rehabilitacion fisica existentes, tienen ventaja en su economia de escala ya que algunas ya tieinen optimizada su cadena de abastecimiento y sus procesos de operacion en rehabilitacion ya se encuentran reglamentados y bien estructurados lo que lleva a tener una buena optimizacion en el desempeño</t>
  </si>
  <si>
    <t>Para evitar las dificultadas presentadas por el incumplimiento de regulaciones y normativas en las edificaciones, la mejor solucion es invertir en la construccion o remodelacion de un predio propio para la prestacion del servicio lo que hace que esta barrera de inersion sea muy alta y los recursos destinados para la compra y remodelacion sean bastantes, se evidencia que la mayoria de las IPS ya habiltadas se encuentran en edificaiones propias o de la sociedad.</t>
  </si>
  <si>
    <t>Toyota es lider mundial en proyectos de innovacion y robotica actualmente trabaja en un prototipo de robot IA que ayuda en el proceso de rehabilitacion fisica y apoya a los prfesionales, aun es prototipo, tiene costos bastante elevados y no reemplza en la totalidad al profesional, es dificil que los clientes puedan reemplazar la rehabilitacion fisica tradicional por este producto.</t>
  </si>
  <si>
    <t>Esta camara genera rehabilitacion para muchas afecciones y problematicas respiratorias es una alternativa para terapia respiratoria , pero no ofrece alternativas para el tratamiento de otras patologias, no reemplaza en la totalidad la rehabilitacion fisica tradicional y tiene costos bastante elevados.</t>
  </si>
  <si>
    <t>Es una medicina alternativa que se centra en el diagnostico y tratamiento de los transtornos mecanicas, en especial de la columna vertebral, por  ende no cubre la totalidad de un servicio de terapia fisica integral, sus costos son adsequibles para los clientes</t>
  </si>
  <si>
    <t>la devaluacion del peso respecto al dolar puede generar impactos economicos, no se requiere de comprar equipos avanzados con cierta periodicidad, se debe tener en cuenta la que al importar equipos médicos avanzados, es esencial considerar varios aspectos clave para garantizar el cumplimiento de los requisitos regulatorios, la calidad del producto y la eficiencia en su utilización. Esto incluye evaluar los requisitos regulatorios locales, la compatibilidad con normativas internacionales como ISO 13485, así como garantizar la capacitación adecuada del personal y acceso a soporte técnico confiable. Además, se deben tener en cuenta los costos totales asociados, las políticas de garantía y servicio postventa, así como la compatibilidad con la infraestructura y tecnología existentes. La consulta de fuentes como la Organización Mundial de la Salud (OMS, 2022), el Ministerio de Salud y Protección Social de Colombia proporciona información valiosa para orientar este proceso (Ministerio de Salud y Protección Social de Colombia , 2015 )
La evaluación exhaustiva de proveedores y fabricantes, así como la planificación logística y de distribución adecuada, también son aspectos cruciales. Es importante investigar la reputación y experiencia de los proveedores, coordinar con empresas de logística para el transporte y almacenamiento de los equipos, y considerar los plazos de entrega y los requisitos de almacenamiento. Estas consideraciones ayudarán a garantizar una importación exitosa y la integración efectiva de equipos médicos avanzados en el entorno de atención médica colombiano (ISO,2016).</t>
  </si>
  <si>
    <t xml:space="preserve">Contar con una amplia gama de proveedores locales en la ciudad de Villavicencio para productos básicos, de limpieza y de la canasta familiar ofrece una serie de ventajas significativas para los consumidores y las empresas por igual. En primer lugar, la diversidad de proveedores locales fomenta la competencia en el mercado, lo que puede resultar en una mayor calidad de productos, precios más competitivos y un mejor servicio al cliente. Los consumidores tienen la oportunidad de comparar diferentes opciones y elegir la que mejor se adapte a sus necesidades y preferencias, lo que promueve la transparencia y la eficiencia en el mercado. Además, la presencia de múltiples proveedores locales contribuye al desarrollo económico de la comunidad al fomentar el emprendimiento y generar empleo, fortaleciendo así la economía local y creando un sentido de pertenencia en la población.
En segundo lugar, la proximidad geográfica de los proveedores locales permite una cadena de suministro más eficiente y sostenible. Al reducir las distancias de transporte, se minimizan los costos y los tiempos de entrega, lo que puede traducirse en precios más competitivos para los consumidores y una mayor rentabilidad para las empresas. Además, al trabajar con proveedores locales, las empresas pueden establecer relaciones más sólidas y colaborativas, lo que facilita la comunicación, la resolución de problemas y la adaptación a las necesidades específicas del mercado local. En resumen, contar con una amplia red de proveedores locales en Villavicencio para productos básicos, de limpieza y de la canasta familiar no solo beneficia a los consumidores en términos de calidad y precio, sino que también fortalece la economía local y promueve la sostenibilidad en la cadena de suministro </t>
  </si>
  <si>
    <t>No se tienen tantos representantes en servicio post- venta de estos equipos y el factor de la confiabilidad y mantenimento de los equipos se puede ver afectado al respecto.
La falta de un servicio de mantenimiento adecuado para los equipos avanzados de rehabilitación física, especialmente cuando se trata de equipos importados, plantea una serie de problemas significativos en el ámbito médico. Estos equipos suelen ser fundamentales en la prestación de atención médica de alta calidad para la rehabilitación de pacientes con diversas condiciones físicas. La ausencia de mantenimiento oportuno puede resultar en un deterioro progresivo de la funcionalidad de los equipos, lo que afecta directamente la calidad y la eficacia de los tratamientos de rehabilitación. Además, sin un servicio de mantenimiento adecuado, aumenta el riesgo de fallos inesperados, lo que puede interrumpir los programas de rehabilitación, causar lesiones a los pacientes y generar costos adicionales para reparaciones urgentes o reemplazo de equipos. Esto no solo afecta la continuidad del cuidado para los pacientes, sino que también puede tener repercusiones financieras y legales para las instituciones de salud. Por lo tanto, es crucial contar con un servicio de mantenimiento especializado y oportuno para los equipos avanzados de rehabilitación física, asegurando así la seguridad de los pacientes, la eficacia de los tratamientos y la eficiencia en la prestación de servicios de salud (Sanz y Guallar, 2019).</t>
  </si>
  <si>
    <t>Villavicencio es un foco de practicantes de ultimo semestre de fisioterapia de varias universidades a nivel nacional, como capital de departamento es llamativa como lugar de trabajo para profesionales recien graduadas, contar con una alta oferta de fisioterapeutas en Villavicencio y el departamento del Meta ofrece diversas ventajas para la salud y el bienestar de la población local. En primer lugar, una mayor cantidad de profesionales en fisioterapia aumenta el acceso a servicios de rehabilitación física para personas con lesiones, discapacidades o condiciones médicas crónicas. Esto significa que los pacientes pueden recibir atención más rápida y especializada, lo que mejora sus resultados de salud y calidad de vida. Además, una mayor disponibilidad de fisioterapeutas puede ayudar a reducir las listas de espera y los tiempos de espera para recibir tratamiento, lo que contribuye a una atención más oportuna y eficiente. Esta situación también fomenta la competencia entre los profesionales, lo que puede resultar en una mejora continua en la calidad de los servicios ofrecidos y en la innovación en las técnicas de rehabilitación. En resumen, una alta oferta de fisioterapeutas en Villavicencio y el Meta no solo mejora el acceso a la atención de rehabilitación, sino que también promueve una mayor eficiencia y calidad en la prestación de servicios de salud en la región, No se cuanta con la cifra exacta de fisioterapueutas que se graduan anualmente ya que es informacion confidencial del COLFI colegio colombiano de fisioterapia</t>
  </si>
  <si>
    <t>A pesar de no encontrar estos equipos de fabricacion nacional, en Colombia existen varios importadores y existen diferentes marcas a las cuales se pueden acudir, tener una amplia variedad de proveedores locales e internacionales de equipos básicos de fisioterapia y rehabilitación física ofrece ventajas significativas en el ámbito de la salud. En primer lugar, esta diversidad de proveedores permite a los centros de salud y profesionales de la fisioterapia acceder a una amplia gama de productos, lo que les brinda la oportunidad de seleccionar equipos que se ajusten específicamente a sus necesidades y presupuestos. Además, la presencia de proveedores locales facilita un servicio más ágil y personalizado, ya que pueden ofrecer asistencia técnica y mantenimiento con mayor rapidez. Por otro lado, contar con proveedores internacionales amplía aún más las opciones disponibles, proporcionando acceso a tecnología de vanguardia y productos especializados que podrían no estar disponibles localmente. Esta variedad promueve la competitividad en el mercado, lo que conduce a mejores precios, mayor calidad y una mejora continua en la atención de fisioterapia y rehabilitación física para los pacientes.</t>
  </si>
  <si>
    <t>Variedad de proveedores de equipos sustitutos</t>
  </si>
  <si>
    <t>Canales de dsitribusion de proveedores</t>
  </si>
  <si>
    <t>Integracion Vertical con Proveedores locales</t>
  </si>
  <si>
    <t>La integración vertical de la cadena de abastecimiento juega un papel crucial en la prestación de un servicio integral de rehabilitación física. Al integrar verticalmente la cadena de abastecimiento, desde la adquisición de equipos y suministros hasta la entrega de servicios de rehabilitación, se pueden lograr importantes beneficios en términos de eficiencia, calidad y continuidad del cuidado. En primer lugar, al tener un control más directo sobre la producción, distribución y suministro de equipos y materiales necesarios para la rehabilitación física, se pueden garantizar estándares de calidad consistentes y evitar interrupciones en el suministro. Esto asegura que los profesionales de la salud tengan acceso oportuno a los recursos necesarios para brindar atención de alta calidad a los pacientes. Además, la integración vertical puede facilitar una mayor coordinación entre los diferentes elementos de la cadena de abastecimiento, lo que permite una planificación más efectiva de la logística y una optimización de los procesos, reduciendo los costos operativos y mejorando la eficiencia global del servicio de rehabilitación física. En resumen, la integración vertical de la cadena de abastecimiento en el servicio integral de rehabilitación física es fundamental para garantizar la disponibilidad, calidad y eficiencia de los recursos necesarios para el cuidado óptimo de los pacientes (Porter, 1985), se tiene evaluado realizar la integracion con todos los proveedores de la ciudad al punto de mantener una cadena de abastecimiento eficiente, aunque es un poco difiicil realizar lo mismo con los proveedores internacionales.</t>
  </si>
  <si>
    <t>Gran variedad de Usuarios finales</t>
  </si>
  <si>
    <t>Peaton</t>
  </si>
  <si>
    <t>bicicleta</t>
  </si>
  <si>
    <t>moto</t>
  </si>
  <si>
    <t>otros</t>
  </si>
  <si>
    <t>vehiculo ind</t>
  </si>
  <si>
    <t>T.carga</t>
  </si>
  <si>
    <t>T pasajeros</t>
  </si>
  <si>
    <t>Para el servicio de terapia fisica hay muchos usuarios en la ciudad de villavicencio y los municipios aledaños, Segun el reporte de transporte en cifras( Ministerio de transporte, 2022) entre el año 2021 y 2022 la accidentalidad con lesionados incremento en un 30% en el departamento del meta y que de la totalidad de lesiones reportadas el 59% son de usuarios que se transportan en moto, en el pais se tienen reportadas 29.089 personas lesionadas para el año 2022, segun Oscar sanches de la cadena radial ondas del meta, se estima que el parque automotor de viilavicencio esta por encima de las 120.000 unidades, lo que lleva a una cantidad considerable de clientes potenciales ademas de que villavicencio es el eje principal del departamento del meta, las personas que mas se accidentan se encuentran en edades de 21 a 31 años.
Por otra parte segun Adriana Solano Luque presidente del consejo colombiano de seguridad en una entrevista para el periodico del meta, afirma que para el 2020 se reportaron 1.233 accidentes laborales cada dia en colombia y la tasa del departamento fue de 6,3 trabajadores accidentados por cada 100,  se estima que para la actualidad mantenga una cifra similar, ademas de las enfermedades profesionales que lleven a los usuarios a requerir Terapia fisica.
En cuanto a personas en discapacidad segun el ultimo reporte que refleja el DANE para el año 2010, se reportan 17.238 personas en condicion de discapacidad en el departamento del meta,  las cuales requieren de atencion y cuidados en terapia fisica integral.</t>
  </si>
  <si>
    <t>Segmento clave clientes persona juridica</t>
  </si>
  <si>
    <t xml:space="preserve">Los clientes persona juridica se dividen en 3 SOAT, ARL, EPS, para las primeras dos segun la super intendencia financiera de colombia se establece que existen 44 aseguradoras en colombia, y se dividen en 2 tipos las de seguros de vida y las de seguros generales cada una de estas tiene cientos de miles de clientes a los cuales deben responderles con los acuerdos contractuales asegurados.
Por otra parte segun el REPS registro especial de prestadores de servicio de salud y el ministerio de salud las EPS en Colombia son 76 las cuales tambien tienen muchos usuarios con coberturas en todo el pais.
de acuerdo con lo anterior se tiene variedad de clientes en cuanto a persona juridica, lo que lleva a que el poder de nogiciacion de ellos sea bajo
</t>
  </si>
  <si>
    <t>Se prestan servicios para personas con diversos estratos sociales, normalmente estos costos no los cubren los pacientes ya que se encuentran dentro de los valores asegurados en SOAT y ARL o se encuentran cubiertos en los planes de salud de las EPS en las que se encuentren inscritos,las personas de mayor poder adquisitivo pueden pagar estos servicios de manera particular.</t>
  </si>
  <si>
    <t>Usuarios insatisfechos por tratamientos inadecuados que llevan a la postergacion de sus sintomas y enfermedades, estos pacientes si son de SOAT o particulares tienen la libertad de elegir el prestador del servicio, en cuanto ARL y EPS si requieren convenios especificos, la insatisfaccion lleva a incrementar el poder de negociacion</t>
  </si>
  <si>
    <t>ARL, SOAT, aseguradoras , insatisfechos por terapias y servicios mal prestados, procesos de recuperacion mal hechos, pago de indemnizaciones, la elegibilidad de prestadores de servicio no es muy destacada asi que se quedan con uno o el otro por necesidad mas que por conviccion.</t>
  </si>
  <si>
    <t>segun el REPS existen 21 IPS de rehabilitacion fiisica en la ciudad de villavicencio y al tener una mala prestacion de servicio llevan a que los clientes cambien constantemente de IPS en busca de una mejor atencion, por lo tanto en un caso hipotectico y pesimista de que se tengan 100.000 sesiones disponibles, cada IPS tendria la posibilidad de eejcutar 4.761 Sesiones por IPS de rehabilitacion</t>
  </si>
  <si>
    <t>Poder de negociacion de los usuarios finales</t>
  </si>
  <si>
    <t>segun el informe de analisis de salud realizado en 2019 por la alcaldia de villavicencio existen 21 IPS's esta cifra ascenderia aporximadamente a 30 IPS en la actualiad dedicadas a los servicios de fisioterapia lo que hace que exista competencia fuerte, para el año 2024 se encuentran habilitadas 20 segun el REPS registro especial de prestadores de servicio de salud, ha disminuido el numero de competidores, dentro de estos 20 prestadores se hace un filtro para buscar los competidores directos y de acuerdo a la segmentacion especifica del mercado y de el cliente objetivo se encuentran 10 IPS de prestacion de servicios de rehabilitacion fisica integral especifica, ya que las otras IPS tienen otros servicios adicionales, su foco de segmentacion de clientes y de mercados es distinto.</t>
  </si>
  <si>
    <t>Competencia por precios</t>
  </si>
  <si>
    <t>Costos operativos altos</t>
  </si>
  <si>
    <t>Ganancias Bajas</t>
  </si>
  <si>
    <t>De acuerdo al analisis financiero realizado, segun la base de datos EMIS, se toman las cifras reportadas por las IPS's para el año 2022 aunque con excepcion de Cercap que se toman los datos de 2021, se evidencia que los costos operativos de las 5 IPS analizadas estan en un promedio del 84% del total de sus ventas por lo tanto es uno de los puntos debiles evidenciados, la IPS con mejor indice de costos operativos fue CERCAP con el 71%.</t>
  </si>
  <si>
    <t>De acuerdo al analisis financiero realizado, segun la base de datos EMIS, se toman las cifras reportadas por las IPS's para el año 2022 aunque con excepcion de Cercap que se toman los datos de 2021, se evidencia que las ganancias de las IPS's tienen un promedio del 11% de sus ventas totales , FASES es la Ips con mayor ganancia reportada con un 26%,  lo cual indica que su gerenciamiento es adecuado, pero en general las 5 IPS evaluadas presentan bajas ganancias para sus ventas reportadas</t>
  </si>
  <si>
    <t xml:space="preserve">En cuanto a los precios de los pacientes de las entidades SOAT el gobierno establece un manual tarifario, donde se establecen unos precios fijos los cuales no se pueden alterar y no se puede variar este precio al libre albeldrio de cada entidad, en cuanto a ARL se establece un acuerdo comercial de tarifas de acuerdo al tratamiento especifico, de igual manera se debe realizar con las EPS y con los usuarios particulares, actualmente la calidad de los servicios se ha visto afectada por que las entidades que ya tinene acuerdos de precios disminuyen sus precios y esto afecta la prestacion del servicio, ya que recortan salarios y dotacion de equipos. </t>
  </si>
  <si>
    <t>Al tener como foco principal la competencia por precios, no se tiene en el radar al usuario final si no solo al cliente(EPS, ARL, Aseguradoras SOAT), esto genera bajos estandares en la prestacion del servicio, la falta de conciencia sobre la importancia de la rehabilitación física y el desconocimiento de los estándares de calidad entre la población y los responsables de la toma de decisiones pueden contribuir a la baja calidad de los servicios, si no hay una supervisión adecuada por parte de las autoridades competentes o si las regulaciones son laxas, es posible que algunos proveedores de servicios no cumplan con los estándares requeridos, las fallas en el gerenciamiento pueden dejar sin recursos a ciertas areas especificas en la prestacion de los servicios de rehabilitacion.</t>
  </si>
  <si>
    <t>La mayor trayectoria y tiempo en el mercado pueden otorgar a una IPS de rehabilitación física integral una serie de ventajas sustanciales. En primer lugar, la experiencia acumulada permite una comprensión más profunda de las necesidades de los pacientes, lo que conduce a tratamientos más efectivos y personalizados. Además, este bagaje de experiencia facilita el desarrollo y perfeccionamiento de prácticas clínicas, promoviendo métodos y enfoques más eficientes en la rehabilitación física. Esta reputación consolidada en el mercado genera credibilidad, fomenta la confianza de los pacientes y otros actores de la salud, resultando en una mayor demanda de servicios y alianzas estratégicas con instituciones afines.
Por otro lado, la larga trayectoria permite la formación de una extensa red de colaboradores y recursos, incluyendo médicos, terapeutas y proveedores de equipos médicos. Esta red brinda acceso a conocimientos adicionales y facilita la coordinación interdisciplinaria para ofrecer un servicio integral y de alta calidad. Asimismo, la adaptabilidad y resiliencia desarrolladas a lo largo del tiempo permiten a la IPS enfrentar con éxito los desafíos y cambios del entorno de la atención médica, desde nuevas regulaciones hasta avances tecnológicos, asegurando su capacidad para satisfacer las demandas del mercado en constante evolución. En conclusión, la experiencia y la trayectoria en el mercado son pilares fundamentales para el éxito y la excelencia en la prestación de servicios de rehabilitación física integral.</t>
  </si>
  <si>
    <t>Ninguna IPS en villavicencio cuenta con tecnologia de punta para el tratamiento y rehabilitacion fisica, aun realizan muchos procedimientos que ya no estan a la vanguardia o que estan siendo obsoletos, La ausencia de tecnología en los servicios de rehabilitación física integral puede tener varios impactos negativos significativos. En primer lugar, limita la precisión del diagnóstico y la evaluación inicial de los pacientes, lo que podría resultar en planes de tratamiento menos específicos y efectivos. Además, esta carencia puede conducir a una menor eficiencia en el tratamiento, ya que la tecnología proporciona herramientas y equipos especializados que permiten llevar a cabo terapias de rehabilitación de manera más eficiente, mientras que la falta de estas tecnologías puede resultar en sesiones más largas o en un progreso más lento en la recuperación, Otro impacto importante de la falta de tecnología en la rehabilitación física integral es la limitación en la personalización del tratamiento. La tecnología permite la adaptación de los programas de rehabilitación según las necesidades individuales de cada paciente, lo que es fundamental para su recuperación óptima. Sin acceso a esta tecnología, se dificulta la capacidad de los profesionales de la salud para ajustar los tratamientos de acuerdo con las necesidades específicas de cada persona, lo que podría afectar negativamente los resultados.
Finalmente, la ausencia de tecnología en los servicios de rehabilitación física integral puede llevar a una pérdida de competitividad y calidad en comparación con otras instituciones que sí cuentan con tecnología avanzada. En un entorno donde la tecnología desempeña un papel crucial en la mejora de los resultados de salud y la experiencia del paciente, la falta de acceso a estas herramientas puede afectar la competitividad y calidad de la institución, lo que potencialmente afecta la satisfacción del paciente y los resultados de rehabilitación.</t>
  </si>
  <si>
    <t>ANALISIS DE PORTER ENTORNO INDUSTRIA DE REHABILITACION FISICA EN VILLAVICENCIO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</si>
</sst>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2"/>
      <color theme="1"/>
      <name val="Aptos Narrow"/>
      <family val="2"/>
      <scheme val="minor"/>
    </font>
    <font>
      <b/>
      <sz val="12"/>
      <name val="Arial"/>
      <family val="2"/>
    </font>
    <font>
      <sz val="12"/>
      <color theme="1"/>
      <name val="Arial"/>
      <family val="2"/>
    </font>
    <font>
      <sz val="12"/>
      <name val="Arial"/>
      <family val="2"/>
    </font>
    <font>
      <b/>
      <sz val="22"/>
      <name val="Arial"/>
      <family val="2"/>
    </font>
    <font>
      <b/>
      <sz val="12"/>
      <color theme="1"/>
      <name val="Aptos Narrow"/>
      <family val="2"/>
      <scheme val="minor"/>
    </font>
    <font>
      <sz val="12"/>
      <color theme="1"/>
      <name val="Aptos Narrow"/>
      <family val="2"/>
      <scheme val="minor"/>
    </font>
    <font>
      <sz val="9"/>
      <color rgb="FF000000"/>
      <name val="Helvetica"/>
      <family val="2"/>
    </font>
  </fonts>
  <fills count="7">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rgb="FFC6F0CE"/>
        <bgColor indexed="64"/>
      </patternFill>
    </fill>
    <fill>
      <patternFill patternType="solid">
        <fgColor rgb="FFFFEC9C"/>
        <bgColor indexed="64"/>
      </patternFill>
    </fill>
    <fill>
      <patternFill patternType="solid">
        <fgColor rgb="FFFEC6CD"/>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37">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1"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10" xfId="0" applyBorder="1" applyAlignment="1">
      <alignment horizontal="center" vertical="center" wrapText="1"/>
    </xf>
    <xf numFmtId="0" fontId="3" fillId="0" borderId="2"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64" fontId="0" fillId="0" borderId="10" xfId="0" applyNumberFormat="1" applyBorder="1" applyAlignment="1">
      <alignment horizontal="center" vertical="center"/>
    </xf>
    <xf numFmtId="0" fontId="2" fillId="0" borderId="0" xfId="0" applyFont="1" applyAlignment="1">
      <alignment horizontal="center" vertical="center" wrapText="1"/>
    </xf>
    <xf numFmtId="164" fontId="1" fillId="0" borderId="1" xfId="0" applyNumberFormat="1" applyFont="1" applyBorder="1" applyAlignment="1">
      <alignment horizontal="center" vertical="center" wrapText="1"/>
    </xf>
    <xf numFmtId="0" fontId="0" fillId="4" borderId="10" xfId="0" applyFill="1" applyBorder="1" applyAlignment="1">
      <alignment horizontal="center" vertical="center"/>
    </xf>
    <xf numFmtId="0" fontId="0" fillId="5" borderId="10" xfId="0" applyFill="1" applyBorder="1" applyAlignment="1">
      <alignment horizontal="center" vertical="center"/>
    </xf>
    <xf numFmtId="0" fontId="0" fillId="6" borderId="10" xfId="0" applyFill="1" applyBorder="1" applyAlignment="1">
      <alignment horizontal="center" vertical="center"/>
    </xf>
    <xf numFmtId="16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7" fillId="0" borderId="0" xfId="0" applyFont="1"/>
    <xf numFmtId="165" fontId="0" fillId="0" borderId="0" xfId="1" applyNumberFormat="1" applyFont="1"/>
    <xf numFmtId="0" fontId="3" fillId="0" borderId="0" xfId="0" applyFont="1" applyAlignment="1">
      <alignment horizontal="center" vertical="center"/>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cellXfs>
  <cellStyles count="2">
    <cellStyle name="Normal" xfId="0" builtinId="0"/>
    <cellStyle name="Porcentaje" xfId="1" builtinId="5"/>
  </cellStyles>
  <dxfs count="5">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EC6CD"/>
      <color rgb="FFFFEC9C"/>
      <color rgb="FFC6F0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ANALISISDE ENTORNO PESTEL NDUSTRIA DE REHABILITACION FISICA EN VILLAVICENCIO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s>
            <c:dLbl>
              <c:idx val="3"/>
              <c:layout>
                <c:manualLayout>
                  <c:x val="1.5587972811138698E-3"/>
                  <c:y val="-3.7931439006959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19-FE48-8240-5AD2916EA80F}"/>
                </c:ext>
              </c:extLst>
            </c:dLbl>
            <c:dLbl>
              <c:idx val="5"/>
              <c:layout>
                <c:manualLayout>
                  <c:x val="3.0699429178910467E-2"/>
                  <c:y val="-3.6987684169057643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7A19-FE48-8240-5AD2916EA80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PESTEL!$D$66:$D$71</c:f>
              <c:strCache>
                <c:ptCount val="6"/>
                <c:pt idx="0">
                  <c:v>Politico</c:v>
                </c:pt>
                <c:pt idx="1">
                  <c:v>Economico</c:v>
                </c:pt>
                <c:pt idx="2">
                  <c:v>Social</c:v>
                </c:pt>
                <c:pt idx="3">
                  <c:v>Tecnologico</c:v>
                </c:pt>
                <c:pt idx="4">
                  <c:v>Ecologico</c:v>
                </c:pt>
                <c:pt idx="5">
                  <c:v>Legal</c:v>
                </c:pt>
              </c:strCache>
            </c:strRef>
          </c:cat>
          <c:val>
            <c:numRef>
              <c:f>PESTEL!$E$66:$E$71</c:f>
              <c:numCache>
                <c:formatCode>0.0</c:formatCode>
                <c:ptCount val="6"/>
                <c:pt idx="0">
                  <c:v>2.125</c:v>
                </c:pt>
                <c:pt idx="1">
                  <c:v>3.5714285714285716</c:v>
                </c:pt>
                <c:pt idx="2">
                  <c:v>2.375</c:v>
                </c:pt>
                <c:pt idx="3">
                  <c:v>4</c:v>
                </c:pt>
                <c:pt idx="4">
                  <c:v>3</c:v>
                </c:pt>
                <c:pt idx="5">
                  <c:v>4.25</c:v>
                </c:pt>
              </c:numCache>
            </c:numRef>
          </c:val>
          <c:extLst>
            <c:ext xmlns:c16="http://schemas.microsoft.com/office/drawing/2014/chart" uri="{C3380CC4-5D6E-409C-BE32-E72D297353CC}">
              <c16:uniqueId val="{00000003-7A19-FE48-8240-5AD2916EA80F}"/>
            </c:ext>
          </c:extLst>
        </c:ser>
        <c:dLbls>
          <c:showLegendKey val="0"/>
          <c:showVal val="0"/>
          <c:showCatName val="0"/>
          <c:showSerName val="0"/>
          <c:showPercent val="0"/>
          <c:showBubbleSize val="0"/>
        </c:dLbls>
        <c:axId val="1379996688"/>
        <c:axId val="1380370096"/>
      </c:radarChart>
      <c:catAx>
        <c:axId val="13799966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80370096"/>
        <c:crosses val="autoZero"/>
        <c:auto val="1"/>
        <c:lblAlgn val="ctr"/>
        <c:lblOffset val="100"/>
        <c:noMultiLvlLbl val="0"/>
      </c:catAx>
      <c:valAx>
        <c:axId val="13803700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799966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ANALISIS DE ENTORNO PORTER NDUSTRIA DE REHABILITACION FISICA EN VILLAVICENCIO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s>
            <c:dLbl>
              <c:idx val="0"/>
              <c:layout>
                <c:manualLayout>
                  <c:x val="3.5999996456693259E-2"/>
                  <c:y val="6.3068263034239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F0-3444-A057-607B80ADDD09}"/>
                </c:ext>
              </c:extLst>
            </c:dLbl>
            <c:dLbl>
              <c:idx val="1"/>
              <c:layout>
                <c:manualLayout>
                  <c:x val="-2.58749974532482E-2"/>
                  <c:y val="-1.0227275015049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F0-3444-A057-607B80ADDD09}"/>
                </c:ext>
              </c:extLst>
            </c:dLbl>
            <c:dLbl>
              <c:idx val="2"/>
              <c:layout>
                <c:manualLayout>
                  <c:x val="1.1249998892716643E-3"/>
                  <c:y val="-2.72727333734639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F0-3444-A057-607B80ADDD09}"/>
                </c:ext>
              </c:extLst>
            </c:dLbl>
            <c:dLbl>
              <c:idx val="3"/>
              <c:layout>
                <c:manualLayout>
                  <c:x val="0"/>
                  <c:y val="-1.87500041942564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F0-3444-A057-607B80ADDD09}"/>
                </c:ext>
              </c:extLst>
            </c:dLbl>
            <c:dLbl>
              <c:idx val="4"/>
              <c:layout>
                <c:manualLayout>
                  <c:x val="-2.2499997785433287E-3"/>
                  <c:y val="2.0454550030097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F0-3444-A057-607B80ADDD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PORTER!$D$45:$D$49</c:f>
              <c:strCache>
                <c:ptCount val="5"/>
                <c:pt idx="0">
                  <c:v>INTENSIDAD COMPETENCIA (PODER DE LA COMPETENCIA)</c:v>
                </c:pt>
                <c:pt idx="1">
                  <c:v>PODER DEL COMPRADOR (CLIENTE)</c:v>
                </c:pt>
                <c:pt idx="2">
                  <c:v>PODER DEL PROVEEDOR</c:v>
                </c:pt>
                <c:pt idx="3">
                  <c:v>PRODUCTOS SUSTITUTOS</c:v>
                </c:pt>
                <c:pt idx="4">
                  <c:v>ENTRADA A NUEVAS EMPRESAS (NUEVOS ENTRANTES )</c:v>
                </c:pt>
              </c:strCache>
            </c:strRef>
          </c:cat>
          <c:val>
            <c:numRef>
              <c:f>PORTER!$E$45:$E$49</c:f>
              <c:numCache>
                <c:formatCode>0.0</c:formatCode>
                <c:ptCount val="5"/>
                <c:pt idx="0">
                  <c:v>3.8571428571428572</c:v>
                </c:pt>
                <c:pt idx="1">
                  <c:v>3.1666666666666665</c:v>
                </c:pt>
                <c:pt idx="2">
                  <c:v>2.1428571428571428</c:v>
                </c:pt>
                <c:pt idx="3">
                  <c:v>1.75</c:v>
                </c:pt>
                <c:pt idx="4">
                  <c:v>1.5555555555555556</c:v>
                </c:pt>
              </c:numCache>
            </c:numRef>
          </c:val>
          <c:extLst>
            <c:ext xmlns:c16="http://schemas.microsoft.com/office/drawing/2014/chart" uri="{C3380CC4-5D6E-409C-BE32-E72D297353CC}">
              <c16:uniqueId val="{00000002-0166-6246-8060-A3267D45B525}"/>
            </c:ext>
          </c:extLst>
        </c:ser>
        <c:dLbls>
          <c:showLegendKey val="0"/>
          <c:showVal val="0"/>
          <c:showCatName val="0"/>
          <c:showSerName val="0"/>
          <c:showPercent val="0"/>
          <c:showBubbleSize val="0"/>
        </c:dLbls>
        <c:axId val="1379996688"/>
        <c:axId val="1380370096"/>
      </c:radarChart>
      <c:catAx>
        <c:axId val="13799966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80370096"/>
        <c:crosses val="autoZero"/>
        <c:auto val="1"/>
        <c:lblAlgn val="ctr"/>
        <c:lblOffset val="100"/>
        <c:noMultiLvlLbl val="0"/>
      </c:catAx>
      <c:valAx>
        <c:axId val="13803700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799966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2114549</xdr:colOff>
      <xdr:row>71</xdr:row>
      <xdr:rowOff>120650</xdr:rowOff>
    </xdr:from>
    <xdr:to>
      <xdr:col>7</xdr:col>
      <xdr:colOff>187738</xdr:colOff>
      <xdr:row>102</xdr:row>
      <xdr:rowOff>110435</xdr:rowOff>
    </xdr:to>
    <xdr:graphicFrame macro="">
      <xdr:nvGraphicFramePr>
        <xdr:cNvPr id="3" name="Gráfico 2">
          <a:extLst>
            <a:ext uri="{FF2B5EF4-FFF2-40B4-BE49-F238E27FC236}">
              <a16:creationId xmlns:a16="http://schemas.microsoft.com/office/drawing/2014/main" id="{0375952D-5A7D-AB4C-A4F1-4954E09BDD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776110</xdr:colOff>
      <xdr:row>49</xdr:row>
      <xdr:rowOff>141112</xdr:rowOff>
    </xdr:from>
    <xdr:to>
      <xdr:col>8</xdr:col>
      <xdr:colOff>352778</xdr:colOff>
      <xdr:row>87</xdr:row>
      <xdr:rowOff>84666</xdr:rowOff>
    </xdr:to>
    <xdr:graphicFrame macro="">
      <xdr:nvGraphicFramePr>
        <xdr:cNvPr id="2" name="Gráfico 1">
          <a:extLst>
            <a:ext uri="{FF2B5EF4-FFF2-40B4-BE49-F238E27FC236}">
              <a16:creationId xmlns:a16="http://schemas.microsoft.com/office/drawing/2014/main" id="{D6A284C5-F398-CF44-B3A9-D7E31D86BC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AB7A0-EB9D-0945-8D3D-01CEDEF26B60}">
  <dimension ref="B2:L74"/>
  <sheetViews>
    <sheetView topLeftCell="A65" zoomScaleNormal="100" workbookViewId="0">
      <selection activeCell="J86" sqref="J86"/>
    </sheetView>
  </sheetViews>
  <sheetFormatPr baseColWidth="10" defaultRowHeight="16" x14ac:dyDescent="0.2"/>
  <cols>
    <col min="1" max="1" width="10.83203125" style="2"/>
    <col min="2" max="2" width="17.5" style="2" customWidth="1"/>
    <col min="3" max="3" width="27.83203125" style="2" customWidth="1"/>
    <col min="4" max="4" width="80.83203125" style="2" customWidth="1"/>
    <col min="5" max="5" width="12" style="2" customWidth="1"/>
    <col min="6" max="6" width="14" style="2" customWidth="1"/>
    <col min="7" max="16384" width="10.83203125" style="2"/>
  </cols>
  <sheetData>
    <row r="2" spans="2:12" ht="17" thickBot="1" x14ac:dyDescent="0.25">
      <c r="B2" s="1"/>
      <c r="C2" s="1"/>
      <c r="D2" s="1"/>
      <c r="E2" s="1"/>
    </row>
    <row r="3" spans="2:12" ht="62" customHeight="1" thickBot="1" x14ac:dyDescent="0.25">
      <c r="B3" s="28" t="s">
        <v>12</v>
      </c>
      <c r="C3" s="29"/>
      <c r="D3" s="30"/>
      <c r="E3" s="31"/>
    </row>
    <row r="4" spans="2:12" ht="35" thickBot="1" x14ac:dyDescent="0.25">
      <c r="B4" s="3" t="s">
        <v>4</v>
      </c>
      <c r="C4" s="3" t="s">
        <v>6</v>
      </c>
      <c r="D4" s="3" t="s">
        <v>46</v>
      </c>
      <c r="E4" s="3" t="s">
        <v>125</v>
      </c>
    </row>
    <row r="5" spans="2:12" ht="188" thickBot="1" x14ac:dyDescent="0.25">
      <c r="B5" s="24" t="s">
        <v>52</v>
      </c>
      <c r="C5" s="4" t="s">
        <v>21</v>
      </c>
      <c r="D5" s="4" t="s">
        <v>119</v>
      </c>
      <c r="E5" s="5">
        <v>1</v>
      </c>
      <c r="L5" s="2">
        <v>1</v>
      </c>
    </row>
    <row r="6" spans="2:12" ht="154" thickBot="1" x14ac:dyDescent="0.25">
      <c r="B6" s="25"/>
      <c r="C6" s="4" t="s">
        <v>20</v>
      </c>
      <c r="D6" s="4" t="s">
        <v>120</v>
      </c>
      <c r="E6" s="5">
        <v>1</v>
      </c>
      <c r="L6" s="2">
        <v>2</v>
      </c>
    </row>
    <row r="7" spans="2:12" ht="103" thickBot="1" x14ac:dyDescent="0.25">
      <c r="B7" s="25"/>
      <c r="C7" s="4" t="s">
        <v>24</v>
      </c>
      <c r="D7" s="4" t="s">
        <v>123</v>
      </c>
      <c r="E7" s="5">
        <v>3</v>
      </c>
      <c r="L7" s="2">
        <v>3</v>
      </c>
    </row>
    <row r="8" spans="2:12" ht="120" thickBot="1" x14ac:dyDescent="0.25">
      <c r="B8" s="25"/>
      <c r="C8" s="4" t="s">
        <v>27</v>
      </c>
      <c r="D8" s="4" t="s">
        <v>121</v>
      </c>
      <c r="E8" s="5">
        <v>3</v>
      </c>
      <c r="L8" s="2">
        <v>4</v>
      </c>
    </row>
    <row r="9" spans="2:12" ht="35" thickBot="1" x14ac:dyDescent="0.25">
      <c r="B9" s="25"/>
      <c r="C9" s="4" t="s">
        <v>22</v>
      </c>
      <c r="D9" s="4" t="s">
        <v>45</v>
      </c>
      <c r="E9" s="5">
        <v>2</v>
      </c>
      <c r="L9" s="2">
        <v>5</v>
      </c>
    </row>
    <row r="10" spans="2:12" ht="35" thickBot="1" x14ac:dyDescent="0.25">
      <c r="B10" s="25"/>
      <c r="C10" s="4" t="s">
        <v>47</v>
      </c>
      <c r="D10" s="4" t="s">
        <v>48</v>
      </c>
      <c r="E10" s="5">
        <v>2</v>
      </c>
    </row>
    <row r="11" spans="2:12" ht="69" thickBot="1" x14ac:dyDescent="0.25">
      <c r="B11" s="25"/>
      <c r="C11" s="4" t="s">
        <v>49</v>
      </c>
      <c r="D11" s="4" t="s">
        <v>50</v>
      </c>
      <c r="E11" s="5">
        <v>3</v>
      </c>
    </row>
    <row r="12" spans="2:12" ht="171" thickBot="1" x14ac:dyDescent="0.25">
      <c r="B12" s="25"/>
      <c r="C12" s="4" t="s">
        <v>51</v>
      </c>
      <c r="D12" s="4" t="s">
        <v>122</v>
      </c>
      <c r="E12" s="5">
        <v>2</v>
      </c>
    </row>
    <row r="13" spans="2:12" ht="17" thickBot="1" x14ac:dyDescent="0.25">
      <c r="B13" s="26"/>
      <c r="C13" s="22" t="s">
        <v>132</v>
      </c>
      <c r="D13" s="23"/>
      <c r="E13" s="13">
        <f>AVERAGE(E5:E12)</f>
        <v>2.125</v>
      </c>
    </row>
    <row r="14" spans="2:12" ht="222" thickBot="1" x14ac:dyDescent="0.25">
      <c r="B14" s="24" t="s">
        <v>0</v>
      </c>
      <c r="C14" s="8" t="s">
        <v>23</v>
      </c>
      <c r="D14" s="12" t="s">
        <v>124</v>
      </c>
      <c r="E14" s="5">
        <v>3</v>
      </c>
    </row>
    <row r="15" spans="2:12" ht="137" thickBot="1" x14ac:dyDescent="0.25">
      <c r="B15" s="25"/>
      <c r="C15" s="4" t="s">
        <v>25</v>
      </c>
      <c r="D15" s="4" t="s">
        <v>126</v>
      </c>
      <c r="E15" s="5">
        <v>4</v>
      </c>
    </row>
    <row r="16" spans="2:12" ht="120" thickBot="1" x14ac:dyDescent="0.25">
      <c r="B16" s="25"/>
      <c r="C16" s="4" t="s">
        <v>26</v>
      </c>
      <c r="D16" s="12" t="s">
        <v>127</v>
      </c>
      <c r="E16" s="5">
        <v>3</v>
      </c>
    </row>
    <row r="17" spans="2:5" ht="52" thickBot="1" x14ac:dyDescent="0.25">
      <c r="B17" s="25"/>
      <c r="C17" s="4" t="s">
        <v>66</v>
      </c>
      <c r="D17" s="4" t="s">
        <v>67</v>
      </c>
      <c r="E17" s="5">
        <v>4</v>
      </c>
    </row>
    <row r="18" spans="2:5" ht="35" thickBot="1" x14ac:dyDescent="0.25">
      <c r="B18" s="25"/>
      <c r="C18" s="4" t="s">
        <v>68</v>
      </c>
      <c r="D18" s="4" t="s">
        <v>69</v>
      </c>
      <c r="E18" s="5">
        <v>4</v>
      </c>
    </row>
    <row r="19" spans="2:5" ht="52" thickBot="1" x14ac:dyDescent="0.25">
      <c r="B19" s="25"/>
      <c r="C19" s="4" t="s">
        <v>70</v>
      </c>
      <c r="D19" s="4" t="s">
        <v>71</v>
      </c>
      <c r="E19" s="5">
        <v>4</v>
      </c>
    </row>
    <row r="20" spans="2:5" ht="120" thickBot="1" x14ac:dyDescent="0.25">
      <c r="B20" s="25"/>
      <c r="C20" s="4" t="s">
        <v>72</v>
      </c>
      <c r="D20" s="4" t="s">
        <v>73</v>
      </c>
      <c r="E20" s="5">
        <v>3</v>
      </c>
    </row>
    <row r="21" spans="2:5" ht="17" thickBot="1" x14ac:dyDescent="0.25">
      <c r="B21" s="26"/>
      <c r="C21" s="22" t="s">
        <v>132</v>
      </c>
      <c r="D21" s="23"/>
      <c r="E21" s="13">
        <f>AVERAGE(E14:E20)</f>
        <v>3.5714285714285716</v>
      </c>
    </row>
    <row r="22" spans="2:5" ht="199" customHeight="1" thickBot="1" x14ac:dyDescent="0.25">
      <c r="B22" s="24" t="s">
        <v>1</v>
      </c>
      <c r="C22" s="4" t="s">
        <v>28</v>
      </c>
      <c r="D22" s="4" t="s">
        <v>129</v>
      </c>
      <c r="E22" s="5">
        <v>2</v>
      </c>
    </row>
    <row r="23" spans="2:5" ht="216" customHeight="1" thickBot="1" x14ac:dyDescent="0.25">
      <c r="B23" s="25"/>
      <c r="C23" s="4" t="s">
        <v>29</v>
      </c>
      <c r="D23" s="4" t="s">
        <v>130</v>
      </c>
      <c r="E23" s="5">
        <v>1</v>
      </c>
    </row>
    <row r="24" spans="2:5" ht="171" thickBot="1" x14ac:dyDescent="0.25">
      <c r="B24" s="25"/>
      <c r="C24" s="4" t="s">
        <v>30</v>
      </c>
      <c r="D24" s="4" t="s">
        <v>131</v>
      </c>
      <c r="E24" s="5">
        <v>3</v>
      </c>
    </row>
    <row r="25" spans="2:5" ht="103" thickBot="1" x14ac:dyDescent="0.25">
      <c r="B25" s="25"/>
      <c r="C25" s="4" t="s">
        <v>74</v>
      </c>
      <c r="D25" s="4" t="s">
        <v>75</v>
      </c>
      <c r="E25" s="5">
        <v>2</v>
      </c>
    </row>
    <row r="26" spans="2:5" ht="69" thickBot="1" x14ac:dyDescent="0.25">
      <c r="B26" s="25"/>
      <c r="C26" s="4" t="s">
        <v>76</v>
      </c>
      <c r="D26" s="4" t="s">
        <v>77</v>
      </c>
      <c r="E26" s="5">
        <v>3</v>
      </c>
    </row>
    <row r="27" spans="2:5" ht="35" thickBot="1" x14ac:dyDescent="0.25">
      <c r="B27" s="25"/>
      <c r="C27" s="4" t="s">
        <v>78</v>
      </c>
      <c r="D27" s="4" t="s">
        <v>79</v>
      </c>
      <c r="E27" s="5">
        <v>3</v>
      </c>
    </row>
    <row r="28" spans="2:5" ht="188" thickBot="1" x14ac:dyDescent="0.25">
      <c r="B28" s="25"/>
      <c r="C28" s="4" t="s">
        <v>80</v>
      </c>
      <c r="D28" s="4" t="s">
        <v>128</v>
      </c>
      <c r="E28" s="5">
        <v>2</v>
      </c>
    </row>
    <row r="29" spans="2:5" ht="52" thickBot="1" x14ac:dyDescent="0.25">
      <c r="B29" s="25"/>
      <c r="C29" s="4" t="s">
        <v>81</v>
      </c>
      <c r="D29" s="4" t="s">
        <v>82</v>
      </c>
      <c r="E29" s="5">
        <v>3</v>
      </c>
    </row>
    <row r="30" spans="2:5" ht="17" thickBot="1" x14ac:dyDescent="0.25">
      <c r="B30" s="26"/>
      <c r="C30" s="22" t="s">
        <v>132</v>
      </c>
      <c r="D30" s="23"/>
      <c r="E30" s="13">
        <f>AVERAGE(E22:E29)</f>
        <v>2.375</v>
      </c>
    </row>
    <row r="31" spans="2:5" ht="154" thickBot="1" x14ac:dyDescent="0.25">
      <c r="B31" s="24" t="s">
        <v>2</v>
      </c>
      <c r="C31" s="4" t="s">
        <v>31</v>
      </c>
      <c r="D31" s="4" t="s">
        <v>110</v>
      </c>
      <c r="E31" s="5">
        <v>4</v>
      </c>
    </row>
    <row r="32" spans="2:5" ht="154" thickBot="1" x14ac:dyDescent="0.25">
      <c r="B32" s="25"/>
      <c r="C32" s="4" t="s">
        <v>32</v>
      </c>
      <c r="D32" s="4" t="s">
        <v>111</v>
      </c>
      <c r="E32" s="5">
        <v>3</v>
      </c>
    </row>
    <row r="33" spans="2:5" ht="188" thickBot="1" x14ac:dyDescent="0.25">
      <c r="B33" s="25"/>
      <c r="C33" s="4" t="s">
        <v>33</v>
      </c>
      <c r="D33" s="4" t="s">
        <v>112</v>
      </c>
      <c r="E33" s="5">
        <v>4</v>
      </c>
    </row>
    <row r="34" spans="2:5" ht="86" thickBot="1" x14ac:dyDescent="0.25">
      <c r="B34" s="25"/>
      <c r="C34" s="4" t="s">
        <v>34</v>
      </c>
      <c r="D34" s="4" t="s">
        <v>113</v>
      </c>
      <c r="E34" s="5">
        <v>3</v>
      </c>
    </row>
    <row r="35" spans="2:5" ht="188" thickBot="1" x14ac:dyDescent="0.25">
      <c r="B35" s="25"/>
      <c r="C35" s="4" t="s">
        <v>35</v>
      </c>
      <c r="D35" s="4" t="s">
        <v>114</v>
      </c>
      <c r="E35" s="5">
        <v>4</v>
      </c>
    </row>
    <row r="36" spans="2:5" ht="154" thickBot="1" x14ac:dyDescent="0.25">
      <c r="B36" s="25"/>
      <c r="C36" s="4" t="s">
        <v>115</v>
      </c>
      <c r="D36" s="4" t="s">
        <v>116</v>
      </c>
      <c r="E36" s="5">
        <v>3</v>
      </c>
    </row>
    <row r="37" spans="2:5" ht="86" thickBot="1" x14ac:dyDescent="0.25">
      <c r="B37" s="25"/>
      <c r="C37" s="4" t="s">
        <v>37</v>
      </c>
      <c r="D37" s="4" t="s">
        <v>117</v>
      </c>
      <c r="E37" s="5">
        <v>5</v>
      </c>
    </row>
    <row r="38" spans="2:5" ht="103" thickBot="1" x14ac:dyDescent="0.25">
      <c r="B38" s="25"/>
      <c r="C38" s="4" t="s">
        <v>36</v>
      </c>
      <c r="D38" s="4" t="s">
        <v>118</v>
      </c>
      <c r="E38" s="5">
        <v>4</v>
      </c>
    </row>
    <row r="39" spans="2:5" ht="69" thickBot="1" x14ac:dyDescent="0.25">
      <c r="B39" s="25"/>
      <c r="C39" s="4" t="s">
        <v>83</v>
      </c>
      <c r="D39" s="4" t="s">
        <v>84</v>
      </c>
      <c r="E39" s="5">
        <v>5</v>
      </c>
    </row>
    <row r="40" spans="2:5" ht="52" thickBot="1" x14ac:dyDescent="0.25">
      <c r="B40" s="25"/>
      <c r="C40" s="4" t="s">
        <v>85</v>
      </c>
      <c r="D40" s="4" t="s">
        <v>86</v>
      </c>
      <c r="E40" s="5">
        <v>5</v>
      </c>
    </row>
    <row r="41" spans="2:5" ht="120" thickBot="1" x14ac:dyDescent="0.25">
      <c r="B41" s="25"/>
      <c r="C41" s="4" t="s">
        <v>87</v>
      </c>
      <c r="D41" s="4" t="s">
        <v>88</v>
      </c>
      <c r="E41" s="5">
        <v>5</v>
      </c>
    </row>
    <row r="42" spans="2:5" ht="69" thickBot="1" x14ac:dyDescent="0.25">
      <c r="B42" s="25"/>
      <c r="C42" s="4" t="s">
        <v>89</v>
      </c>
      <c r="D42" s="4" t="s">
        <v>90</v>
      </c>
      <c r="E42" s="5">
        <v>3</v>
      </c>
    </row>
    <row r="43" spans="2:5" ht="17" thickBot="1" x14ac:dyDescent="0.25">
      <c r="B43" s="25"/>
      <c r="C43" s="22" t="s">
        <v>132</v>
      </c>
      <c r="D43" s="23"/>
      <c r="E43" s="13">
        <f>AVERAGE(E31:E42)</f>
        <v>4</v>
      </c>
    </row>
    <row r="44" spans="2:5" ht="86" thickBot="1" x14ac:dyDescent="0.25">
      <c r="B44" s="24" t="s">
        <v>3</v>
      </c>
      <c r="C44" s="4" t="s">
        <v>38</v>
      </c>
      <c r="D44" s="4" t="s">
        <v>107</v>
      </c>
      <c r="E44" s="5">
        <v>4</v>
      </c>
    </row>
    <row r="45" spans="2:5" ht="103" thickBot="1" x14ac:dyDescent="0.25">
      <c r="B45" s="25"/>
      <c r="C45" s="4" t="s">
        <v>39</v>
      </c>
      <c r="D45" s="4" t="s">
        <v>106</v>
      </c>
      <c r="E45" s="5">
        <v>3</v>
      </c>
    </row>
    <row r="46" spans="2:5" ht="154" thickBot="1" x14ac:dyDescent="0.25">
      <c r="B46" s="25"/>
      <c r="C46" s="4" t="s">
        <v>40</v>
      </c>
      <c r="D46" s="4" t="s">
        <v>105</v>
      </c>
      <c r="E46" s="5">
        <v>1</v>
      </c>
    </row>
    <row r="47" spans="2:5" ht="120" thickBot="1" x14ac:dyDescent="0.25">
      <c r="B47" s="25"/>
      <c r="C47" s="4" t="s">
        <v>41</v>
      </c>
      <c r="D47" s="4" t="s">
        <v>108</v>
      </c>
      <c r="E47" s="5">
        <v>2</v>
      </c>
    </row>
    <row r="48" spans="2:5" ht="86" thickBot="1" x14ac:dyDescent="0.25">
      <c r="B48" s="25"/>
      <c r="C48" s="4" t="s">
        <v>42</v>
      </c>
      <c r="D48" s="4" t="s">
        <v>109</v>
      </c>
      <c r="E48" s="5">
        <v>2</v>
      </c>
    </row>
    <row r="49" spans="2:9" ht="35" thickBot="1" x14ac:dyDescent="0.25">
      <c r="B49" s="25"/>
      <c r="C49" s="4" t="s">
        <v>91</v>
      </c>
      <c r="D49" s="4" t="s">
        <v>92</v>
      </c>
      <c r="E49" s="5">
        <v>4</v>
      </c>
    </row>
    <row r="50" spans="2:9" ht="52" thickBot="1" x14ac:dyDescent="0.25">
      <c r="B50" s="25"/>
      <c r="C50" s="4" t="s">
        <v>93</v>
      </c>
      <c r="D50" s="4" t="s">
        <v>94</v>
      </c>
      <c r="E50" s="5">
        <v>3</v>
      </c>
    </row>
    <row r="51" spans="2:9" ht="103" thickBot="1" x14ac:dyDescent="0.25">
      <c r="B51" s="25"/>
      <c r="C51" s="4" t="s">
        <v>95</v>
      </c>
      <c r="D51" s="4" t="s">
        <v>96</v>
      </c>
      <c r="E51" s="5">
        <v>4</v>
      </c>
    </row>
    <row r="52" spans="2:9" ht="120" thickBot="1" x14ac:dyDescent="0.25">
      <c r="B52" s="25"/>
      <c r="C52" s="4" t="s">
        <v>97</v>
      </c>
      <c r="D52" s="4" t="s">
        <v>98</v>
      </c>
      <c r="E52" s="5">
        <v>4</v>
      </c>
    </row>
    <row r="53" spans="2:9" ht="17" thickBot="1" x14ac:dyDescent="0.25">
      <c r="B53" s="25"/>
      <c r="C53" s="22" t="s">
        <v>132</v>
      </c>
      <c r="D53" s="23"/>
      <c r="E53" s="5">
        <f>AVERAGE(E44:E52)</f>
        <v>3</v>
      </c>
    </row>
    <row r="54" spans="2:9" ht="103" thickBot="1" x14ac:dyDescent="0.25">
      <c r="B54" s="24" t="s">
        <v>53</v>
      </c>
      <c r="C54" s="4" t="s">
        <v>54</v>
      </c>
      <c r="D54" s="4" t="s">
        <v>55</v>
      </c>
      <c r="E54" s="5">
        <v>4</v>
      </c>
    </row>
    <row r="55" spans="2:9" ht="35" thickBot="1" x14ac:dyDescent="0.25">
      <c r="B55" s="25"/>
      <c r="C55" s="4" t="s">
        <v>56</v>
      </c>
      <c r="D55" s="4" t="s">
        <v>57</v>
      </c>
      <c r="E55" s="5">
        <v>3</v>
      </c>
    </row>
    <row r="56" spans="2:9" ht="35" thickBot="1" x14ac:dyDescent="0.25">
      <c r="B56" s="25"/>
      <c r="C56" s="4" t="s">
        <v>58</v>
      </c>
      <c r="D56" s="4" t="s">
        <v>59</v>
      </c>
      <c r="E56" s="5">
        <v>4</v>
      </c>
    </row>
    <row r="57" spans="2:9" ht="35" thickBot="1" x14ac:dyDescent="0.25">
      <c r="B57" s="25"/>
      <c r="C57" s="4" t="s">
        <v>18</v>
      </c>
      <c r="D57" s="4" t="s">
        <v>43</v>
      </c>
      <c r="E57" s="5">
        <v>4</v>
      </c>
    </row>
    <row r="58" spans="2:9" ht="35" thickBot="1" x14ac:dyDescent="0.25">
      <c r="B58" s="25"/>
      <c r="C58" s="4" t="s">
        <v>19</v>
      </c>
      <c r="D58" s="4" t="s">
        <v>44</v>
      </c>
      <c r="E58" s="5">
        <v>5</v>
      </c>
    </row>
    <row r="59" spans="2:9" ht="52" thickBot="1" x14ac:dyDescent="0.25">
      <c r="B59" s="25"/>
      <c r="C59" s="4" t="s">
        <v>60</v>
      </c>
      <c r="D59" s="4" t="s">
        <v>61</v>
      </c>
      <c r="E59" s="5">
        <v>5</v>
      </c>
    </row>
    <row r="60" spans="2:9" ht="86" thickBot="1" x14ac:dyDescent="0.25">
      <c r="B60" s="25"/>
      <c r="C60" s="4" t="s">
        <v>62</v>
      </c>
      <c r="D60" s="4" t="s">
        <v>63</v>
      </c>
      <c r="E60" s="5">
        <v>4</v>
      </c>
    </row>
    <row r="61" spans="2:9" ht="120" thickBot="1" x14ac:dyDescent="0.25">
      <c r="B61" s="25"/>
      <c r="C61" s="4" t="s">
        <v>64</v>
      </c>
      <c r="D61" s="4" t="s">
        <v>65</v>
      </c>
      <c r="E61" s="5">
        <v>5</v>
      </c>
    </row>
    <row r="62" spans="2:9" ht="17" thickBot="1" x14ac:dyDescent="0.25">
      <c r="B62" s="26"/>
      <c r="C62" s="22" t="s">
        <v>132</v>
      </c>
      <c r="D62" s="23"/>
      <c r="E62" s="13">
        <f>AVERAGE(E54:E61)</f>
        <v>4.25</v>
      </c>
    </row>
    <row r="64" spans="2:9" x14ac:dyDescent="0.2">
      <c r="D64" s="9"/>
      <c r="E64" s="10"/>
      <c r="F64" s="10"/>
      <c r="G64" s="10"/>
      <c r="H64" s="10"/>
      <c r="I64" s="10"/>
    </row>
    <row r="65" spans="4:9" ht="45" customHeight="1" x14ac:dyDescent="0.2">
      <c r="D65" s="27" t="s">
        <v>133</v>
      </c>
      <c r="E65" s="27"/>
      <c r="F65" s="27"/>
      <c r="G65" s="10"/>
      <c r="H65" s="10"/>
      <c r="I65" s="10"/>
    </row>
    <row r="66" spans="4:9" ht="17" x14ac:dyDescent="0.2">
      <c r="D66" s="7" t="s">
        <v>99</v>
      </c>
      <c r="E66" s="11">
        <f>E13</f>
        <v>2.125</v>
      </c>
      <c r="F66" s="16" t="s">
        <v>15</v>
      </c>
      <c r="G66" s="10"/>
      <c r="H66" s="10"/>
      <c r="I66" s="10"/>
    </row>
    <row r="67" spans="4:9" ht="17" x14ac:dyDescent="0.2">
      <c r="D67" s="7" t="s">
        <v>100</v>
      </c>
      <c r="E67" s="11">
        <f>E21</f>
        <v>3.5714285714285716</v>
      </c>
      <c r="F67" s="15" t="s">
        <v>16</v>
      </c>
      <c r="G67" s="10"/>
      <c r="H67" s="10"/>
      <c r="I67" s="10"/>
    </row>
    <row r="68" spans="4:9" ht="17" x14ac:dyDescent="0.2">
      <c r="D68" s="7" t="s">
        <v>101</v>
      </c>
      <c r="E68" s="11">
        <f>E30</f>
        <v>2.375</v>
      </c>
      <c r="F68" s="16" t="s">
        <v>15</v>
      </c>
      <c r="G68" s="10"/>
      <c r="H68" s="10"/>
      <c r="I68" s="10"/>
    </row>
    <row r="69" spans="4:9" ht="17" x14ac:dyDescent="0.2">
      <c r="D69" s="7" t="s">
        <v>102</v>
      </c>
      <c r="E69" s="11">
        <f>E43</f>
        <v>4</v>
      </c>
      <c r="F69" s="14" t="s">
        <v>17</v>
      </c>
      <c r="G69" s="10"/>
      <c r="H69" s="10"/>
      <c r="I69" s="10"/>
    </row>
    <row r="70" spans="4:9" ht="17" x14ac:dyDescent="0.2">
      <c r="D70" s="7" t="s">
        <v>103</v>
      </c>
      <c r="E70" s="11">
        <f>E53</f>
        <v>3</v>
      </c>
      <c r="F70" s="15" t="s">
        <v>16</v>
      </c>
      <c r="G70" s="10"/>
      <c r="H70" s="10"/>
      <c r="I70" s="10"/>
    </row>
    <row r="71" spans="4:9" ht="17" x14ac:dyDescent="0.2">
      <c r="D71" s="7" t="s">
        <v>104</v>
      </c>
      <c r="E71" s="11">
        <f>E62</f>
        <v>4.25</v>
      </c>
      <c r="F71" s="14" t="s">
        <v>17</v>
      </c>
      <c r="G71" s="10"/>
      <c r="H71" s="10"/>
      <c r="I71" s="10"/>
    </row>
    <row r="72" spans="4:9" x14ac:dyDescent="0.2">
      <c r="D72" s="9"/>
      <c r="E72" s="10"/>
      <c r="F72" s="10"/>
      <c r="G72" s="10"/>
      <c r="H72" s="10"/>
      <c r="I72" s="10"/>
    </row>
    <row r="73" spans="4:9" x14ac:dyDescent="0.2">
      <c r="D73" s="9"/>
      <c r="E73" s="10"/>
      <c r="F73" s="10"/>
      <c r="G73" s="10"/>
      <c r="H73" s="10"/>
      <c r="I73" s="10"/>
    </row>
    <row r="74" spans="4:9" x14ac:dyDescent="0.2">
      <c r="D74" s="9"/>
      <c r="E74" s="10"/>
      <c r="F74" s="10"/>
      <c r="G74" s="10"/>
      <c r="H74" s="10"/>
      <c r="I74" s="10"/>
    </row>
  </sheetData>
  <mergeCells count="14">
    <mergeCell ref="B3:E3"/>
    <mergeCell ref="B5:B13"/>
    <mergeCell ref="C13:D13"/>
    <mergeCell ref="C30:D30"/>
    <mergeCell ref="B22:B30"/>
    <mergeCell ref="C21:D21"/>
    <mergeCell ref="B14:B21"/>
    <mergeCell ref="C43:D43"/>
    <mergeCell ref="B31:B43"/>
    <mergeCell ref="C62:D62"/>
    <mergeCell ref="B54:B62"/>
    <mergeCell ref="D65:F65"/>
    <mergeCell ref="C53:D53"/>
    <mergeCell ref="B44:B53"/>
  </mergeCells>
  <conditionalFormatting sqref="E5:E12 E14:E20 E22:E29 E31:E42 E44:E52 E54:E61">
    <cfRule type="containsText" dxfId="4" priority="1" stopIfTrue="1" operator="containsText" text="5">
      <formula>NOT(ISERROR(SEARCH("5",E5)))</formula>
    </cfRule>
    <cfRule type="containsText" dxfId="3" priority="2" stopIfTrue="1" operator="containsText" text="2">
      <formula>NOT(ISERROR(SEARCH("2",E5)))</formula>
    </cfRule>
    <cfRule type="containsText" dxfId="2" priority="4" stopIfTrue="1" operator="containsText" text="4">
      <formula>NOT(ISERROR(SEARCH("4",E5)))</formula>
    </cfRule>
    <cfRule type="containsText" dxfId="1" priority="5" stopIfTrue="1" operator="containsText" text="3">
      <formula>NOT(ISERROR(SEARCH("3",E5)))</formula>
    </cfRule>
    <cfRule type="containsText" dxfId="0" priority="6" stopIfTrue="1" operator="containsText" text="1">
      <formula>NOT(ISERROR(SEARCH("1",E5)))</formula>
    </cfRule>
  </conditionalFormatting>
  <dataValidations count="1">
    <dataValidation type="list" allowBlank="1" showInputMessage="1" showErrorMessage="1" sqref="E44:E52 E5:E12 E14:E20 E22:E29 E31:E42 E54:E61" xr:uid="{E8415E06-6653-2C4F-97CC-3365D4C1E738}">
      <formula1>$L$4:$L$10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1BD4-1B6A-B34B-85C2-B56A5E8D795C}">
  <dimension ref="B2:Q49"/>
  <sheetViews>
    <sheetView tabSelected="1" topLeftCell="A43" zoomScale="90" zoomScaleNormal="90" workbookViewId="0">
      <selection activeCell="L55" sqref="L55"/>
    </sheetView>
  </sheetViews>
  <sheetFormatPr baseColWidth="10" defaultRowHeight="16" x14ac:dyDescent="0.2"/>
  <cols>
    <col min="1" max="1" width="10.83203125" style="2"/>
    <col min="2" max="2" width="27.33203125" style="2" customWidth="1"/>
    <col min="3" max="3" width="31.1640625" style="2" customWidth="1"/>
    <col min="4" max="4" width="77.6640625" style="2" customWidth="1"/>
    <col min="5" max="5" width="12.1640625" style="2" customWidth="1"/>
    <col min="6" max="16384" width="10.83203125" style="2"/>
  </cols>
  <sheetData>
    <row r="2" spans="2:17" ht="17" thickBot="1" x14ac:dyDescent="0.25"/>
    <row r="3" spans="2:17" ht="79" customHeight="1" thickBot="1" x14ac:dyDescent="0.25">
      <c r="B3" s="34" t="s">
        <v>13</v>
      </c>
      <c r="C3" s="35"/>
      <c r="D3" s="35"/>
      <c r="E3" s="36"/>
    </row>
    <row r="4" spans="2:17" ht="18" thickBot="1" x14ac:dyDescent="0.25">
      <c r="B4" s="6" t="s">
        <v>11</v>
      </c>
      <c r="C4" s="6" t="s">
        <v>14</v>
      </c>
      <c r="D4" s="6" t="s">
        <v>46</v>
      </c>
      <c r="E4" s="6" t="s">
        <v>5</v>
      </c>
    </row>
    <row r="5" spans="2:17" ht="188" thickBot="1" x14ac:dyDescent="0.25">
      <c r="B5" s="24" t="s">
        <v>7</v>
      </c>
      <c r="C5" s="4" t="s">
        <v>151</v>
      </c>
      <c r="D5" s="4" t="s">
        <v>199</v>
      </c>
      <c r="E5" s="4">
        <v>5</v>
      </c>
      <c r="I5" s="21"/>
      <c r="Q5" s="2">
        <v>1</v>
      </c>
    </row>
    <row r="6" spans="2:17" ht="154" thickBot="1" x14ac:dyDescent="0.25">
      <c r="B6" s="25"/>
      <c r="C6" s="4" t="s">
        <v>200</v>
      </c>
      <c r="D6" s="4" t="s">
        <v>205</v>
      </c>
      <c r="E6" s="4">
        <v>5</v>
      </c>
      <c r="Q6" s="2">
        <v>2</v>
      </c>
    </row>
    <row r="7" spans="2:17" ht="171" thickBot="1" x14ac:dyDescent="0.25">
      <c r="B7" s="25"/>
      <c r="C7" s="4" t="s">
        <v>152</v>
      </c>
      <c r="D7" s="4" t="s">
        <v>206</v>
      </c>
      <c r="E7" s="4">
        <v>3</v>
      </c>
      <c r="Q7" s="2">
        <v>3</v>
      </c>
    </row>
    <row r="8" spans="2:17" ht="407" customHeight="1" thickBot="1" x14ac:dyDescent="0.25">
      <c r="B8" s="25"/>
      <c r="C8" s="4" t="s">
        <v>153</v>
      </c>
      <c r="D8" s="4" t="s">
        <v>208</v>
      </c>
      <c r="E8" s="4">
        <v>3</v>
      </c>
      <c r="Q8" s="2">
        <v>4</v>
      </c>
    </row>
    <row r="9" spans="2:17" ht="349" customHeight="1" thickBot="1" x14ac:dyDescent="0.25">
      <c r="B9" s="25"/>
      <c r="C9" s="4" t="s">
        <v>154</v>
      </c>
      <c r="D9" s="4" t="s">
        <v>207</v>
      </c>
      <c r="E9" s="4">
        <v>5</v>
      </c>
      <c r="Q9" s="2">
        <v>5</v>
      </c>
    </row>
    <row r="10" spans="2:17" ht="103" thickBot="1" x14ac:dyDescent="0.25">
      <c r="B10" s="25"/>
      <c r="C10" s="4" t="s">
        <v>201</v>
      </c>
      <c r="D10" s="4" t="s">
        <v>203</v>
      </c>
      <c r="E10" s="4">
        <v>3</v>
      </c>
    </row>
    <row r="11" spans="2:17" ht="120" thickBot="1" x14ac:dyDescent="0.25">
      <c r="B11" s="25"/>
      <c r="C11" s="4" t="s">
        <v>202</v>
      </c>
      <c r="D11" s="4" t="s">
        <v>204</v>
      </c>
      <c r="E11" s="4">
        <v>3</v>
      </c>
    </row>
    <row r="12" spans="2:17" ht="17" thickBot="1" x14ac:dyDescent="0.25">
      <c r="B12" s="25"/>
      <c r="C12" s="32" t="s">
        <v>156</v>
      </c>
      <c r="D12" s="33"/>
      <c r="E12" s="17">
        <f>AVERAGE(E5:E11)</f>
        <v>3.8571428571428572</v>
      </c>
    </row>
    <row r="13" spans="2:17" ht="389" thickBot="1" x14ac:dyDescent="0.25">
      <c r="B13" s="24" t="s">
        <v>155</v>
      </c>
      <c r="C13" s="4" t="s">
        <v>183</v>
      </c>
      <c r="D13" s="4" t="s">
        <v>191</v>
      </c>
      <c r="E13" s="4">
        <v>2</v>
      </c>
    </row>
    <row r="14" spans="2:17" ht="222" thickBot="1" x14ac:dyDescent="0.25">
      <c r="B14" s="25"/>
      <c r="C14" s="4" t="s">
        <v>192</v>
      </c>
      <c r="D14" s="4" t="s">
        <v>193</v>
      </c>
      <c r="E14" s="4">
        <v>2</v>
      </c>
    </row>
    <row r="15" spans="2:17" ht="86" thickBot="1" x14ac:dyDescent="0.25">
      <c r="B15" s="25"/>
      <c r="C15" s="4" t="s">
        <v>134</v>
      </c>
      <c r="D15" s="4" t="s">
        <v>194</v>
      </c>
      <c r="E15" s="4">
        <v>5</v>
      </c>
    </row>
    <row r="16" spans="2:17" ht="69" thickBot="1" x14ac:dyDescent="0.25">
      <c r="B16" s="25"/>
      <c r="C16" s="4" t="s">
        <v>135</v>
      </c>
      <c r="D16" s="4" t="s">
        <v>196</v>
      </c>
      <c r="E16" s="4">
        <v>3</v>
      </c>
    </row>
    <row r="17" spans="2:5" ht="86" thickBot="1" x14ac:dyDescent="0.25">
      <c r="B17" s="25"/>
      <c r="C17" s="4" t="s">
        <v>136</v>
      </c>
      <c r="D17" s="4" t="s">
        <v>195</v>
      </c>
      <c r="E17" s="4">
        <v>3</v>
      </c>
    </row>
    <row r="18" spans="2:5" ht="103" thickBot="1" x14ac:dyDescent="0.25">
      <c r="B18" s="25"/>
      <c r="C18" s="4" t="s">
        <v>198</v>
      </c>
      <c r="D18" s="4" t="s">
        <v>197</v>
      </c>
      <c r="E18" s="4">
        <v>4</v>
      </c>
    </row>
    <row r="19" spans="2:5" ht="17" thickBot="1" x14ac:dyDescent="0.25">
      <c r="B19" s="26"/>
      <c r="C19" s="32" t="s">
        <v>156</v>
      </c>
      <c r="D19" s="33"/>
      <c r="E19" s="17">
        <f>AVERAGE(E13:E18)</f>
        <v>3.1666666666666665</v>
      </c>
    </row>
    <row r="20" spans="2:5" ht="389" thickBot="1" x14ac:dyDescent="0.25">
      <c r="B20" s="24" t="s">
        <v>8</v>
      </c>
      <c r="C20" s="4" t="s">
        <v>137</v>
      </c>
      <c r="D20" s="4" t="s">
        <v>174</v>
      </c>
      <c r="E20" s="4">
        <v>3</v>
      </c>
    </row>
    <row r="21" spans="2:5" ht="409.6" thickBot="1" x14ac:dyDescent="0.25">
      <c r="B21" s="25"/>
      <c r="C21" s="4" t="s">
        <v>138</v>
      </c>
      <c r="D21" s="4" t="s">
        <v>175</v>
      </c>
      <c r="E21" s="4">
        <v>2</v>
      </c>
    </row>
    <row r="22" spans="2:5" ht="357" thickBot="1" x14ac:dyDescent="0.25">
      <c r="B22" s="25"/>
      <c r="C22" s="4" t="s">
        <v>139</v>
      </c>
      <c r="D22" s="4" t="s">
        <v>176</v>
      </c>
      <c r="E22" s="4">
        <v>3</v>
      </c>
    </row>
    <row r="23" spans="2:5" ht="341" thickBot="1" x14ac:dyDescent="0.25">
      <c r="B23" s="25"/>
      <c r="C23" s="4" t="s">
        <v>140</v>
      </c>
      <c r="D23" s="4" t="s">
        <v>177</v>
      </c>
      <c r="E23" s="4">
        <v>1</v>
      </c>
    </row>
    <row r="24" spans="2:5" ht="273" thickBot="1" x14ac:dyDescent="0.25">
      <c r="B24" s="25"/>
      <c r="C24" s="4" t="s">
        <v>179</v>
      </c>
      <c r="D24" s="4" t="s">
        <v>178</v>
      </c>
      <c r="E24" s="4">
        <v>1</v>
      </c>
    </row>
    <row r="25" spans="2:5" ht="52" thickBot="1" x14ac:dyDescent="0.25">
      <c r="B25" s="25"/>
      <c r="C25" s="4" t="s">
        <v>180</v>
      </c>
      <c r="D25" s="4" t="s">
        <v>141</v>
      </c>
      <c r="E25" s="4">
        <v>2</v>
      </c>
    </row>
    <row r="26" spans="2:5" ht="357" thickBot="1" x14ac:dyDescent="0.25">
      <c r="B26" s="25"/>
      <c r="C26" s="4" t="s">
        <v>181</v>
      </c>
      <c r="D26" s="4" t="s">
        <v>182</v>
      </c>
      <c r="E26" s="4">
        <v>3</v>
      </c>
    </row>
    <row r="27" spans="2:5" ht="17" thickBot="1" x14ac:dyDescent="0.25">
      <c r="B27" s="26"/>
      <c r="C27" s="32" t="s">
        <v>156</v>
      </c>
      <c r="D27" s="33"/>
      <c r="E27" s="17">
        <f>AVERAGE(E20:E26)</f>
        <v>2.1428571428571428</v>
      </c>
    </row>
    <row r="28" spans="2:5" ht="86" thickBot="1" x14ac:dyDescent="0.25">
      <c r="B28" s="24" t="s">
        <v>9</v>
      </c>
      <c r="C28" s="4" t="s">
        <v>142</v>
      </c>
      <c r="D28" s="4" t="s">
        <v>171</v>
      </c>
      <c r="E28" s="4">
        <v>1</v>
      </c>
    </row>
    <row r="29" spans="2:5" ht="69" thickBot="1" x14ac:dyDescent="0.25">
      <c r="B29" s="25"/>
      <c r="C29" s="4" t="s">
        <v>143</v>
      </c>
      <c r="D29" s="4" t="s">
        <v>172</v>
      </c>
      <c r="E29" s="4">
        <v>1</v>
      </c>
    </row>
    <row r="30" spans="2:5" ht="69" thickBot="1" x14ac:dyDescent="0.25">
      <c r="B30" s="25"/>
      <c r="C30" s="4" t="s">
        <v>144</v>
      </c>
      <c r="D30" s="4" t="s">
        <v>173</v>
      </c>
      <c r="E30" s="4">
        <v>3</v>
      </c>
    </row>
    <row r="31" spans="2:5" ht="86" customHeight="1" thickBot="1" x14ac:dyDescent="0.25">
      <c r="B31" s="25"/>
      <c r="C31" s="4" t="s">
        <v>145</v>
      </c>
      <c r="D31" s="4" t="s">
        <v>146</v>
      </c>
      <c r="E31" s="4">
        <v>2</v>
      </c>
    </row>
    <row r="32" spans="2:5" ht="17" thickBot="1" x14ac:dyDescent="0.25">
      <c r="B32" s="25"/>
      <c r="C32" s="32" t="s">
        <v>156</v>
      </c>
      <c r="D32" s="33"/>
      <c r="E32" s="17">
        <f>AVERAGE(E28:E31)</f>
        <v>1.75</v>
      </c>
    </row>
    <row r="33" spans="2:5" ht="171" thickBot="1" x14ac:dyDescent="0.25">
      <c r="B33" s="24" t="s">
        <v>10</v>
      </c>
      <c r="C33" s="4" t="s">
        <v>158</v>
      </c>
      <c r="D33" s="4" t="s">
        <v>157</v>
      </c>
      <c r="E33" s="4">
        <v>1</v>
      </c>
    </row>
    <row r="34" spans="2:5" ht="52" thickBot="1" x14ac:dyDescent="0.25">
      <c r="B34" s="25"/>
      <c r="C34" s="4" t="s">
        <v>167</v>
      </c>
      <c r="D34" s="4" t="s">
        <v>147</v>
      </c>
      <c r="E34" s="4">
        <v>2</v>
      </c>
    </row>
    <row r="35" spans="2:5" ht="52" thickBot="1" x14ac:dyDescent="0.25">
      <c r="B35" s="25"/>
      <c r="C35" s="4" t="s">
        <v>148</v>
      </c>
      <c r="D35" s="4" t="s">
        <v>149</v>
      </c>
      <c r="E35" s="4">
        <v>2</v>
      </c>
    </row>
    <row r="36" spans="2:5" ht="69" thickBot="1" x14ac:dyDescent="0.25">
      <c r="B36" s="25"/>
      <c r="C36" s="4" t="s">
        <v>150</v>
      </c>
      <c r="D36" s="4" t="s">
        <v>160</v>
      </c>
      <c r="E36" s="4">
        <v>1</v>
      </c>
    </row>
    <row r="37" spans="2:5" ht="222" thickBot="1" x14ac:dyDescent="0.25">
      <c r="B37" s="25"/>
      <c r="C37" s="4" t="s">
        <v>159</v>
      </c>
      <c r="D37" s="4" t="s">
        <v>162</v>
      </c>
      <c r="E37" s="4">
        <v>1</v>
      </c>
    </row>
    <row r="38" spans="2:5" ht="103" thickBot="1" x14ac:dyDescent="0.25">
      <c r="B38" s="25"/>
      <c r="C38" s="4" t="s">
        <v>161</v>
      </c>
      <c r="D38" s="4" t="s">
        <v>170</v>
      </c>
      <c r="E38" s="4">
        <v>1</v>
      </c>
    </row>
    <row r="39" spans="2:5" ht="409.6" thickBot="1" x14ac:dyDescent="0.25">
      <c r="B39" s="25"/>
      <c r="C39" s="4" t="s">
        <v>163</v>
      </c>
      <c r="D39" s="18" t="s">
        <v>164</v>
      </c>
      <c r="E39" s="4">
        <v>1</v>
      </c>
    </row>
    <row r="40" spans="2:5" ht="103" thickBot="1" x14ac:dyDescent="0.25">
      <c r="B40" s="25"/>
      <c r="C40" s="4" t="s">
        <v>165</v>
      </c>
      <c r="D40" s="4" t="s">
        <v>166</v>
      </c>
      <c r="E40" s="4">
        <v>3</v>
      </c>
    </row>
    <row r="41" spans="2:5" ht="69" thickBot="1" x14ac:dyDescent="0.25">
      <c r="B41" s="25"/>
      <c r="C41" s="4" t="s">
        <v>168</v>
      </c>
      <c r="D41" s="4" t="s">
        <v>169</v>
      </c>
      <c r="E41" s="4">
        <v>2</v>
      </c>
    </row>
    <row r="42" spans="2:5" ht="17" thickBot="1" x14ac:dyDescent="0.25">
      <c r="B42" s="26"/>
      <c r="C42" s="32" t="s">
        <v>156</v>
      </c>
      <c r="D42" s="33"/>
      <c r="E42" s="17">
        <f>AVERAGE(E33:E41)</f>
        <v>1.5555555555555556</v>
      </c>
    </row>
    <row r="44" spans="2:5" ht="36" customHeight="1" x14ac:dyDescent="0.2">
      <c r="D44" s="27" t="s">
        <v>209</v>
      </c>
      <c r="E44" s="27"/>
    </row>
    <row r="45" spans="2:5" ht="17" x14ac:dyDescent="0.2">
      <c r="D45" s="7" t="str">
        <f>B5</f>
        <v>INTENSIDAD COMPETENCIA (PODER DE LA COMPETENCIA)</v>
      </c>
      <c r="E45" s="11">
        <f>E12</f>
        <v>3.8571428571428572</v>
      </c>
    </row>
    <row r="46" spans="2:5" ht="17" x14ac:dyDescent="0.2">
      <c r="D46" s="7" t="str">
        <f>B13</f>
        <v>PODER DEL COMPRADOR (CLIENTE)</v>
      </c>
      <c r="E46" s="11">
        <f>E19</f>
        <v>3.1666666666666665</v>
      </c>
    </row>
    <row r="47" spans="2:5" ht="17" x14ac:dyDescent="0.2">
      <c r="D47" s="7" t="str">
        <f>B20</f>
        <v>PODER DEL PROVEEDOR</v>
      </c>
      <c r="E47" s="11">
        <f>E27</f>
        <v>2.1428571428571428</v>
      </c>
    </row>
    <row r="48" spans="2:5" ht="17" x14ac:dyDescent="0.2">
      <c r="D48" s="7" t="str">
        <f>B28</f>
        <v>PRODUCTOS SUSTITUTOS</v>
      </c>
      <c r="E48" s="11">
        <f>E32</f>
        <v>1.75</v>
      </c>
    </row>
    <row r="49" spans="4:5" ht="17" x14ac:dyDescent="0.2">
      <c r="D49" s="7" t="str">
        <f>B33</f>
        <v>ENTRADA A NUEVAS EMPRESAS (NUEVOS ENTRANTES )</v>
      </c>
      <c r="E49" s="11">
        <f>E42</f>
        <v>1.5555555555555556</v>
      </c>
    </row>
  </sheetData>
  <mergeCells count="12">
    <mergeCell ref="B28:B32"/>
    <mergeCell ref="B33:B42"/>
    <mergeCell ref="D44:E44"/>
    <mergeCell ref="C42:D42"/>
    <mergeCell ref="C32:D32"/>
    <mergeCell ref="C12:D12"/>
    <mergeCell ref="B3:E3"/>
    <mergeCell ref="B5:B12"/>
    <mergeCell ref="B13:B19"/>
    <mergeCell ref="B20:B27"/>
    <mergeCell ref="C27:D27"/>
    <mergeCell ref="C19:D19"/>
  </mergeCells>
  <dataValidations count="1">
    <dataValidation type="list" allowBlank="1" showInputMessage="1" showErrorMessage="1" sqref="E13:E18 E20:E26 E28:E31 E33:E41 E5:E11" xr:uid="{508C4096-53DB-3F41-ADC3-6CF095FB258E}">
      <formula1>$Q$5:$Q$9</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28E02-D31A-4641-90C9-CE737F5D9D3C}">
  <dimension ref="B3:D11"/>
  <sheetViews>
    <sheetView workbookViewId="0">
      <selection activeCell="G16" sqref="G16"/>
    </sheetView>
  </sheetViews>
  <sheetFormatPr baseColWidth="10" defaultRowHeight="16" x14ac:dyDescent="0.2"/>
  <cols>
    <col min="3" max="3" width="12.33203125" customWidth="1"/>
  </cols>
  <sheetData>
    <row r="3" spans="2:4" x14ac:dyDescent="0.2">
      <c r="B3" s="19"/>
      <c r="C3">
        <v>2022</v>
      </c>
    </row>
    <row r="4" spans="2:4" x14ac:dyDescent="0.2">
      <c r="B4" s="19" t="s">
        <v>184</v>
      </c>
      <c r="C4">
        <v>5134</v>
      </c>
      <c r="D4" s="20">
        <f>C4/$C$11</f>
        <v>0.17649283234212246</v>
      </c>
    </row>
    <row r="5" spans="2:4" x14ac:dyDescent="0.2">
      <c r="B5" s="19" t="s">
        <v>185</v>
      </c>
      <c r="C5">
        <v>2145</v>
      </c>
      <c r="D5" s="20">
        <f t="shared" ref="D5:D10" si="0">C5/$C$11</f>
        <v>7.3739214135927669E-2</v>
      </c>
    </row>
    <row r="6" spans="2:4" x14ac:dyDescent="0.2">
      <c r="B6" s="19" t="s">
        <v>186</v>
      </c>
      <c r="C6">
        <v>17192</v>
      </c>
      <c r="D6" s="20">
        <f t="shared" si="0"/>
        <v>0.59101378527965898</v>
      </c>
    </row>
    <row r="7" spans="2:4" x14ac:dyDescent="0.2">
      <c r="B7" s="19" t="s">
        <v>187</v>
      </c>
      <c r="C7">
        <v>117</v>
      </c>
      <c r="D7" s="20">
        <f t="shared" si="0"/>
        <v>4.0221389528687819E-3</v>
      </c>
    </row>
    <row r="8" spans="2:4" x14ac:dyDescent="0.2">
      <c r="B8" s="19" t="s">
        <v>188</v>
      </c>
      <c r="C8">
        <v>2662</v>
      </c>
      <c r="D8" s="20">
        <f t="shared" si="0"/>
        <v>9.1512255491766642E-2</v>
      </c>
    </row>
    <row r="9" spans="2:4" x14ac:dyDescent="0.2">
      <c r="B9" s="19" t="s">
        <v>189</v>
      </c>
      <c r="C9">
        <v>146</v>
      </c>
      <c r="D9" s="20">
        <f t="shared" si="0"/>
        <v>5.0190793770841209E-3</v>
      </c>
    </row>
    <row r="10" spans="2:4" x14ac:dyDescent="0.2">
      <c r="B10" s="19" t="s">
        <v>190</v>
      </c>
      <c r="C10">
        <v>1693</v>
      </c>
      <c r="D10" s="20">
        <f t="shared" si="0"/>
        <v>5.8200694420571353E-2</v>
      </c>
    </row>
    <row r="11" spans="2:4" x14ac:dyDescent="0.2">
      <c r="C11">
        <f>SUM(C4:C10)</f>
        <v>29089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PESTEL</vt:lpstr>
      <vt:lpstr>PORTER</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Cristhian Camilo Garzon Arevalo</dc:creator>
  <cp:lastModifiedBy>Cristhian Camilo Garzon Arevalo</cp:lastModifiedBy>
  <dcterms:created xsi:type="dcterms:W3CDTF">2024-03-27T01:41:48Z</dcterms:created>
  <dcterms:modified xsi:type="dcterms:W3CDTF">2024-05-19T17:12:04Z</dcterms:modified>
</cp:coreProperties>
</file>