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UNIVERSIDAD NARLY\UNIVERSIDAD\Seminario\Cuarta entrega\24ene26\"/>
    </mc:Choice>
  </mc:AlternateContent>
  <bookViews>
    <workbookView xWindow="0" yWindow="0" windowWidth="28800" windowHeight="11610"/>
  </bookViews>
  <sheets>
    <sheet name="Ficha 3.1Act.Olimpiadas.P.cert" sheetId="2" r:id="rId1"/>
    <sheet name="Ficha 3.2Act.Salida cost.P.cert" sheetId="5" r:id="rId2"/>
    <sheet name="Ficha 3.3Act.Olimpiadas.P.inscr" sheetId="6" r:id="rId3"/>
    <sheet name="Ficha 3.4Act.Salida Cos.P.inscr" sheetId="1" r:id="rId4"/>
    <sheet name="Ficha 3.5 Sem.discapac" sheetId="3" r:id="rId5"/>
    <sheet name="Evidenc.fotográficas Olimpiadas" sheetId="7" r:id="rId6"/>
    <sheet name="Evidenc.fotográficas Salida cos" sheetId="9" r:id="rId7"/>
    <sheet name="Evidec.fotográfica.Sem.Discapac" sheetId="8" r:id="rId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5" l="1"/>
  <c r="D40" i="5" s="1"/>
  <c r="C39" i="5"/>
  <c r="C40" i="5" s="1"/>
  <c r="B39" i="5"/>
  <c r="B40" i="5" s="1"/>
  <c r="D39" i="2" l="1"/>
  <c r="C39" i="2"/>
  <c r="C40" i="2" s="1"/>
  <c r="B39" i="2"/>
  <c r="B40" i="2" s="1"/>
</calcChain>
</file>

<file path=xl/sharedStrings.xml><?xml version="1.0" encoding="utf-8"?>
<sst xmlns="http://schemas.openxmlformats.org/spreadsheetml/2006/main" count="307" uniqueCount="120">
  <si>
    <t>OLIMPIADAS DE DISCAPACIDAD</t>
  </si>
  <si>
    <t>SALIDA COSTERA</t>
  </si>
  <si>
    <t>Presupuesto</t>
  </si>
  <si>
    <t>Personas inscritas</t>
  </si>
  <si>
    <t xml:space="preserve">Participantes </t>
  </si>
  <si>
    <t xml:space="preserve">% Participación </t>
  </si>
  <si>
    <t xml:space="preserve">% Brecha </t>
  </si>
  <si>
    <t>Años</t>
  </si>
  <si>
    <t>SEMANA DISCAPACIDAD</t>
  </si>
  <si>
    <t>Campo</t>
  </si>
  <si>
    <t>Contenido</t>
  </si>
  <si>
    <t>Nombre del indicador</t>
  </si>
  <si>
    <t>Brecha de participación de personas inscritas en el programa de discapacidad en la actividad Olimpiadas de Discapacidad – Funza</t>
  </si>
  <si>
    <t>Objetivo</t>
  </si>
  <si>
    <t>Medir la brecha existente entre las personas inscritas y las que participan efectivamente en la actividad Olimpiadas de discapacidad, como expresión del nivel de sinergia institucional para garantizar la participación real de las personas con discapacidad.</t>
  </si>
  <si>
    <t>Dimensión</t>
  </si>
  <si>
    <t>Inclusión social / Acceso efectivo a derechos</t>
  </si>
  <si>
    <t>Tipo de indicador</t>
  </si>
  <si>
    <t>Indicador de resultado</t>
  </si>
  <si>
    <t>Definición</t>
  </si>
  <si>
    <t>Porcentaje de personas inscritas que no participan efectivamente en las Olimpiadas de Discapacidad durante una vigencia determinada.</t>
  </si>
  <si>
    <t>Fórmula</t>
  </si>
  <si>
    <t>Brecha (%)=(Personas inscritasPersonas inscritas−Participantes​)×100</t>
  </si>
  <si>
    <t>Unidad de medida</t>
  </si>
  <si>
    <t>Porcentaje (%)</t>
  </si>
  <si>
    <t>Frecuencia de medición</t>
  </si>
  <si>
    <t>Anual</t>
  </si>
  <si>
    <t>Fuente de información</t>
  </si>
  <si>
    <t>Registros administrativos del Programa de Discapacidad – Secretaría de Desarrollo Social</t>
  </si>
  <si>
    <t>Responsable</t>
  </si>
  <si>
    <t>Secretaría de Salud / Secretaría de Desarrollo Social – Municipio de Funza</t>
  </si>
  <si>
    <t>Línea de política</t>
  </si>
  <si>
    <t>Discapacidad e inclusión social</t>
  </si>
  <si>
    <t>Meta</t>
  </si>
  <si>
    <t>Reducir progresivamente la brecha de participación hasta ≤ 15% para 2027</t>
  </si>
  <si>
    <t>Interpretación</t>
  </si>
  <si>
    <t>Valores altos: mayor exclusión de la población inscrita, barreras de acceso.</t>
  </si>
  <si>
    <t>Desagregación</t>
  </si>
  <si>
    <t>Actividad, vigencia</t>
  </si>
  <si>
    <t>Uso del indicador</t>
  </si>
  <si>
    <t>Seguimiento al Plan de Desarrollo Municipal
Control político y evaluación de políticas públicas
Toma de decisiones presupuestales
Rendición de cuentas</t>
  </si>
  <si>
    <t>Observaciones</t>
  </si>
  <si>
    <t>La inscripción no garantiza participación efectiva; este indicador evidencia barreras reales y permite ajustes en el diseño de las actividades.</t>
  </si>
  <si>
    <t>Línea base Agregada</t>
  </si>
  <si>
    <t>2023 — 22%</t>
  </si>
  <si>
    <t>Valor actualizado</t>
  </si>
  <si>
    <t>2025 — 29%</t>
  </si>
  <si>
    <t>Meta 2027</t>
  </si>
  <si>
    <t>≤ 15%</t>
  </si>
  <si>
    <t>Año de línea base</t>
  </si>
  <si>
    <t>Año actualización</t>
  </si>
  <si>
    <t>Brecha</t>
  </si>
  <si>
    <t>CÁLCULOS</t>
  </si>
  <si>
    <t>Metodología</t>
  </si>
  <si>
    <t>Se registra el total de personas inscritas y las que participan efectivamente en las Olimpiadas de Discapacidad por año.La brecha se calcula con la fórmula:Brecha (%)=Personas inscritasPersonas inscritas−Participantes​×100</t>
  </si>
  <si>
    <t>Fuente:</t>
  </si>
  <si>
    <t>Registros administrativos – Secretaría de Desarrollo Social, Funza</t>
  </si>
  <si>
    <t>Detalle:</t>
  </si>
  <si>
    <t xml:space="preserve">Este indicador mide el porcentaje de personas inscritas en el programa de Discapacidad que no participan efectivamente en la actividad de las Olimpiadas, identificando barreras de acceso y orientando decisiones de política pública para mejorar inclusión y eficiencia.
</t>
  </si>
  <si>
    <t>Meta de referencia</t>
  </si>
  <si>
    <t>≤ 20% (DNP – referencia intermedia de reducción de brecha)</t>
  </si>
  <si>
    <t xml:space="preserve">Interpretación del indicador </t>
  </si>
  <si>
    <t>2023: 22% → 1 de cada 5 personas inscritas no participó.
2025 proyectado: 29% → incremento de exclusión, evidencia necesidad de reforzar accesibilidad, transporte, acompañamiento y diseño inclusivo de la actividad.
La tendencia indica la urgencia de ajustes para alcanzar la meta 2027 ≤ 15%.</t>
  </si>
  <si>
    <t>Brecha de participación de personas inscritas en el programa de discapacidad en la salida costera – Funza</t>
  </si>
  <si>
    <t>Medir la brecha existente entre las personas inscritas y las que participan efectivamente en la actividad Salida Costera, como expresión del nivel de sinergia institucional para garantizar la participación real de las personas con discapacidad.</t>
  </si>
  <si>
    <t>Porcentaje de personas inscritas que no participan efectivamente en la actividad salida costera durante una vigencia determinada.</t>
  </si>
  <si>
    <t>Brecha (%)=(Personas inscritas−Personas Participantes​)/Personas inscritas ×100</t>
  </si>
  <si>
    <t>Reducir progresivamente la brecha de participación hasta ≤ 40% para 2027</t>
  </si>
  <si>
    <t>2023 — 26%</t>
  </si>
  <si>
    <t>2025 — 75%</t>
  </si>
  <si>
    <t>≤ 40%</t>
  </si>
  <si>
    <t>Se registra el total de personas inscritas y las que participan efectivamente en la actividad salida costera del programa de Discapacidad por año.La brecha se calcula con la fórmula:Brecha (%)=(Personas inscritas inscritas−Personas Participantes​)/Personas inscritas ×100</t>
  </si>
  <si>
    <t xml:space="preserve">Este indicador mide el porcentaje de personas inscritas en el programa de Discapacidad que no participan efectivamente en la actividad salida costera, identificando barreras de acceso y orientando decisiones de política pública para mejorar inclusión y eficiencia.
</t>
  </si>
  <si>
    <t>≤ 40% (DNP – referencia intermedia de reducción de brecha)</t>
  </si>
  <si>
    <t>El aumento de la brecha de participación indica una disminución en la sinergia entre planeación, convocatoria y ejecución del programa, afectando la participación efectiva de las personas con discapacidad inscritas.</t>
  </si>
  <si>
    <t>Medir la brecha existente entre las personas certificadas y las que participan efectivamente en la actividad Olimpiadas de discapacidad, como expresión del nivel de sinergia institucional para garantizar la participación real de las personas con discapacidad.</t>
  </si>
  <si>
    <t>Porcentaje de personas certificadas que no participan efectivamente en las Olimpiadas de Discapacidad durante una vigencia determinada.</t>
  </si>
  <si>
    <t>Brecha (%)=(Personas certificadas−Participantes​)/Personas certificadas×100</t>
  </si>
  <si>
    <t>Brecha de participación en la Actividad de Olimpiadas de Discapacidad</t>
  </si>
  <si>
    <t>Reducir progresivamente la brecha de participación hasta ≤ 30% para 2027</t>
  </si>
  <si>
    <t>Valores altos indican baja participación real; valores cercanos a 0% reflejan alta sinergia entre certificación y participación.</t>
  </si>
  <si>
    <t>Identificar barreras de participación, ajustar logística y convocatoria, orientar recursos públicos</t>
  </si>
  <si>
    <t>2025 — 79%</t>
  </si>
  <si>
    <t>≤ 30%</t>
  </si>
  <si>
    <t>Se registra el total de personas certificadas y las que participan efectivamente en las Olimpiadas de Discapacidad por año.La brecha se calcula con la fórmula:Brecha (%)=(Personas certificadas−Participantes)/ personas certificadas​×100</t>
  </si>
  <si>
    <t xml:space="preserve">Este indicador mide el porcentaje de personas certificadas en el programa de Discapacidad que no participan efectivamente en la actividad de las Olimpiadas, identificando barreras de acceso y orientando decisiones de política pública para mejorar inclusión y eficiencia.
</t>
  </si>
  <si>
    <t>≤ 30% (DNP – referencia intermedia de reducción de brecha)</t>
  </si>
  <si>
    <t>Valores &gt;30% indican necesidad de mejorar la convocatoria, transporte, accesibilidad y acompañamiento..</t>
  </si>
  <si>
    <t>Brecha de participación en la Actividad Salida Costera para personas con discapacidad</t>
  </si>
  <si>
    <t>Medir la brecha existente entre las personas certificadas y las que participan efectivamente en la actividad Salida Costera, como expresión del nivel de sinergia institucional para garantizar la participación real de las personas con discapacidad.</t>
  </si>
  <si>
    <t>Porcentaje de personas certificadas que no participan efectivamente en la actividad salida costera durante una vigencia determinada.</t>
  </si>
  <si>
    <t>Brecha (%)=(Personas certificadas−Personas Participantes​)/Personas certificadas ×100</t>
  </si>
  <si>
    <t>Valores altos reflejan baja participación; valores bajos indican buena articulación entre certificación y participación.</t>
  </si>
  <si>
    <t>2023 — 72%</t>
  </si>
  <si>
    <t>Se registra el total de personas certificadas y las que participan efectivamente en la actividad salida costera del programa de Discapacidad por año.La brecha se calcula con la fórmula:Brecha (%)=(Personas certificadas−Personas Participantes​)/Personas certificadas ×100</t>
  </si>
  <si>
    <t xml:space="preserve">Este indicador mide el porcentaje de personas certificadas en el programa de Discapacidad que no participan efectivamente en la actividad salida costera, identificando barreras de acceso y orientando decisiones de política pública para mejorar inclusión y eficiencia.
</t>
  </si>
  <si>
    <t>2023 — 70%</t>
  </si>
  <si>
    <t>2025 — 40%</t>
  </si>
  <si>
    <t>Medir el alcance de la Semana de Discapacidad en términos de participantes y el costo promedio por persona atendida, para evaluar eficiencia y cobertura de la inversión pública.</t>
  </si>
  <si>
    <t>Indicador de resultado/ Gestión financiera y social</t>
  </si>
  <si>
    <t>Valor por persona=Presupuesto/Participantes​</t>
  </si>
  <si>
    <t>Pesos colombianos ($) por persona</t>
  </si>
  <si>
    <t>Un valor por persona más bajo con mayor participación indica eficiencia en la inversión; un valor alto puede reflejar costos elevados o baja asistencia.</t>
  </si>
  <si>
    <t>Planificación de recursos, evaluación de eficiencia, ajuste de programas futuros.Tener en cuenta costos extraordinarios por logística o actividades especiales que puedan afectar el valor por persona.</t>
  </si>
  <si>
    <t>2023$ 178.426 pp-782 participantes</t>
  </si>
  <si>
    <t>2025 $211.616pp-1.213 participantes</t>
  </si>
  <si>
    <t>Valor por persona ≤ $220.000 para 2025 con participación creciente</t>
  </si>
  <si>
    <t>Valor por persona ≤ $220.000 para 2027 con participación creciente</t>
  </si>
  <si>
    <t>Permite evaluar eficiencia y cobertura del programa; un valor creciente junto con mayor participación puede indicar necesidad de ajustar planificación o recursos.</t>
  </si>
  <si>
    <t>Participación y costo por persona en la Semana de Discapacidad</t>
  </si>
  <si>
    <t>Mantener participación creciente y optimizar costo por persona, buscando que el valor por persona no supere $220.000  para 2027</t>
  </si>
  <si>
    <r>
      <t xml:space="preserve">Indica el número de personas que participaron en la Semana de Discapacidad y el valor invertido por cada participante, permitiendo analizar cobertura y eficiencia de los recursos. En esta actividad participan </t>
    </r>
    <r>
      <rPr>
        <b/>
        <sz val="11"/>
        <color theme="1"/>
        <rFont val="Aptos Narrow"/>
        <scheme val="minor"/>
      </rPr>
      <t>personas en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1"/>
        <rFont val="Aptos Narrow"/>
        <scheme val="minor"/>
      </rPr>
      <t>condición de discapacidad y cuidadores.</t>
    </r>
  </si>
  <si>
    <t>Este indicador mide el porcentaje de personas que asistieron al programa de Discapacidad.</t>
  </si>
  <si>
    <r>
      <t>Se registra el total de personas que participan efectivamente en la actividad semana de discapacidad por año.</t>
    </r>
    <r>
      <rPr>
        <b/>
        <sz val="11"/>
        <color theme="1"/>
        <rFont val="Aptos Narrow"/>
        <scheme val="minor"/>
      </rPr>
      <t>(Personas en condición de discapacidad y cuidadores)</t>
    </r>
  </si>
  <si>
    <t>Participantes (P.Discapacidad y cuidadores)</t>
  </si>
  <si>
    <t>Costo percápita</t>
  </si>
  <si>
    <t>Personas Certificadas</t>
  </si>
  <si>
    <t>Personas certificadas</t>
  </si>
  <si>
    <t>Año</t>
  </si>
  <si>
    <t>Costo per cápita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</si>
</sst>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\ * #,##0_-;\-&quot;$&quot;\ * #,##0_-;_-&quot;$&quot;\ * &quot;-&quot;??_-;_-@_-"/>
    <numFmt numFmtId="165" formatCode="_-* #,##0_-;\-* #,##0_-;_-* &quot;-&quot;??_-;_-@_-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3"/>
      <color rgb="FFC00000"/>
      <name val="Calibri"/>
      <family val="2"/>
    </font>
    <font>
      <b/>
      <sz val="11"/>
      <color theme="1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6DCE4"/>
        <bgColor rgb="FFD6DCE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1" xfId="0" applyFont="1" applyBorder="1"/>
    <xf numFmtId="0" fontId="2" fillId="2" borderId="2" xfId="0" applyFont="1" applyFill="1" applyBorder="1"/>
    <xf numFmtId="0" fontId="2" fillId="2" borderId="3" xfId="0" applyFont="1" applyFill="1" applyBorder="1"/>
    <xf numFmtId="164" fontId="0" fillId="0" borderId="1" xfId="1" applyNumberFormat="1" applyFont="1" applyBorder="1"/>
    <xf numFmtId="1" fontId="0" fillId="0" borderId="1" xfId="1" applyNumberFormat="1" applyFont="1" applyBorder="1"/>
    <xf numFmtId="0" fontId="0" fillId="0" borderId="1" xfId="0" applyBorder="1"/>
    <xf numFmtId="9" fontId="0" fillId="0" borderId="1" xfId="2" applyFont="1" applyBorder="1"/>
    <xf numFmtId="164" fontId="0" fillId="0" borderId="1" xfId="0" applyNumberFormat="1" applyBorder="1"/>
    <xf numFmtId="0" fontId="2" fillId="2" borderId="1" xfId="0" applyFont="1" applyFill="1" applyBorder="1"/>
    <xf numFmtId="0" fontId="2" fillId="0" borderId="0" xfId="0" applyFont="1"/>
    <xf numFmtId="164" fontId="0" fillId="0" borderId="0" xfId="0" applyNumberFormat="1"/>
    <xf numFmtId="1" fontId="0" fillId="0" borderId="0" xfId="1" applyNumberFormat="1" applyFont="1" applyFill="1" applyBorder="1"/>
    <xf numFmtId="9" fontId="0" fillId="0" borderId="0" xfId="2" applyFont="1" applyFill="1" applyBorder="1"/>
    <xf numFmtId="0" fontId="2" fillId="3" borderId="4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0" fontId="3" fillId="0" borderId="1" xfId="0" applyFont="1" applyBorder="1"/>
    <xf numFmtId="9" fontId="0" fillId="5" borderId="1" xfId="0" applyNumberFormat="1" applyFill="1" applyBorder="1" applyAlignment="1">
      <alignment vertical="center" wrapText="1"/>
    </xf>
    <xf numFmtId="0" fontId="4" fillId="6" borderId="0" xfId="0" applyFont="1" applyFill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165" fontId="0" fillId="0" borderId="1" xfId="3" applyNumberFormat="1" applyFont="1" applyBorder="1"/>
    <xf numFmtId="0" fontId="2" fillId="2" borderId="4" xfId="0" applyFont="1" applyFill="1" applyBorder="1"/>
    <xf numFmtId="0" fontId="3" fillId="4" borderId="5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left" vertical="center"/>
    </xf>
    <xf numFmtId="0" fontId="0" fillId="0" borderId="0" xfId="0" applyFill="1" applyBorder="1"/>
    <xf numFmtId="0" fontId="2" fillId="0" borderId="0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/>
    <xf numFmtId="0" fontId="4" fillId="6" borderId="1" xfId="0" applyFont="1" applyFill="1" applyBorder="1" applyAlignment="1">
      <alignment horizontal="left"/>
    </xf>
    <xf numFmtId="0" fontId="2" fillId="0" borderId="8" xfId="0" applyFont="1" applyBorder="1"/>
    <xf numFmtId="164" fontId="0" fillId="0" borderId="9" xfId="0" applyNumberFormat="1" applyBorder="1"/>
    <xf numFmtId="1" fontId="0" fillId="0" borderId="9" xfId="1" applyNumberFormat="1" applyFont="1" applyBorder="1"/>
    <xf numFmtId="0" fontId="0" fillId="0" borderId="9" xfId="0" applyBorder="1"/>
    <xf numFmtId="9" fontId="0" fillId="0" borderId="9" xfId="2" applyFont="1" applyBorder="1"/>
    <xf numFmtId="0" fontId="2" fillId="0" borderId="10" xfId="0" applyFont="1" applyBorder="1"/>
    <xf numFmtId="9" fontId="0" fillId="0" borderId="11" xfId="2" applyFont="1" applyBorder="1"/>
    <xf numFmtId="9" fontId="0" fillId="0" borderId="12" xfId="2" applyFont="1" applyBorder="1"/>
    <xf numFmtId="0" fontId="2" fillId="0" borderId="13" xfId="0" applyFont="1" applyBorder="1"/>
    <xf numFmtId="164" fontId="0" fillId="0" borderId="14" xfId="1" applyNumberFormat="1" applyFont="1" applyBorder="1"/>
    <xf numFmtId="164" fontId="0" fillId="0" borderId="14" xfId="0" applyNumberFormat="1" applyBorder="1"/>
    <xf numFmtId="164" fontId="0" fillId="0" borderId="15" xfId="0" applyNumberFormat="1" applyBorder="1"/>
    <xf numFmtId="0" fontId="2" fillId="2" borderId="7" xfId="0" applyFont="1" applyFill="1" applyBorder="1"/>
    <xf numFmtId="0" fontId="5" fillId="0" borderId="1" xfId="0" applyFont="1" applyBorder="1"/>
  </cellXfs>
  <cellStyles count="4">
    <cellStyle name="Millares" xfId="3" builtinId="3"/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Personas</a:t>
            </a:r>
            <a:r>
              <a:rPr lang="es-ES" baseline="0"/>
              <a:t> certificadas Vs Olimpiadas de discapacidad</a:t>
            </a:r>
            <a:endParaRPr lang="es-E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'Ficha 3.1Act.Olimpiadas.P.cert'!$A$39</c:f>
              <c:strCache>
                <c:ptCount val="1"/>
                <c:pt idx="0">
                  <c:v>% Participación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'Ficha 3.1Act.Olimpiadas.P.cert'!$B$34:$D$35</c:f>
              <c:strCach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strCache>
            </c:strRef>
          </c:cat>
          <c:val>
            <c:numRef>
              <c:f>'Ficha 3.1Act.Olimpiadas.P.cert'!$B$39:$D$39</c:f>
              <c:numCache>
                <c:formatCode>0%</c:formatCode>
                <c:ptCount val="3"/>
                <c:pt idx="0">
                  <c:v>0.29749999999999999</c:v>
                </c:pt>
                <c:pt idx="1">
                  <c:v>0.47625000000000001</c:v>
                </c:pt>
                <c:pt idx="2">
                  <c:v>0.59499999999999997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A2C-4B8E-9D76-83AB7BB369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2746335"/>
        <c:axId val="1682750175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'Ficha 3.1Act.Olimpiadas.P.cert'!$A$36</c15:sqref>
                        </c15:formulaRef>
                      </c:ext>
                    </c:extLst>
                    <c:strCache>
                      <c:ptCount val="1"/>
                      <c:pt idx="0">
                        <c:v>Presupuesto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'Ficha 3.1Act.Olimpiadas.P.cert'!$B$34:$D$35</c15:sqref>
                        </c15:formulaRef>
                      </c:ext>
                    </c:extLst>
                    <c:strCache>
                      <c:ptCount val="3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'Ficha 3.1Act.Olimpiadas.P.cert'!$B$36:$D$36</c15:sqref>
                        </c15:formulaRef>
                      </c:ext>
                    </c:extLst>
                    <c:numCache>
                      <c:formatCode>_-"$"\ * #,##0_-;\-"$"\ * #,##0_-;_-"$"\ * "-"??_-;_-@_-</c:formatCode>
                      <c:ptCount val="3"/>
                      <c:pt idx="0">
                        <c:v>286956185</c:v>
                      </c:pt>
                      <c:pt idx="1">
                        <c:v>509989930</c:v>
                      </c:pt>
                      <c:pt idx="2">
                        <c:v>418364176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A2C-4B8E-9D76-83AB7BB3692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'Ficha 3.1Act.Olimpiadas.P.cert'!$A$37</c15:sqref>
                        </c15:formulaRef>
                      </c:ext>
                    </c:extLst>
                    <c:strCache>
                      <c:ptCount val="1"/>
                      <c:pt idx="0">
                        <c:v>Personas Certificadas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'Ficha 3.1Act.Olimpiadas.P.cert'!$B$34:$D$35</c15:sqref>
                        </c15:formulaRef>
                      </c:ext>
                    </c:extLst>
                    <c:strCache>
                      <c:ptCount val="3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'Ficha 3.1Act.Olimpiadas.P.cert'!$B$37:$D$37</c15:sqref>
                        </c15:formulaRef>
                      </c:ext>
                    </c:extLst>
                    <c:numCache>
                      <c:formatCode>0</c:formatCode>
                      <c:ptCount val="3"/>
                      <c:pt idx="0">
                        <c:v>800</c:v>
                      </c:pt>
                      <c:pt idx="1">
                        <c:v>800</c:v>
                      </c:pt>
                      <c:pt idx="2">
                        <c:v>800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A2C-4B8E-9D76-83AB7BB3692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'Ficha 3.1Act.Olimpiadas.P.cert'!$A$38</c15:sqref>
                        </c15:formulaRef>
                      </c:ext>
                    </c:extLst>
                    <c:strCache>
                      <c:ptCount val="1"/>
                      <c:pt idx="0">
                        <c:v>Participantes 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'Ficha 3.1Act.Olimpiadas.P.cert'!$B$34:$D$35</c15:sqref>
                        </c15:formulaRef>
                      </c:ext>
                    </c:extLst>
                    <c:strCache>
                      <c:ptCount val="3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'Ficha 3.1Act.Olimpiadas.P.cert'!$B$38:$D$38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238</c:v>
                      </c:pt>
                      <c:pt idx="1">
                        <c:v>381</c:v>
                      </c:pt>
                      <c:pt idx="2">
                        <c:v>476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A2C-4B8E-9D76-83AB7BB36925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4"/>
          <c:order val="4"/>
          <c:tx>
            <c:strRef>
              <c:f>'Ficha 3.1Act.Olimpiadas.P.cert'!$A$40</c:f>
              <c:strCache>
                <c:ptCount val="1"/>
                <c:pt idx="0">
                  <c:v>% Brecha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'Ficha 3.1Act.Olimpiadas.P.cert'!$B$34:$D$35</c:f>
              <c:strCach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strCache>
            </c:strRef>
          </c:cat>
          <c:val>
            <c:numRef>
              <c:f>'Ficha 3.1Act.Olimpiadas.P.cert'!$B$40:$D$40</c:f>
              <c:numCache>
                <c:formatCode>0%</c:formatCode>
                <c:ptCount val="3"/>
                <c:pt idx="0">
                  <c:v>0.70250000000000001</c:v>
                </c:pt>
                <c:pt idx="1">
                  <c:v>0.52374999999999994</c:v>
                </c:pt>
                <c:pt idx="2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A2C-4B8E-9D76-83AB7BB369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82751615"/>
        <c:axId val="1682745855"/>
      </c:lineChart>
      <c:catAx>
        <c:axId val="16827463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82750175"/>
        <c:crosses val="autoZero"/>
        <c:auto val="1"/>
        <c:lblAlgn val="ctr"/>
        <c:lblOffset val="100"/>
        <c:noMultiLvlLbl val="0"/>
      </c:catAx>
      <c:valAx>
        <c:axId val="16827501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82746335"/>
        <c:crosses val="autoZero"/>
        <c:crossBetween val="between"/>
      </c:valAx>
      <c:valAx>
        <c:axId val="1682745855"/>
        <c:scaling>
          <c:orientation val="minMax"/>
        </c:scaling>
        <c:delete val="0"/>
        <c:axPos val="r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82751615"/>
        <c:crosses val="max"/>
        <c:crossBetween val="between"/>
      </c:valAx>
      <c:catAx>
        <c:axId val="1682751615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8274585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Personas</a:t>
            </a:r>
            <a:r>
              <a:rPr lang="es-ES" baseline="0"/>
              <a:t> certificadas Vs Salida costera</a:t>
            </a:r>
            <a:endParaRPr lang="es-E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'Ficha 3.2Act.Salida cost.P.cert'!$A$39</c:f>
              <c:strCache>
                <c:ptCount val="1"/>
                <c:pt idx="0">
                  <c:v>% Participación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'Ficha 3.2Act.Salida cost.P.cert'!$B$34:$D$35</c:f>
              <c:strCach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strCache>
            </c:strRef>
          </c:cat>
          <c:val>
            <c:numRef>
              <c:f>'Ficha 3.2Act.Salida cost.P.cert'!$B$39:$D$39</c:f>
              <c:numCache>
                <c:formatCode>0%</c:formatCode>
                <c:ptCount val="3"/>
                <c:pt idx="0">
                  <c:v>0.28125</c:v>
                </c:pt>
                <c:pt idx="1">
                  <c:v>0.18875</c:v>
                </c:pt>
                <c:pt idx="2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EC-40B8-9B3D-B89C517048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16590751"/>
        <c:axId val="1716593631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'Ficha 3.2Act.Salida cost.P.cert'!$A$36</c15:sqref>
                        </c15:formulaRef>
                      </c:ext>
                    </c:extLst>
                    <c:strCache>
                      <c:ptCount val="1"/>
                      <c:pt idx="0">
                        <c:v>Presupuesto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'Ficha 3.2Act.Salida cost.P.cert'!$B$34:$D$35</c15:sqref>
                        </c15:formulaRef>
                      </c:ext>
                    </c:extLst>
                    <c:strCache>
                      <c:ptCount val="3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'Ficha 3.2Act.Salida cost.P.cert'!$B$36:$D$36</c15:sqref>
                        </c15:formulaRef>
                      </c:ext>
                    </c:extLst>
                    <c:numCache>
                      <c:formatCode>_-"$"\ * #,##0_-;\-"$"\ * #,##0_-;_-"$"\ * "-"??_-;_-@_-</c:formatCode>
                      <c:ptCount val="3"/>
                      <c:pt idx="0">
                        <c:v>743186250</c:v>
                      </c:pt>
                      <c:pt idx="1">
                        <c:v>456032168</c:v>
                      </c:pt>
                      <c:pt idx="2">
                        <c:v>507373538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03EC-40B8-9B3D-B89C5170488C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'Ficha 3.2Act.Salida cost.P.cert'!$A$37</c15:sqref>
                        </c15:formulaRef>
                      </c:ext>
                    </c:extLst>
                    <c:strCache>
                      <c:ptCount val="1"/>
                      <c:pt idx="0">
                        <c:v>Personas certificadas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'Ficha 3.2Act.Salida cost.P.cert'!$B$34:$D$35</c15:sqref>
                        </c15:formulaRef>
                      </c:ext>
                    </c:extLst>
                    <c:strCache>
                      <c:ptCount val="3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'Ficha 3.2Act.Salida cost.P.cert'!$B$37:$D$37</c15:sqref>
                        </c15:formulaRef>
                      </c:ext>
                    </c:extLst>
                    <c:numCache>
                      <c:formatCode>0</c:formatCode>
                      <c:ptCount val="3"/>
                      <c:pt idx="0">
                        <c:v>800</c:v>
                      </c:pt>
                      <c:pt idx="1">
                        <c:v>800</c:v>
                      </c:pt>
                      <c:pt idx="2">
                        <c:v>800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03EC-40B8-9B3D-B89C5170488C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'Ficha 3.2Act.Salida cost.P.cert'!$A$38</c15:sqref>
                        </c15:formulaRef>
                      </c:ext>
                    </c:extLst>
                    <c:strCache>
                      <c:ptCount val="1"/>
                      <c:pt idx="0">
                        <c:v>Participantes 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'Ficha 3.2Act.Salida cost.P.cert'!$B$34:$D$35</c15:sqref>
                        </c15:formulaRef>
                      </c:ext>
                    </c:extLst>
                    <c:strCache>
                      <c:ptCount val="3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'Ficha 3.2Act.Salida cost.P.cert'!$B$38:$D$38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225</c:v>
                      </c:pt>
                      <c:pt idx="1">
                        <c:v>151</c:v>
                      </c:pt>
                      <c:pt idx="2">
                        <c:v>168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03EC-40B8-9B3D-B89C5170488C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4"/>
          <c:order val="4"/>
          <c:tx>
            <c:strRef>
              <c:f>'Ficha 3.2Act.Salida cost.P.cert'!$A$40</c:f>
              <c:strCache>
                <c:ptCount val="1"/>
                <c:pt idx="0">
                  <c:v>% Brecha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'Ficha 3.2Act.Salida cost.P.cert'!$B$34:$D$35</c:f>
              <c:strCach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strCache>
            </c:strRef>
          </c:cat>
          <c:val>
            <c:numRef>
              <c:f>'Ficha 3.2Act.Salida cost.P.cert'!$B$40:$D$40</c:f>
              <c:numCache>
                <c:formatCode>0%</c:formatCode>
                <c:ptCount val="3"/>
                <c:pt idx="0">
                  <c:v>0.71875</c:v>
                </c:pt>
                <c:pt idx="1">
                  <c:v>0.81125000000000003</c:v>
                </c:pt>
                <c:pt idx="2">
                  <c:v>0.79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EC-40B8-9B3D-B89C517048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82765903"/>
        <c:axId val="1729176175"/>
      </c:lineChart>
      <c:catAx>
        <c:axId val="17165907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16593631"/>
        <c:crosses val="autoZero"/>
        <c:auto val="1"/>
        <c:lblAlgn val="ctr"/>
        <c:lblOffset val="100"/>
        <c:noMultiLvlLbl val="0"/>
      </c:catAx>
      <c:valAx>
        <c:axId val="1716593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16590751"/>
        <c:crosses val="autoZero"/>
        <c:crossBetween val="between"/>
      </c:valAx>
      <c:valAx>
        <c:axId val="1729176175"/>
        <c:scaling>
          <c:orientation val="minMax"/>
        </c:scaling>
        <c:delete val="0"/>
        <c:axPos val="r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82765903"/>
        <c:crosses val="max"/>
        <c:crossBetween val="between"/>
      </c:valAx>
      <c:catAx>
        <c:axId val="1682765903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72917617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Personas</a:t>
            </a:r>
            <a:r>
              <a:rPr lang="es-ES" baseline="0"/>
              <a:t> inscritas Vs Olimpiadas de discapacidad</a:t>
            </a:r>
            <a:endParaRPr lang="es-E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'Ficha 3.3Act.Olimpiadas.P.inscr'!$A$39</c:f>
              <c:strCache>
                <c:ptCount val="1"/>
                <c:pt idx="0">
                  <c:v>% Participación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'Ficha 3.3Act.Olimpiadas.P.inscr'!$B$34:$D$35</c:f>
              <c:strCach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strCache>
            </c:strRef>
          </c:cat>
          <c:val>
            <c:numRef>
              <c:f>'Ficha 3.3Act.Olimpiadas.P.inscr'!$B$39:$D$39</c:f>
              <c:numCache>
                <c:formatCode>0%</c:formatCode>
                <c:ptCount val="3"/>
                <c:pt idx="0">
                  <c:v>0.78032786885245897</c:v>
                </c:pt>
                <c:pt idx="1">
                  <c:v>0.76814516129032262</c:v>
                </c:pt>
                <c:pt idx="2">
                  <c:v>0.71364317841079461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A2-4809-9F66-82F2434170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74638159"/>
        <c:axId val="1674645359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'Ficha 3.3Act.Olimpiadas.P.inscr'!$A$36</c15:sqref>
                        </c15:formulaRef>
                      </c:ext>
                    </c:extLst>
                    <c:strCache>
                      <c:ptCount val="1"/>
                      <c:pt idx="0">
                        <c:v>Presupuesto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'Ficha 3.3Act.Olimpiadas.P.inscr'!$B$34:$D$35</c15:sqref>
                        </c15:formulaRef>
                      </c:ext>
                    </c:extLst>
                    <c:strCache>
                      <c:ptCount val="3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'Ficha 3.3Act.Olimpiadas.P.inscr'!$B$36:$D$36</c15:sqref>
                        </c15:formulaRef>
                      </c:ext>
                    </c:extLst>
                    <c:numCache>
                      <c:formatCode>_-"$"\ * #,##0_-;\-"$"\ * #,##0_-;_-"$"\ * "-"??_-;_-@_-</c:formatCode>
                      <c:ptCount val="3"/>
                      <c:pt idx="0">
                        <c:v>286956185</c:v>
                      </c:pt>
                      <c:pt idx="1">
                        <c:v>509989930</c:v>
                      </c:pt>
                      <c:pt idx="2">
                        <c:v>418364176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1AA2-4809-9F66-82F2434170F8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'Ficha 3.3Act.Olimpiadas.P.inscr'!$A$37</c15:sqref>
                        </c15:formulaRef>
                      </c:ext>
                    </c:extLst>
                    <c:strCache>
                      <c:ptCount val="1"/>
                      <c:pt idx="0">
                        <c:v>Personas inscritas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'Ficha 3.3Act.Olimpiadas.P.inscr'!$B$34:$D$35</c15:sqref>
                        </c15:formulaRef>
                      </c:ext>
                    </c:extLst>
                    <c:strCache>
                      <c:ptCount val="3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'Ficha 3.3Act.Olimpiadas.P.inscr'!$B$37:$D$37</c15:sqref>
                        </c15:formulaRef>
                      </c:ext>
                    </c:extLst>
                    <c:numCache>
                      <c:formatCode>0</c:formatCode>
                      <c:ptCount val="3"/>
                      <c:pt idx="0">
                        <c:v>305</c:v>
                      </c:pt>
                      <c:pt idx="1">
                        <c:v>496</c:v>
                      </c:pt>
                      <c:pt idx="2">
                        <c:v>667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AA2-4809-9F66-82F2434170F8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'Ficha 3.3Act.Olimpiadas.P.inscr'!$A$38</c15:sqref>
                        </c15:formulaRef>
                      </c:ext>
                    </c:extLst>
                    <c:strCache>
                      <c:ptCount val="1"/>
                      <c:pt idx="0">
                        <c:v>Participantes 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'Ficha 3.3Act.Olimpiadas.P.inscr'!$B$34:$D$35</c15:sqref>
                        </c15:formulaRef>
                      </c:ext>
                    </c:extLst>
                    <c:strCache>
                      <c:ptCount val="3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'Ficha 3.3Act.Olimpiadas.P.inscr'!$B$38:$D$38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238</c:v>
                      </c:pt>
                      <c:pt idx="1">
                        <c:v>381</c:v>
                      </c:pt>
                      <c:pt idx="2">
                        <c:v>476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AA2-4809-9F66-82F2434170F8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4"/>
          <c:order val="4"/>
          <c:tx>
            <c:strRef>
              <c:f>'Ficha 3.3Act.Olimpiadas.P.inscr'!$A$40</c:f>
              <c:strCache>
                <c:ptCount val="1"/>
                <c:pt idx="0">
                  <c:v>% Brecha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'Ficha 3.3Act.Olimpiadas.P.inscr'!$B$34:$D$35</c:f>
              <c:strCach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strCache>
            </c:strRef>
          </c:cat>
          <c:val>
            <c:numRef>
              <c:f>'Ficha 3.3Act.Olimpiadas.P.inscr'!$B$40:$D$40</c:f>
              <c:numCache>
                <c:formatCode>0%</c:formatCode>
                <c:ptCount val="3"/>
                <c:pt idx="0">
                  <c:v>0.21967213114754103</c:v>
                </c:pt>
                <c:pt idx="1">
                  <c:v>0.23185483870967738</c:v>
                </c:pt>
                <c:pt idx="2">
                  <c:v>0.28635682158920539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A2-4809-9F66-82F2434170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74637679"/>
        <c:axId val="1674631919"/>
      </c:lineChart>
      <c:catAx>
        <c:axId val="16746381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74645359"/>
        <c:crosses val="autoZero"/>
        <c:auto val="1"/>
        <c:lblAlgn val="ctr"/>
        <c:lblOffset val="100"/>
        <c:noMultiLvlLbl val="0"/>
      </c:catAx>
      <c:valAx>
        <c:axId val="16746453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74638159"/>
        <c:crosses val="autoZero"/>
        <c:crossBetween val="between"/>
      </c:valAx>
      <c:valAx>
        <c:axId val="1674631919"/>
        <c:scaling>
          <c:orientation val="minMax"/>
        </c:scaling>
        <c:delete val="0"/>
        <c:axPos val="r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74637679"/>
        <c:crosses val="max"/>
        <c:crossBetween val="between"/>
      </c:valAx>
      <c:catAx>
        <c:axId val="1674637679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7463191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ES" sz="1800" b="0" i="0" baseline="0">
                <a:effectLst/>
              </a:rPr>
              <a:t>Personas inscritas Vs Salida costera</a:t>
            </a:r>
            <a:endParaRPr lang="es-E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'Ficha 3.4Act.Salida Cos.P.inscr'!$A$39</c:f>
              <c:strCache>
                <c:ptCount val="1"/>
                <c:pt idx="0">
                  <c:v>% Participación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'Ficha 3.4Act.Salida Cos.P.inscr'!$B$34:$D$35</c:f>
              <c:strCach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strCache>
            </c:strRef>
          </c:cat>
          <c:val>
            <c:numRef>
              <c:f>'Ficha 3.4Act.Salida Cos.P.inscr'!$B$39:$D$39</c:f>
              <c:numCache>
                <c:formatCode>0%</c:formatCode>
                <c:ptCount val="3"/>
                <c:pt idx="0">
                  <c:v>0.73770491803278693</c:v>
                </c:pt>
                <c:pt idx="1">
                  <c:v>0.30443548387096775</c:v>
                </c:pt>
                <c:pt idx="2">
                  <c:v>0.25187406296851572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858-4F84-951E-E1CCF7E291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9490944"/>
        <c:axId val="1682767343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'Ficha 3.4Act.Salida Cos.P.inscr'!$A$36</c15:sqref>
                        </c15:formulaRef>
                      </c:ext>
                    </c:extLst>
                    <c:strCache>
                      <c:ptCount val="1"/>
                      <c:pt idx="0">
                        <c:v>Presupuesto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'Ficha 3.4Act.Salida Cos.P.inscr'!$B$34:$D$35</c15:sqref>
                        </c15:formulaRef>
                      </c:ext>
                    </c:extLst>
                    <c:strCache>
                      <c:ptCount val="3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'Ficha 3.4Act.Salida Cos.P.inscr'!$B$36:$D$36</c15:sqref>
                        </c15:formulaRef>
                      </c:ext>
                    </c:extLst>
                    <c:numCache>
                      <c:formatCode>_-"$"\ * #,##0_-;\-"$"\ * #,##0_-;_-"$"\ * "-"??_-;_-@_-</c:formatCode>
                      <c:ptCount val="3"/>
                      <c:pt idx="0">
                        <c:v>743186250</c:v>
                      </c:pt>
                      <c:pt idx="1">
                        <c:v>456032168</c:v>
                      </c:pt>
                      <c:pt idx="2">
                        <c:v>507373538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9858-4F84-951E-E1CCF7E29130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'Ficha 3.4Act.Salida Cos.P.inscr'!$A$37</c15:sqref>
                        </c15:formulaRef>
                      </c:ext>
                    </c:extLst>
                    <c:strCache>
                      <c:ptCount val="1"/>
                      <c:pt idx="0">
                        <c:v>Personas inscritas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'Ficha 3.4Act.Salida Cos.P.inscr'!$B$34:$D$35</c15:sqref>
                        </c15:formulaRef>
                      </c:ext>
                    </c:extLst>
                    <c:strCache>
                      <c:ptCount val="3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'Ficha 3.4Act.Salida Cos.P.inscr'!$B$37:$D$37</c15:sqref>
                        </c15:formulaRef>
                      </c:ext>
                    </c:extLst>
                    <c:numCache>
                      <c:formatCode>0</c:formatCode>
                      <c:ptCount val="3"/>
                      <c:pt idx="0">
                        <c:v>305</c:v>
                      </c:pt>
                      <c:pt idx="1">
                        <c:v>496</c:v>
                      </c:pt>
                      <c:pt idx="2">
                        <c:v>667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9858-4F84-951E-E1CCF7E29130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'Ficha 3.4Act.Salida Cos.P.inscr'!$A$38</c15:sqref>
                        </c15:formulaRef>
                      </c:ext>
                    </c:extLst>
                    <c:strCache>
                      <c:ptCount val="1"/>
                      <c:pt idx="0">
                        <c:v>Participantes 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'Ficha 3.4Act.Salida Cos.P.inscr'!$B$34:$D$35</c15:sqref>
                        </c15:formulaRef>
                      </c:ext>
                    </c:extLst>
                    <c:strCache>
                      <c:ptCount val="3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'Ficha 3.4Act.Salida Cos.P.inscr'!$B$38:$D$38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225</c:v>
                      </c:pt>
                      <c:pt idx="1">
                        <c:v>151</c:v>
                      </c:pt>
                      <c:pt idx="2">
                        <c:v>168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9858-4F84-951E-E1CCF7E29130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4"/>
          <c:order val="4"/>
          <c:tx>
            <c:strRef>
              <c:f>'Ficha 3.4Act.Salida Cos.P.inscr'!$A$40</c:f>
              <c:strCache>
                <c:ptCount val="1"/>
                <c:pt idx="0">
                  <c:v>% Brecha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'Ficha 3.4Act.Salida Cos.P.inscr'!$B$34:$D$35</c:f>
              <c:strCach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strCache>
            </c:strRef>
          </c:cat>
          <c:val>
            <c:numRef>
              <c:f>'Ficha 3.4Act.Salida Cos.P.inscr'!$B$40:$D$40</c:f>
              <c:numCache>
                <c:formatCode>0%</c:formatCode>
                <c:ptCount val="3"/>
                <c:pt idx="0">
                  <c:v>0.26229508196721307</c:v>
                </c:pt>
                <c:pt idx="1">
                  <c:v>0.69556451612903225</c:v>
                </c:pt>
                <c:pt idx="2">
                  <c:v>0.74812593703148433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858-4F84-951E-E1CCF7E291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16590271"/>
        <c:axId val="1716591711"/>
      </c:lineChart>
      <c:catAx>
        <c:axId val="1459490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82767343"/>
        <c:crosses val="autoZero"/>
        <c:auto val="1"/>
        <c:lblAlgn val="ctr"/>
        <c:lblOffset val="100"/>
        <c:noMultiLvlLbl val="0"/>
      </c:catAx>
      <c:valAx>
        <c:axId val="16827673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59490944"/>
        <c:crosses val="autoZero"/>
        <c:crossBetween val="between"/>
      </c:valAx>
      <c:valAx>
        <c:axId val="1716591711"/>
        <c:scaling>
          <c:orientation val="minMax"/>
        </c:scaling>
        <c:delete val="0"/>
        <c:axPos val="r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16590271"/>
        <c:crosses val="max"/>
        <c:crossBetween val="between"/>
      </c:valAx>
      <c:catAx>
        <c:axId val="171659027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71659171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Semana de discapacidad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'Ficha 3.5 Sem.discapac'!$B$42</c:f>
              <c:strCache>
                <c:ptCount val="1"/>
                <c:pt idx="0">
                  <c:v>Presupuesto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2023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E8A-477A-A856-CF98C1852EA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2024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E8A-477A-A856-CF98C1852EA9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2025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E8A-477A-A856-CF98C1852EA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'Ficha 3.5 Sem.discapac'!$A$43:$A$45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'Ficha 3.5 Sem.discapac'!$B$43:$B$45</c:f>
              <c:numCache>
                <c:formatCode>_-"$"\ * #,##0_-;\-"$"\ * #,##0_-;_-"$"\ * "-"??_-;_-@_-</c:formatCode>
                <c:ptCount val="3"/>
                <c:pt idx="0">
                  <c:v>139529345</c:v>
                </c:pt>
                <c:pt idx="1">
                  <c:v>183103010</c:v>
                </c:pt>
                <c:pt idx="2">
                  <c:v>256690688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8A-477A-A856-CF98C1852E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92576288"/>
        <c:axId val="1192573792"/>
      </c:barChart>
      <c:lineChart>
        <c:grouping val="standard"/>
        <c:varyColors val="0"/>
        <c:ser>
          <c:idx val="1"/>
          <c:order val="1"/>
          <c:tx>
            <c:strRef>
              <c:f>'Ficha 3.5 Sem.discapac'!$C$42</c:f>
              <c:strCache>
                <c:ptCount val="1"/>
                <c:pt idx="0">
                  <c:v>Costo percápita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'Ficha 3.5 Sem.discapac'!$A$43:$A$45</c:f>
              <c:numCache>
                <c:formatCode>General</c:formatCode>
                <c:ptCount val="3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</c:numCache>
            </c:numRef>
          </c:cat>
          <c:val>
            <c:numRef>
              <c:f>'Ficha 3.5 Sem.discapac'!$C$43:$C$45</c:f>
              <c:numCache>
                <c:formatCode>_-"$"\ * #,##0_-;\-"$"\ * #,##0_-;_-"$"\ * "-"??_-;_-@_-</c:formatCode>
                <c:ptCount val="3"/>
                <c:pt idx="0">
                  <c:v>178426</c:v>
                </c:pt>
                <c:pt idx="1">
                  <c:v>193965</c:v>
                </c:pt>
                <c:pt idx="2">
                  <c:v>211616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8A-477A-A856-CF98C1852E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2574208"/>
        <c:axId val="1192573376"/>
      </c:lineChart>
      <c:valAx>
        <c:axId val="1192573792"/>
        <c:scaling>
          <c:orientation val="minMax"/>
        </c:scaling>
        <c:delete val="0"/>
        <c:axPos val="l"/>
        <c:numFmt formatCode="_-&quot;$&quot;\ * #,##0_-;\-&quot;$&quot;\ * #,##0_-;_-&quot;$&quot;\ 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192576288"/>
        <c:crosses val="autoZero"/>
        <c:crossBetween val="between"/>
      </c:valAx>
      <c:catAx>
        <c:axId val="1192576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92573792"/>
        <c:crosses val="autoZero"/>
        <c:auto val="1"/>
        <c:lblAlgn val="ctr"/>
        <c:lblOffset val="100"/>
        <c:noMultiLvlLbl val="0"/>
      </c:catAx>
      <c:valAx>
        <c:axId val="1192573376"/>
        <c:scaling>
          <c:orientation val="minMax"/>
        </c:scaling>
        <c:delete val="0"/>
        <c:axPos val="r"/>
        <c:numFmt formatCode="_-&quot;$&quot;\ * #,##0_-;\-&quot;$&quot;\ * #,##0_-;_-&quot;$&quot;\ 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192574208"/>
        <c:crosses val="max"/>
        <c:crossBetween val="between"/>
      </c:valAx>
      <c:catAx>
        <c:axId val="11925742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925733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1.png"/><Relationship Id="rId3" Type="http://schemas.openxmlformats.org/officeDocument/2006/relationships/image" Target="../media/image11.png"/><Relationship Id="rId7" Type="http://schemas.openxmlformats.org/officeDocument/2006/relationships/image" Target="../media/image15.png"/><Relationship Id="rId12" Type="http://schemas.openxmlformats.org/officeDocument/2006/relationships/image" Target="../media/image20.pn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6" Type="http://schemas.openxmlformats.org/officeDocument/2006/relationships/image" Target="../media/image14.png"/><Relationship Id="rId11" Type="http://schemas.openxmlformats.org/officeDocument/2006/relationships/image" Target="../media/image19.png"/><Relationship Id="rId5" Type="http://schemas.openxmlformats.org/officeDocument/2006/relationships/image" Target="../media/image13.png"/><Relationship Id="rId10" Type="http://schemas.openxmlformats.org/officeDocument/2006/relationships/image" Target="../media/image18.png"/><Relationship Id="rId4" Type="http://schemas.openxmlformats.org/officeDocument/2006/relationships/image" Target="../media/image12.png"/><Relationship Id="rId9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352424</xdr:colOff>
      <xdr:row>43</xdr:row>
      <xdr:rowOff>14287</xdr:rowOff>
    </xdr:from>
    <xdr:to>
      <xdr:col>2</xdr:col>
      <xdr:colOff>57149</xdr:colOff>
      <xdr:row>56</xdr:row>
      <xdr:rowOff>66675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57078D5-7E27-C9C0-AD2A-DE02748E8F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1647825</xdr:colOff>
      <xdr:row>41</xdr:row>
      <xdr:rowOff>52387</xdr:rowOff>
    </xdr:from>
    <xdr:to>
      <xdr:col>3</xdr:col>
      <xdr:colOff>333375</xdr:colOff>
      <xdr:row>55</xdr:row>
      <xdr:rowOff>128587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4B27E4B-356E-2E80-A49E-68A2619EB9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42</xdr:row>
      <xdr:rowOff>52386</xdr:rowOff>
    </xdr:from>
    <xdr:to>
      <xdr:col>1</xdr:col>
      <xdr:colOff>2486025</xdr:colOff>
      <xdr:row>54</xdr:row>
      <xdr:rowOff>57149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7E82C13-F820-3834-60D1-640D5B607F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41</xdr:row>
      <xdr:rowOff>80962</xdr:rowOff>
    </xdr:from>
    <xdr:to>
      <xdr:col>2</xdr:col>
      <xdr:colOff>752475</xdr:colOff>
      <xdr:row>55</xdr:row>
      <xdr:rowOff>157162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1A610A2-4209-4F09-DC46-1858A738F2C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2157412</xdr:colOff>
      <xdr:row>47</xdr:row>
      <xdr:rowOff>142875</xdr:rowOff>
    </xdr:from>
    <xdr:to>
      <xdr:col>2</xdr:col>
      <xdr:colOff>947737</xdr:colOff>
      <xdr:row>62</xdr:row>
      <xdr:rowOff>171450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29</xdr:row>
      <xdr:rowOff>76200</xdr:rowOff>
    </xdr:from>
    <xdr:to>
      <xdr:col>7</xdr:col>
      <xdr:colOff>704851</xdr:colOff>
      <xdr:row>63</xdr:row>
      <xdr:rowOff>10375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5324475"/>
          <a:ext cx="6572250" cy="60873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7</xdr:col>
      <xdr:colOff>657225</xdr:colOff>
      <xdr:row>96</xdr:row>
      <xdr:rowOff>162680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2125325"/>
          <a:ext cx="6524625" cy="5410955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1</xdr:row>
      <xdr:rowOff>66675</xdr:rowOff>
    </xdr:from>
    <xdr:to>
      <xdr:col>7</xdr:col>
      <xdr:colOff>666750</xdr:colOff>
      <xdr:row>27</xdr:row>
      <xdr:rowOff>126894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0025" y="247650"/>
          <a:ext cx="6334125" cy="476556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96</xdr:row>
      <xdr:rowOff>0</xdr:rowOff>
    </xdr:from>
    <xdr:to>
      <xdr:col>5</xdr:col>
      <xdr:colOff>715060</xdr:colOff>
      <xdr:row>130</xdr:row>
      <xdr:rowOff>38964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183350"/>
          <a:ext cx="4906060" cy="619211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2</xdr:row>
      <xdr:rowOff>38100</xdr:rowOff>
    </xdr:from>
    <xdr:to>
      <xdr:col>5</xdr:col>
      <xdr:colOff>457822</xdr:colOff>
      <xdr:row>33</xdr:row>
      <xdr:rowOff>778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0" y="2209800"/>
          <a:ext cx="4458322" cy="55729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5</xdr:col>
      <xdr:colOff>353059</xdr:colOff>
      <xdr:row>166</xdr:row>
      <xdr:rowOff>134202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5879425"/>
          <a:ext cx="4544059" cy="610637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1</xdr:rowOff>
    </xdr:from>
    <xdr:to>
      <xdr:col>5</xdr:col>
      <xdr:colOff>343533</xdr:colOff>
      <xdr:row>95</xdr:row>
      <xdr:rowOff>47626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4478001"/>
          <a:ext cx="4534533" cy="4572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57150</xdr:rowOff>
    </xdr:from>
    <xdr:to>
      <xdr:col>5</xdr:col>
      <xdr:colOff>457849</xdr:colOff>
      <xdr:row>68</xdr:row>
      <xdr:rowOff>29405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8201025"/>
          <a:ext cx="4648849" cy="594443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21</xdr:row>
      <xdr:rowOff>66675</xdr:rowOff>
    </xdr:from>
    <xdr:to>
      <xdr:col>7</xdr:col>
      <xdr:colOff>704849</xdr:colOff>
      <xdr:row>39</xdr:row>
      <xdr:rowOff>86182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4" y="3867150"/>
          <a:ext cx="6429375" cy="32770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104775</xdr:rowOff>
    </xdr:from>
    <xdr:to>
      <xdr:col>7</xdr:col>
      <xdr:colOff>685800</xdr:colOff>
      <xdr:row>57</xdr:row>
      <xdr:rowOff>114756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162800"/>
          <a:ext cx="6553200" cy="32675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</xdr:row>
      <xdr:rowOff>104775</xdr:rowOff>
    </xdr:from>
    <xdr:to>
      <xdr:col>7</xdr:col>
      <xdr:colOff>704850</xdr:colOff>
      <xdr:row>85</xdr:row>
      <xdr:rowOff>10143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63275"/>
          <a:ext cx="6572250" cy="4429743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88</xdr:row>
      <xdr:rowOff>152400</xdr:rowOff>
    </xdr:from>
    <xdr:to>
      <xdr:col>7</xdr:col>
      <xdr:colOff>704850</xdr:colOff>
      <xdr:row>107</xdr:row>
      <xdr:rowOff>152880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5" y="16078200"/>
          <a:ext cx="6562725" cy="34390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7</xdr:col>
      <xdr:colOff>723900</xdr:colOff>
      <xdr:row>143</xdr:row>
      <xdr:rowOff>834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9907250"/>
          <a:ext cx="6591300" cy="5973009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145</xdr:row>
      <xdr:rowOff>0</xdr:rowOff>
    </xdr:from>
    <xdr:to>
      <xdr:col>7</xdr:col>
      <xdr:colOff>685801</xdr:colOff>
      <xdr:row>179</xdr:row>
      <xdr:rowOff>38964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" y="26241375"/>
          <a:ext cx="6553200" cy="61921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181</xdr:row>
      <xdr:rowOff>0</xdr:rowOff>
    </xdr:from>
    <xdr:to>
      <xdr:col>7</xdr:col>
      <xdr:colOff>666750</xdr:colOff>
      <xdr:row>214</xdr:row>
      <xdr:rowOff>115150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32756475"/>
          <a:ext cx="6534150" cy="60873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216</xdr:row>
      <xdr:rowOff>0</xdr:rowOff>
    </xdr:from>
    <xdr:to>
      <xdr:col>7</xdr:col>
      <xdr:colOff>714375</xdr:colOff>
      <xdr:row>249</xdr:row>
      <xdr:rowOff>67518</xdr:rowOff>
    </xdr:to>
    <xdr:pic>
      <xdr:nvPicPr>
        <xdr:cNvPr id="12" name="Imagen 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39090600"/>
          <a:ext cx="6581775" cy="6039693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0</xdr:row>
      <xdr:rowOff>0</xdr:rowOff>
    </xdr:from>
    <xdr:to>
      <xdr:col>7</xdr:col>
      <xdr:colOff>657225</xdr:colOff>
      <xdr:row>20</xdr:row>
      <xdr:rowOff>38100</xdr:rowOff>
    </xdr:to>
    <xdr:pic>
      <xdr:nvPicPr>
        <xdr:cNvPr id="13" name="Imagen 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38125" y="0"/>
          <a:ext cx="6286500" cy="3657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252</xdr:row>
      <xdr:rowOff>0</xdr:rowOff>
    </xdr:from>
    <xdr:to>
      <xdr:col>7</xdr:col>
      <xdr:colOff>695325</xdr:colOff>
      <xdr:row>268</xdr:row>
      <xdr:rowOff>95667</xdr:rowOff>
    </xdr:to>
    <xdr:pic>
      <xdr:nvPicPr>
        <xdr:cNvPr id="14" name="Imagen 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45605700"/>
          <a:ext cx="6562725" cy="29912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273</xdr:row>
      <xdr:rowOff>133350</xdr:rowOff>
    </xdr:from>
    <xdr:to>
      <xdr:col>7</xdr:col>
      <xdr:colOff>742950</xdr:colOff>
      <xdr:row>296</xdr:row>
      <xdr:rowOff>47625</xdr:rowOff>
    </xdr:to>
    <xdr:pic>
      <xdr:nvPicPr>
        <xdr:cNvPr id="15" name="Imagen 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49539525"/>
          <a:ext cx="6610350" cy="40767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300</xdr:row>
      <xdr:rowOff>66675</xdr:rowOff>
    </xdr:from>
    <xdr:to>
      <xdr:col>7</xdr:col>
      <xdr:colOff>723900</xdr:colOff>
      <xdr:row>329</xdr:row>
      <xdr:rowOff>67442</xdr:rowOff>
    </xdr:to>
    <xdr:pic>
      <xdr:nvPicPr>
        <xdr:cNvPr id="16" name="Imagen 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" y="54359175"/>
          <a:ext cx="6591299" cy="52490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332</xdr:row>
      <xdr:rowOff>0</xdr:rowOff>
    </xdr:from>
    <xdr:to>
      <xdr:col>7</xdr:col>
      <xdr:colOff>752475</xdr:colOff>
      <xdr:row>362</xdr:row>
      <xdr:rowOff>67442</xdr:rowOff>
    </xdr:to>
    <xdr:pic>
      <xdr:nvPicPr>
        <xdr:cNvPr id="19" name="Imagen 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60083700"/>
          <a:ext cx="6619875" cy="54966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workbookViewId="0">
      <selection activeCell="C2" sqref="C2"/>
    </sheetView>
  </sheetViews>
  <sheetFormatPr baseColWidth="10" defaultRowHeight="14.25"/>
  <cols>
    <col min="1" max="1" width="40.625" customWidth="1"/>
    <col min="2" max="2" width="37.875" customWidth="1"/>
    <col min="3" max="3" width="25.25" customWidth="1"/>
    <col min="4" max="4" width="17.625" customWidth="1"/>
    <col min="6" max="6" width="20.625" customWidth="1"/>
    <col min="7" max="7" width="24.625" customWidth="1"/>
    <col min="8" max="8" width="24.75" customWidth="1"/>
    <col min="10" max="10" width="23" customWidth="1"/>
    <col min="11" max="11" width="19" customWidth="1"/>
    <col min="12" max="12" width="14.25" customWidth="1"/>
  </cols>
  <sheetData>
    <row r="1" spans="1:2" ht="15.75" thickBot="1">
      <c r="A1" s="14" t="s">
        <v>9</v>
      </c>
      <c r="B1" s="14" t="s">
        <v>10</v>
      </c>
    </row>
    <row r="2" spans="1:2" ht="28.5">
      <c r="A2" s="24" t="s">
        <v>11</v>
      </c>
      <c r="B2" s="15" t="s">
        <v>78</v>
      </c>
    </row>
    <row r="3" spans="1:2" ht="99.75">
      <c r="A3" s="24" t="s">
        <v>13</v>
      </c>
      <c r="B3" s="15" t="s">
        <v>75</v>
      </c>
    </row>
    <row r="4" spans="1:2" ht="15.75">
      <c r="A4" s="24" t="s">
        <v>15</v>
      </c>
      <c r="B4" s="15" t="s">
        <v>16</v>
      </c>
    </row>
    <row r="5" spans="1:2" ht="15.75">
      <c r="A5" s="24" t="s">
        <v>17</v>
      </c>
      <c r="B5" s="15" t="s">
        <v>18</v>
      </c>
    </row>
    <row r="6" spans="1:2" ht="57">
      <c r="A6" s="24" t="s">
        <v>19</v>
      </c>
      <c r="B6" s="15" t="s">
        <v>76</v>
      </c>
    </row>
    <row r="7" spans="1:2" ht="42.75">
      <c r="A7" s="24" t="s">
        <v>21</v>
      </c>
      <c r="B7" s="15" t="s">
        <v>77</v>
      </c>
    </row>
    <row r="8" spans="1:2" ht="15.75">
      <c r="A8" s="24" t="s">
        <v>23</v>
      </c>
      <c r="B8" s="15" t="s">
        <v>24</v>
      </c>
    </row>
    <row r="9" spans="1:2" ht="15.75">
      <c r="A9" s="24" t="s">
        <v>25</v>
      </c>
      <c r="B9" s="15" t="s">
        <v>26</v>
      </c>
    </row>
    <row r="10" spans="1:2" ht="42.75">
      <c r="A10" s="24" t="s">
        <v>27</v>
      </c>
      <c r="B10" s="15" t="s">
        <v>28</v>
      </c>
    </row>
    <row r="11" spans="1:2" ht="28.5">
      <c r="A11" s="24" t="s">
        <v>29</v>
      </c>
      <c r="B11" s="15" t="s">
        <v>30</v>
      </c>
    </row>
    <row r="12" spans="1:2" ht="15.75">
      <c r="A12" s="24" t="s">
        <v>31</v>
      </c>
      <c r="B12" s="15" t="s">
        <v>32</v>
      </c>
    </row>
    <row r="13" spans="1:2" ht="28.5">
      <c r="A13" s="24" t="s">
        <v>33</v>
      </c>
      <c r="B13" s="15" t="s">
        <v>79</v>
      </c>
    </row>
    <row r="14" spans="1:2" ht="42.75">
      <c r="A14" s="24" t="s">
        <v>35</v>
      </c>
      <c r="B14" s="15" t="s">
        <v>80</v>
      </c>
    </row>
    <row r="15" spans="1:2" ht="15.75">
      <c r="A15" s="24" t="s">
        <v>37</v>
      </c>
      <c r="B15" s="15" t="s">
        <v>38</v>
      </c>
    </row>
    <row r="16" spans="1:2" ht="71.25">
      <c r="A16" s="24" t="s">
        <v>39</v>
      </c>
      <c r="B16" s="15" t="s">
        <v>40</v>
      </c>
    </row>
    <row r="17" spans="1:2" ht="42.75">
      <c r="A17" s="24" t="s">
        <v>41</v>
      </c>
      <c r="B17" s="15" t="s">
        <v>81</v>
      </c>
    </row>
    <row r="18" spans="1:2" ht="15.75">
      <c r="A18" s="24" t="s">
        <v>43</v>
      </c>
      <c r="B18" s="15" t="s">
        <v>96</v>
      </c>
    </row>
    <row r="19" spans="1:2" ht="15.75">
      <c r="A19" s="24" t="s">
        <v>45</v>
      </c>
      <c r="B19" s="15" t="s">
        <v>97</v>
      </c>
    </row>
    <row r="20" spans="1:2" ht="15.75">
      <c r="A20" s="24" t="s">
        <v>47</v>
      </c>
      <c r="B20" s="15" t="s">
        <v>83</v>
      </c>
    </row>
    <row r="21" spans="1:2" ht="15.75">
      <c r="A21" s="25" t="s">
        <v>49</v>
      </c>
      <c r="B21" s="16">
        <v>2023</v>
      </c>
    </row>
    <row r="22" spans="1:2" ht="15.75">
      <c r="A22" s="25" t="s">
        <v>50</v>
      </c>
      <c r="B22" s="16">
        <v>2025</v>
      </c>
    </row>
    <row r="23" spans="1:2" ht="15.75">
      <c r="A23" s="25" t="s">
        <v>51</v>
      </c>
      <c r="B23" s="17">
        <v>0.4</v>
      </c>
    </row>
    <row r="25" spans="1:2" ht="17.25">
      <c r="A25" s="18" t="s">
        <v>52</v>
      </c>
    </row>
    <row r="26" spans="1:2" ht="85.5">
      <c r="A26" s="19" t="s">
        <v>53</v>
      </c>
      <c r="B26" s="15" t="s">
        <v>84</v>
      </c>
    </row>
    <row r="27" spans="1:2" ht="28.5">
      <c r="A27" s="19" t="s">
        <v>55</v>
      </c>
      <c r="B27" s="15" t="s">
        <v>56</v>
      </c>
    </row>
    <row r="28" spans="1:2" ht="114">
      <c r="A28" s="20" t="s">
        <v>57</v>
      </c>
      <c r="B28" s="15" t="s">
        <v>85</v>
      </c>
    </row>
    <row r="29" spans="1:2" ht="28.5">
      <c r="A29" s="20" t="s">
        <v>59</v>
      </c>
      <c r="B29" s="15" t="s">
        <v>86</v>
      </c>
    </row>
    <row r="30" spans="1:2" ht="42.75">
      <c r="A30" s="21" t="s">
        <v>61</v>
      </c>
      <c r="B30" s="15" t="s">
        <v>87</v>
      </c>
    </row>
    <row r="33" spans="1:16" ht="15" thickBot="1"/>
    <row r="34" spans="1:16" ht="15.75" thickBot="1">
      <c r="A34" s="2" t="s">
        <v>0</v>
      </c>
    </row>
    <row r="35" spans="1:16" ht="15">
      <c r="A35" s="3" t="s">
        <v>7</v>
      </c>
      <c r="B35" s="2">
        <v>2023</v>
      </c>
      <c r="C35" s="2">
        <v>2024</v>
      </c>
      <c r="D35" s="2">
        <v>2025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</row>
    <row r="36" spans="1:16" ht="15">
      <c r="A36" s="32" t="s">
        <v>2</v>
      </c>
      <c r="B36" s="4">
        <v>286956185</v>
      </c>
      <c r="C36" s="8">
        <v>509989930</v>
      </c>
      <c r="D36" s="33">
        <v>418364176</v>
      </c>
      <c r="L36" s="11"/>
      <c r="M36" s="12"/>
      <c r="O36" s="13"/>
      <c r="P36" s="13"/>
    </row>
    <row r="37" spans="1:16" ht="15">
      <c r="A37" s="32" t="s">
        <v>116</v>
      </c>
      <c r="B37" s="5">
        <v>800</v>
      </c>
      <c r="C37" s="5">
        <v>800</v>
      </c>
      <c r="D37" s="34">
        <v>800</v>
      </c>
    </row>
    <row r="38" spans="1:16" ht="15">
      <c r="A38" s="32" t="s">
        <v>4</v>
      </c>
      <c r="B38" s="6">
        <v>238</v>
      </c>
      <c r="C38" s="6">
        <v>381</v>
      </c>
      <c r="D38" s="35">
        <v>476</v>
      </c>
    </row>
    <row r="39" spans="1:16" ht="15">
      <c r="A39" s="32" t="s">
        <v>5</v>
      </c>
      <c r="B39" s="7">
        <f>+B38/B37</f>
        <v>0.29749999999999999</v>
      </c>
      <c r="C39" s="7">
        <f>+C38/C37</f>
        <v>0.47625000000000001</v>
      </c>
      <c r="D39" s="36">
        <f>+D38/D37</f>
        <v>0.59499999999999997</v>
      </c>
    </row>
    <row r="40" spans="1:16" ht="15.75" thickBot="1">
      <c r="A40" s="37" t="s">
        <v>6</v>
      </c>
      <c r="B40" s="38">
        <f>1-B39</f>
        <v>0.70250000000000001</v>
      </c>
      <c r="C40" s="38">
        <f>1-C39</f>
        <v>0.52374999999999994</v>
      </c>
      <c r="D40" s="39">
        <v>0.4</v>
      </c>
    </row>
    <row r="49" spans="6:6" ht="15">
      <c r="F49" s="1"/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activeCell="B63" sqref="B63"/>
    </sheetView>
  </sheetViews>
  <sheetFormatPr baseColWidth="10" defaultRowHeight="14.25"/>
  <cols>
    <col min="1" max="1" width="40.625" customWidth="1"/>
    <col min="2" max="2" width="37.875" customWidth="1"/>
    <col min="3" max="3" width="25.25" customWidth="1"/>
    <col min="4" max="4" width="17.625" customWidth="1"/>
    <col min="6" max="6" width="20.625" customWidth="1"/>
    <col min="7" max="7" width="24.625" customWidth="1"/>
    <col min="12" max="12" width="14.25" customWidth="1"/>
  </cols>
  <sheetData>
    <row r="1" spans="1:2" ht="15.75" thickBot="1">
      <c r="A1" s="14" t="s">
        <v>9</v>
      </c>
      <c r="B1" s="14" t="s">
        <v>10</v>
      </c>
    </row>
    <row r="2" spans="1:2" ht="42.75">
      <c r="A2" s="24" t="s">
        <v>11</v>
      </c>
      <c r="B2" s="15" t="s">
        <v>88</v>
      </c>
    </row>
    <row r="3" spans="1:2" ht="85.5">
      <c r="A3" s="24" t="s">
        <v>13</v>
      </c>
      <c r="B3" s="15" t="s">
        <v>89</v>
      </c>
    </row>
    <row r="4" spans="1:2" ht="15.75">
      <c r="A4" s="24" t="s">
        <v>15</v>
      </c>
      <c r="B4" s="15" t="s">
        <v>16</v>
      </c>
    </row>
    <row r="5" spans="1:2" ht="15.75">
      <c r="A5" s="24" t="s">
        <v>17</v>
      </c>
      <c r="B5" s="15" t="s">
        <v>18</v>
      </c>
    </row>
    <row r="6" spans="1:2" ht="57">
      <c r="A6" s="24" t="s">
        <v>19</v>
      </c>
      <c r="B6" s="15" t="s">
        <v>90</v>
      </c>
    </row>
    <row r="7" spans="1:2" ht="42.75">
      <c r="A7" s="24" t="s">
        <v>21</v>
      </c>
      <c r="B7" s="15" t="s">
        <v>91</v>
      </c>
    </row>
    <row r="8" spans="1:2" ht="15.75">
      <c r="A8" s="24" t="s">
        <v>23</v>
      </c>
      <c r="B8" s="15" t="s">
        <v>24</v>
      </c>
    </row>
    <row r="9" spans="1:2" ht="15.75">
      <c r="A9" s="24" t="s">
        <v>25</v>
      </c>
      <c r="B9" s="15" t="s">
        <v>26</v>
      </c>
    </row>
    <row r="10" spans="1:2" ht="42.75">
      <c r="A10" s="24" t="s">
        <v>27</v>
      </c>
      <c r="B10" s="15" t="s">
        <v>28</v>
      </c>
    </row>
    <row r="11" spans="1:2" ht="28.5">
      <c r="A11" s="24" t="s">
        <v>29</v>
      </c>
      <c r="B11" s="15" t="s">
        <v>30</v>
      </c>
    </row>
    <row r="12" spans="1:2" ht="15.75">
      <c r="A12" s="24" t="s">
        <v>31</v>
      </c>
      <c r="B12" s="15" t="s">
        <v>32</v>
      </c>
    </row>
    <row r="13" spans="1:2" ht="28.5">
      <c r="A13" s="24" t="s">
        <v>33</v>
      </c>
      <c r="B13" s="15" t="s">
        <v>79</v>
      </c>
    </row>
    <row r="14" spans="1:2" ht="42.75">
      <c r="A14" s="24" t="s">
        <v>35</v>
      </c>
      <c r="B14" s="15" t="s">
        <v>92</v>
      </c>
    </row>
    <row r="15" spans="1:2" ht="15.75">
      <c r="A15" s="24" t="s">
        <v>37</v>
      </c>
      <c r="B15" s="15" t="s">
        <v>38</v>
      </c>
    </row>
    <row r="16" spans="1:2" ht="71.25">
      <c r="A16" s="24" t="s">
        <v>39</v>
      </c>
      <c r="B16" s="15" t="s">
        <v>40</v>
      </c>
    </row>
    <row r="17" spans="1:2" ht="57">
      <c r="A17" s="24" t="s">
        <v>41</v>
      </c>
      <c r="B17" s="15" t="s">
        <v>42</v>
      </c>
    </row>
    <row r="18" spans="1:2" ht="15.75">
      <c r="A18" s="24" t="s">
        <v>43</v>
      </c>
      <c r="B18" s="15" t="s">
        <v>93</v>
      </c>
    </row>
    <row r="19" spans="1:2" ht="15.75">
      <c r="A19" s="24" t="s">
        <v>45</v>
      </c>
      <c r="B19" s="15" t="s">
        <v>82</v>
      </c>
    </row>
    <row r="20" spans="1:2" ht="15.75">
      <c r="A20" s="24" t="s">
        <v>47</v>
      </c>
      <c r="B20" s="15" t="s">
        <v>83</v>
      </c>
    </row>
    <row r="21" spans="1:2" ht="15.75">
      <c r="A21" s="25" t="s">
        <v>49</v>
      </c>
      <c r="B21" s="16">
        <v>2023</v>
      </c>
    </row>
    <row r="22" spans="1:2" ht="15.75">
      <c r="A22" s="25" t="s">
        <v>50</v>
      </c>
      <c r="B22" s="16">
        <v>2025</v>
      </c>
    </row>
    <row r="23" spans="1:2" ht="15.75">
      <c r="A23" s="25" t="s">
        <v>51</v>
      </c>
      <c r="B23" s="17">
        <v>0.79</v>
      </c>
    </row>
    <row r="25" spans="1:2" ht="17.25">
      <c r="A25" s="18" t="s">
        <v>52</v>
      </c>
    </row>
    <row r="26" spans="1:2" ht="99.75">
      <c r="A26" s="26" t="s">
        <v>53</v>
      </c>
      <c r="B26" s="15" t="s">
        <v>94</v>
      </c>
    </row>
    <row r="27" spans="1:2" ht="28.5">
      <c r="A27" s="26" t="s">
        <v>55</v>
      </c>
      <c r="B27" s="15" t="s">
        <v>56</v>
      </c>
    </row>
    <row r="28" spans="1:2" ht="114">
      <c r="A28" s="20" t="s">
        <v>57</v>
      </c>
      <c r="B28" s="15" t="s">
        <v>95</v>
      </c>
    </row>
    <row r="29" spans="1:2" ht="28.5">
      <c r="A29" s="20" t="s">
        <v>59</v>
      </c>
      <c r="B29" s="15" t="s">
        <v>86</v>
      </c>
    </row>
    <row r="30" spans="1:2" ht="71.25">
      <c r="A30" s="21" t="s">
        <v>61</v>
      </c>
      <c r="B30" s="15" t="s">
        <v>74</v>
      </c>
    </row>
    <row r="33" spans="1:6" ht="15" thickBot="1"/>
    <row r="34" spans="1:6" ht="15.75" thickBot="1">
      <c r="A34" s="2" t="s">
        <v>1</v>
      </c>
    </row>
    <row r="35" spans="1:6" ht="15">
      <c r="A35" s="3" t="s">
        <v>7</v>
      </c>
      <c r="B35" s="2">
        <v>2023</v>
      </c>
      <c r="C35" s="2">
        <v>2024</v>
      </c>
      <c r="D35" s="2">
        <v>2025</v>
      </c>
    </row>
    <row r="36" spans="1:6" ht="15">
      <c r="A36" s="32" t="s">
        <v>2</v>
      </c>
      <c r="B36" s="4">
        <v>743186250</v>
      </c>
      <c r="C36" s="8">
        <v>456032168</v>
      </c>
      <c r="D36" s="33">
        <v>507373538</v>
      </c>
    </row>
    <row r="37" spans="1:6" ht="15">
      <c r="A37" s="32" t="s">
        <v>117</v>
      </c>
      <c r="B37" s="5">
        <v>800</v>
      </c>
      <c r="C37" s="5">
        <v>800</v>
      </c>
      <c r="D37" s="34">
        <v>800</v>
      </c>
    </row>
    <row r="38" spans="1:6" ht="15">
      <c r="A38" s="32" t="s">
        <v>4</v>
      </c>
      <c r="B38" s="6">
        <v>225</v>
      </c>
      <c r="C38" s="6">
        <v>151</v>
      </c>
      <c r="D38" s="35">
        <v>168</v>
      </c>
    </row>
    <row r="39" spans="1:6" ht="15">
      <c r="A39" s="32" t="s">
        <v>5</v>
      </c>
      <c r="B39" s="7">
        <f>+B38/B37</f>
        <v>0.28125</v>
      </c>
      <c r="C39" s="7">
        <f>+C38/C37</f>
        <v>0.18875</v>
      </c>
      <c r="D39" s="36">
        <f>+D38/D37</f>
        <v>0.21</v>
      </c>
    </row>
    <row r="40" spans="1:6" ht="15.75" thickBot="1">
      <c r="A40" s="37" t="s">
        <v>6</v>
      </c>
      <c r="B40" s="38">
        <f>1-B39</f>
        <v>0.71875</v>
      </c>
      <c r="C40" s="38">
        <f>1-C39</f>
        <v>0.81125000000000003</v>
      </c>
      <c r="D40" s="39">
        <f>1-D39</f>
        <v>0.79</v>
      </c>
    </row>
    <row r="47" spans="1:6" ht="15">
      <c r="F47" s="1"/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workbookViewId="0">
      <selection activeCell="C14" sqref="C14"/>
    </sheetView>
  </sheetViews>
  <sheetFormatPr baseColWidth="10" defaultRowHeight="14.25"/>
  <cols>
    <col min="1" max="1" width="40.625" customWidth="1"/>
    <col min="2" max="2" width="40.75" customWidth="1"/>
    <col min="3" max="3" width="25.25" customWidth="1"/>
    <col min="4" max="4" width="14.625" customWidth="1"/>
    <col min="6" max="6" width="20.625" customWidth="1"/>
    <col min="7" max="7" width="24.625" customWidth="1"/>
    <col min="12" max="12" width="14.25" customWidth="1"/>
  </cols>
  <sheetData>
    <row r="1" spans="1:2" ht="15">
      <c r="A1" s="29" t="s">
        <v>9</v>
      </c>
      <c r="B1" s="29" t="s">
        <v>10</v>
      </c>
    </row>
    <row r="2" spans="1:2" ht="42.75">
      <c r="A2" s="26" t="s">
        <v>11</v>
      </c>
      <c r="B2" s="15" t="s">
        <v>12</v>
      </c>
    </row>
    <row r="3" spans="1:2" ht="85.5">
      <c r="A3" s="19" t="s">
        <v>13</v>
      </c>
      <c r="B3" s="15" t="s">
        <v>14</v>
      </c>
    </row>
    <row r="4" spans="1:2" ht="15.75">
      <c r="A4" s="19" t="s">
        <v>15</v>
      </c>
      <c r="B4" s="15" t="s">
        <v>16</v>
      </c>
    </row>
    <row r="5" spans="1:2" ht="15.75">
      <c r="A5" s="19" t="s">
        <v>17</v>
      </c>
      <c r="B5" s="15" t="s">
        <v>18</v>
      </c>
    </row>
    <row r="6" spans="1:2" ht="57">
      <c r="A6" s="19" t="s">
        <v>19</v>
      </c>
      <c r="B6" s="15" t="s">
        <v>20</v>
      </c>
    </row>
    <row r="7" spans="1:2" ht="28.5">
      <c r="A7" s="19" t="s">
        <v>21</v>
      </c>
      <c r="B7" s="15" t="s">
        <v>22</v>
      </c>
    </row>
    <row r="8" spans="1:2" ht="15.75">
      <c r="A8" s="19" t="s">
        <v>23</v>
      </c>
      <c r="B8" s="15" t="s">
        <v>24</v>
      </c>
    </row>
    <row r="9" spans="1:2" ht="15.75">
      <c r="A9" s="19" t="s">
        <v>25</v>
      </c>
      <c r="B9" s="15" t="s">
        <v>26</v>
      </c>
    </row>
    <row r="10" spans="1:2" ht="28.5">
      <c r="A10" s="19" t="s">
        <v>27</v>
      </c>
      <c r="B10" s="15" t="s">
        <v>28</v>
      </c>
    </row>
    <row r="11" spans="1:2" ht="28.5">
      <c r="A11" s="19" t="s">
        <v>29</v>
      </c>
      <c r="B11" s="15" t="s">
        <v>30</v>
      </c>
    </row>
    <row r="12" spans="1:2" ht="15.75">
      <c r="A12" s="19" t="s">
        <v>31</v>
      </c>
      <c r="B12" s="15" t="s">
        <v>32</v>
      </c>
    </row>
    <row r="13" spans="1:2" ht="28.5">
      <c r="A13" s="19" t="s">
        <v>33</v>
      </c>
      <c r="B13" s="15" t="s">
        <v>34</v>
      </c>
    </row>
    <row r="14" spans="1:2" ht="28.5">
      <c r="A14" s="19" t="s">
        <v>35</v>
      </c>
      <c r="B14" s="15" t="s">
        <v>36</v>
      </c>
    </row>
    <row r="15" spans="1:2" ht="15.75">
      <c r="A15" s="19" t="s">
        <v>37</v>
      </c>
      <c r="B15" s="15" t="s">
        <v>38</v>
      </c>
    </row>
    <row r="16" spans="1:2" ht="71.25">
      <c r="A16" s="19" t="s">
        <v>39</v>
      </c>
      <c r="B16" s="15" t="s">
        <v>40</v>
      </c>
    </row>
    <row r="17" spans="1:2" ht="57">
      <c r="A17" s="19" t="s">
        <v>41</v>
      </c>
      <c r="B17" s="15" t="s">
        <v>42</v>
      </c>
    </row>
    <row r="18" spans="1:2" ht="15.75">
      <c r="A18" s="19" t="s">
        <v>43</v>
      </c>
      <c r="B18" s="15" t="s">
        <v>44</v>
      </c>
    </row>
    <row r="19" spans="1:2" ht="15.75">
      <c r="A19" s="19" t="s">
        <v>45</v>
      </c>
      <c r="B19" s="15" t="s">
        <v>46</v>
      </c>
    </row>
    <row r="20" spans="1:2" ht="15.75">
      <c r="A20" s="19" t="s">
        <v>47</v>
      </c>
      <c r="B20" s="15" t="s">
        <v>48</v>
      </c>
    </row>
    <row r="21" spans="1:2" ht="15.75">
      <c r="A21" s="30" t="s">
        <v>49</v>
      </c>
      <c r="B21" s="16">
        <v>2023</v>
      </c>
    </row>
    <row r="22" spans="1:2" ht="15.75">
      <c r="A22" s="30" t="s">
        <v>50</v>
      </c>
      <c r="B22" s="16">
        <v>2025</v>
      </c>
    </row>
    <row r="23" spans="1:2" ht="15.75">
      <c r="A23" s="30" t="s">
        <v>51</v>
      </c>
      <c r="B23" s="17">
        <v>0.28999999999999998</v>
      </c>
    </row>
    <row r="24" spans="1:2">
      <c r="A24" s="6"/>
      <c r="B24" s="6"/>
    </row>
    <row r="25" spans="1:2" ht="17.25">
      <c r="A25" s="31" t="s">
        <v>52</v>
      </c>
      <c r="B25" s="6"/>
    </row>
    <row r="26" spans="1:2" ht="71.25">
      <c r="A26" s="26" t="s">
        <v>53</v>
      </c>
      <c r="B26" s="15" t="s">
        <v>54</v>
      </c>
    </row>
    <row r="27" spans="1:2" ht="28.5">
      <c r="A27" s="26" t="s">
        <v>55</v>
      </c>
      <c r="B27" s="15" t="s">
        <v>56</v>
      </c>
    </row>
    <row r="28" spans="1:2" ht="99.75">
      <c r="A28" s="20" t="s">
        <v>57</v>
      </c>
      <c r="B28" s="15" t="s">
        <v>58</v>
      </c>
    </row>
    <row r="29" spans="1:2" ht="28.5">
      <c r="A29" s="20" t="s">
        <v>59</v>
      </c>
      <c r="B29" s="15" t="s">
        <v>60</v>
      </c>
    </row>
    <row r="30" spans="1:2" ht="114">
      <c r="A30" s="20" t="s">
        <v>61</v>
      </c>
      <c r="B30" s="15" t="s">
        <v>62</v>
      </c>
    </row>
    <row r="33" spans="1:16" ht="15" thickBot="1"/>
    <row r="34" spans="1:16" ht="15.75" thickBot="1">
      <c r="A34" s="2" t="s">
        <v>0</v>
      </c>
    </row>
    <row r="35" spans="1:16" ht="15">
      <c r="A35" s="2" t="s">
        <v>7</v>
      </c>
      <c r="B35" s="2">
        <v>2023</v>
      </c>
      <c r="C35" s="2">
        <v>2024</v>
      </c>
      <c r="D35" s="2">
        <v>2025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</row>
    <row r="36" spans="1:16" ht="15">
      <c r="A36" s="1" t="s">
        <v>2</v>
      </c>
      <c r="B36" s="4">
        <v>286956185</v>
      </c>
      <c r="C36" s="4">
        <v>509989930</v>
      </c>
      <c r="D36" s="8">
        <v>418364176</v>
      </c>
      <c r="L36" s="11"/>
      <c r="M36" s="12"/>
      <c r="O36" s="13"/>
      <c r="P36" s="13"/>
    </row>
    <row r="37" spans="1:16" ht="15">
      <c r="A37" s="1" t="s">
        <v>3</v>
      </c>
      <c r="B37" s="5">
        <v>305</v>
      </c>
      <c r="C37" s="5">
        <v>496</v>
      </c>
      <c r="D37" s="5">
        <v>667</v>
      </c>
    </row>
    <row r="38" spans="1:16" ht="15">
      <c r="A38" s="1" t="s">
        <v>4</v>
      </c>
      <c r="B38" s="6">
        <v>238</v>
      </c>
      <c r="C38" s="6">
        <v>381</v>
      </c>
      <c r="D38" s="6">
        <v>476</v>
      </c>
    </row>
    <row r="39" spans="1:16" ht="15">
      <c r="A39" s="1" t="s">
        <v>5</v>
      </c>
      <c r="B39" s="7">
        <v>0.78032786885245897</v>
      </c>
      <c r="C39" s="7">
        <v>0.76814516129032262</v>
      </c>
      <c r="D39" s="7">
        <v>0.71364317841079461</v>
      </c>
    </row>
    <row r="40" spans="1:16" ht="15">
      <c r="A40" s="1" t="s">
        <v>6</v>
      </c>
      <c r="B40" s="7">
        <v>0.21967213114754103</v>
      </c>
      <c r="C40" s="7">
        <v>0.23185483870967738</v>
      </c>
      <c r="D40" s="7">
        <v>0.28635682158920539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workbookViewId="0">
      <selection activeCell="D2" sqref="D2"/>
    </sheetView>
  </sheetViews>
  <sheetFormatPr baseColWidth="10" defaultRowHeight="14.25"/>
  <cols>
    <col min="1" max="1" width="40.625" customWidth="1"/>
    <col min="2" max="2" width="40.75" customWidth="1"/>
    <col min="3" max="3" width="25.25" customWidth="1"/>
    <col min="4" max="4" width="14.625" customWidth="1"/>
    <col min="6" max="6" width="20.625" customWidth="1"/>
    <col min="7" max="7" width="24.625" customWidth="1"/>
    <col min="12" max="12" width="14.25" customWidth="1"/>
    <col min="16" max="16" width="14.625" customWidth="1"/>
  </cols>
  <sheetData>
    <row r="1" spans="1:2" ht="15.75" thickBot="1">
      <c r="A1" s="14" t="s">
        <v>9</v>
      </c>
      <c r="B1" s="14" t="s">
        <v>10</v>
      </c>
    </row>
    <row r="2" spans="1:2" ht="42.75">
      <c r="A2" s="24" t="s">
        <v>11</v>
      </c>
      <c r="B2" s="15" t="s">
        <v>63</v>
      </c>
    </row>
    <row r="3" spans="1:2" ht="85.5">
      <c r="A3" s="24" t="s">
        <v>13</v>
      </c>
      <c r="B3" s="15" t="s">
        <v>64</v>
      </c>
    </row>
    <row r="4" spans="1:2" ht="15.75">
      <c r="A4" s="24" t="s">
        <v>15</v>
      </c>
      <c r="B4" s="15" t="s">
        <v>16</v>
      </c>
    </row>
    <row r="5" spans="1:2" ht="15.75">
      <c r="A5" s="24" t="s">
        <v>17</v>
      </c>
      <c r="B5" s="15" t="s">
        <v>18</v>
      </c>
    </row>
    <row r="6" spans="1:2" ht="42.75">
      <c r="A6" s="24" t="s">
        <v>19</v>
      </c>
      <c r="B6" s="15" t="s">
        <v>65</v>
      </c>
    </row>
    <row r="7" spans="1:2" ht="28.5">
      <c r="A7" s="24" t="s">
        <v>21</v>
      </c>
      <c r="B7" s="15" t="s">
        <v>66</v>
      </c>
    </row>
    <row r="8" spans="1:2" ht="15.75">
      <c r="A8" s="24" t="s">
        <v>23</v>
      </c>
      <c r="B8" s="15" t="s">
        <v>24</v>
      </c>
    </row>
    <row r="9" spans="1:2" ht="15.75">
      <c r="A9" s="24" t="s">
        <v>25</v>
      </c>
      <c r="B9" s="15" t="s">
        <v>26</v>
      </c>
    </row>
    <row r="10" spans="1:2" ht="28.5">
      <c r="A10" s="24" t="s">
        <v>27</v>
      </c>
      <c r="B10" s="15" t="s">
        <v>28</v>
      </c>
    </row>
    <row r="11" spans="1:2" ht="28.5">
      <c r="A11" s="24" t="s">
        <v>29</v>
      </c>
      <c r="B11" s="15" t="s">
        <v>30</v>
      </c>
    </row>
    <row r="12" spans="1:2" ht="15.75">
      <c r="A12" s="24" t="s">
        <v>31</v>
      </c>
      <c r="B12" s="15" t="s">
        <v>32</v>
      </c>
    </row>
    <row r="13" spans="1:2" ht="28.5">
      <c r="A13" s="24" t="s">
        <v>33</v>
      </c>
      <c r="B13" s="15" t="s">
        <v>67</v>
      </c>
    </row>
    <row r="14" spans="1:2" ht="28.5">
      <c r="A14" s="24" t="s">
        <v>35</v>
      </c>
      <c r="B14" s="15" t="s">
        <v>36</v>
      </c>
    </row>
    <row r="15" spans="1:2" ht="15.75">
      <c r="A15" s="24" t="s">
        <v>37</v>
      </c>
      <c r="B15" s="15" t="s">
        <v>38</v>
      </c>
    </row>
    <row r="16" spans="1:2" ht="71.25">
      <c r="A16" s="24" t="s">
        <v>39</v>
      </c>
      <c r="B16" s="15" t="s">
        <v>40</v>
      </c>
    </row>
    <row r="17" spans="1:2" ht="57">
      <c r="A17" s="24" t="s">
        <v>41</v>
      </c>
      <c r="B17" s="15" t="s">
        <v>42</v>
      </c>
    </row>
    <row r="18" spans="1:2" ht="15.75">
      <c r="A18" s="24" t="s">
        <v>43</v>
      </c>
      <c r="B18" s="15" t="s">
        <v>68</v>
      </c>
    </row>
    <row r="19" spans="1:2" ht="15.75">
      <c r="A19" s="24" t="s">
        <v>45</v>
      </c>
      <c r="B19" s="15" t="s">
        <v>69</v>
      </c>
    </row>
    <row r="20" spans="1:2" ht="15.75">
      <c r="A20" s="24" t="s">
        <v>47</v>
      </c>
      <c r="B20" s="15" t="s">
        <v>70</v>
      </c>
    </row>
    <row r="21" spans="1:2" ht="15.75">
      <c r="A21" s="25" t="s">
        <v>49</v>
      </c>
      <c r="B21" s="16">
        <v>2023</v>
      </c>
    </row>
    <row r="22" spans="1:2" ht="15.75">
      <c r="A22" s="25" t="s">
        <v>50</v>
      </c>
      <c r="B22" s="16">
        <v>2025</v>
      </c>
    </row>
    <row r="23" spans="1:2" ht="15.75">
      <c r="A23" s="25" t="s">
        <v>51</v>
      </c>
      <c r="B23" s="17">
        <v>0.75</v>
      </c>
    </row>
    <row r="25" spans="1:2" ht="17.25">
      <c r="A25" s="18" t="s">
        <v>52</v>
      </c>
    </row>
    <row r="26" spans="1:2" ht="99.75">
      <c r="A26" s="26" t="s">
        <v>53</v>
      </c>
      <c r="B26" s="15" t="s">
        <v>71</v>
      </c>
    </row>
    <row r="27" spans="1:2" ht="28.5">
      <c r="A27" s="26" t="s">
        <v>55</v>
      </c>
      <c r="B27" s="15" t="s">
        <v>56</v>
      </c>
    </row>
    <row r="28" spans="1:2" ht="99.75">
      <c r="A28" s="20" t="s">
        <v>57</v>
      </c>
      <c r="B28" s="15" t="s">
        <v>72</v>
      </c>
    </row>
    <row r="29" spans="1:2" ht="28.5">
      <c r="A29" s="20" t="s">
        <v>59</v>
      </c>
      <c r="B29" s="15" t="s">
        <v>73</v>
      </c>
    </row>
    <row r="30" spans="1:2" ht="71.25">
      <c r="A30" s="21" t="s">
        <v>61</v>
      </c>
      <c r="B30" s="15" t="s">
        <v>74</v>
      </c>
    </row>
    <row r="33" spans="1:4" ht="15" thickBot="1"/>
    <row r="34" spans="1:4" ht="15.75" thickBot="1">
      <c r="A34" s="2" t="s">
        <v>1</v>
      </c>
    </row>
    <row r="35" spans="1:4" ht="15.75" thickBot="1">
      <c r="A35" s="23" t="s">
        <v>7</v>
      </c>
      <c r="B35" s="44">
        <v>2023</v>
      </c>
      <c r="C35" s="44">
        <v>2024</v>
      </c>
      <c r="D35" s="44">
        <v>2025</v>
      </c>
    </row>
    <row r="36" spans="1:4" ht="15">
      <c r="A36" s="40" t="s">
        <v>2</v>
      </c>
      <c r="B36" s="41">
        <v>743186250</v>
      </c>
      <c r="C36" s="42">
        <v>456032168</v>
      </c>
      <c r="D36" s="43">
        <v>507373538</v>
      </c>
    </row>
    <row r="37" spans="1:4" ht="15">
      <c r="A37" s="32" t="s">
        <v>3</v>
      </c>
      <c r="B37" s="5">
        <v>305</v>
      </c>
      <c r="C37" s="5">
        <v>496</v>
      </c>
      <c r="D37" s="34">
        <v>667</v>
      </c>
    </row>
    <row r="38" spans="1:4" ht="15">
      <c r="A38" s="32" t="s">
        <v>4</v>
      </c>
      <c r="B38" s="6">
        <v>225</v>
      </c>
      <c r="C38" s="6">
        <v>151</v>
      </c>
      <c r="D38" s="35">
        <v>168</v>
      </c>
    </row>
    <row r="39" spans="1:4" ht="15">
      <c r="A39" s="32" t="s">
        <v>5</v>
      </c>
      <c r="B39" s="7">
        <v>0.73770491803278693</v>
      </c>
      <c r="C39" s="7">
        <v>0.30443548387096775</v>
      </c>
      <c r="D39" s="36">
        <v>0.25187406296851572</v>
      </c>
    </row>
    <row r="40" spans="1:4" ht="15.75" thickBot="1">
      <c r="A40" s="37" t="s">
        <v>6</v>
      </c>
      <c r="B40" s="38">
        <v>0.26229508196721307</v>
      </c>
      <c r="C40" s="38">
        <v>0.69556451612903225</v>
      </c>
      <c r="D40" s="39">
        <v>0.74812593703148433</v>
      </c>
    </row>
    <row r="62" ht="99" customHeight="1"/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C6" sqref="C6"/>
    </sheetView>
  </sheetViews>
  <sheetFormatPr baseColWidth="10" defaultRowHeight="14.25"/>
  <cols>
    <col min="1" max="1" width="40.625" customWidth="1"/>
    <col min="2" max="2" width="35.25" customWidth="1"/>
    <col min="3" max="3" width="25.25" customWidth="1"/>
    <col min="4" max="4" width="17.625" customWidth="1"/>
    <col min="6" max="6" width="20.625" customWidth="1"/>
    <col min="7" max="7" width="24.625" customWidth="1"/>
    <col min="12" max="12" width="14.25" customWidth="1"/>
  </cols>
  <sheetData>
    <row r="1" spans="1:2" ht="15.75" thickBot="1">
      <c r="A1" s="14" t="s">
        <v>9</v>
      </c>
      <c r="B1" s="14" t="s">
        <v>10</v>
      </c>
    </row>
    <row r="2" spans="1:2" ht="28.5">
      <c r="A2" s="24" t="s">
        <v>11</v>
      </c>
      <c r="B2" s="15" t="s">
        <v>109</v>
      </c>
    </row>
    <row r="3" spans="1:2" ht="71.25">
      <c r="A3" s="24" t="s">
        <v>13</v>
      </c>
      <c r="B3" s="15" t="s">
        <v>98</v>
      </c>
    </row>
    <row r="4" spans="1:2" ht="28.5">
      <c r="A4" s="24" t="s">
        <v>15</v>
      </c>
      <c r="B4" s="15" t="s">
        <v>16</v>
      </c>
    </row>
    <row r="5" spans="1:2" ht="28.5">
      <c r="A5" s="24" t="s">
        <v>17</v>
      </c>
      <c r="B5" s="15" t="s">
        <v>99</v>
      </c>
    </row>
    <row r="6" spans="1:2" ht="116.25">
      <c r="A6" s="24" t="s">
        <v>19</v>
      </c>
      <c r="B6" s="15" t="s">
        <v>111</v>
      </c>
    </row>
    <row r="7" spans="1:2" ht="28.5">
      <c r="A7" s="24" t="s">
        <v>21</v>
      </c>
      <c r="B7" s="15" t="s">
        <v>100</v>
      </c>
    </row>
    <row r="8" spans="1:2" ht="15.75">
      <c r="A8" s="24" t="s">
        <v>23</v>
      </c>
      <c r="B8" s="15" t="s">
        <v>101</v>
      </c>
    </row>
    <row r="9" spans="1:2" ht="15.75">
      <c r="A9" s="24" t="s">
        <v>25</v>
      </c>
      <c r="B9" s="15" t="s">
        <v>26</v>
      </c>
    </row>
    <row r="10" spans="1:2" ht="42.75">
      <c r="A10" s="24" t="s">
        <v>27</v>
      </c>
      <c r="B10" s="15" t="s">
        <v>28</v>
      </c>
    </row>
    <row r="11" spans="1:2" ht="28.5">
      <c r="A11" s="24" t="s">
        <v>29</v>
      </c>
      <c r="B11" s="15" t="s">
        <v>30</v>
      </c>
    </row>
    <row r="12" spans="1:2" ht="15.75">
      <c r="A12" s="24" t="s">
        <v>31</v>
      </c>
      <c r="B12" s="15" t="s">
        <v>32</v>
      </c>
    </row>
    <row r="13" spans="1:2" ht="57">
      <c r="A13" s="24" t="s">
        <v>33</v>
      </c>
      <c r="B13" s="15" t="s">
        <v>110</v>
      </c>
    </row>
    <row r="14" spans="1:2" ht="57">
      <c r="A14" s="24" t="s">
        <v>35</v>
      </c>
      <c r="B14" s="15" t="s">
        <v>102</v>
      </c>
    </row>
    <row r="15" spans="1:2" ht="15.75">
      <c r="A15" s="24" t="s">
        <v>37</v>
      </c>
      <c r="B15" s="15" t="s">
        <v>38</v>
      </c>
    </row>
    <row r="16" spans="1:2" ht="85.5">
      <c r="A16" s="24" t="s">
        <v>39</v>
      </c>
      <c r="B16" s="15" t="s">
        <v>40</v>
      </c>
    </row>
    <row r="17" spans="1:2" ht="85.5">
      <c r="A17" s="24" t="s">
        <v>41</v>
      </c>
      <c r="B17" s="15" t="s">
        <v>103</v>
      </c>
    </row>
    <row r="18" spans="1:2" ht="15.75">
      <c r="A18" s="24" t="s">
        <v>43</v>
      </c>
      <c r="B18" s="15" t="s">
        <v>104</v>
      </c>
    </row>
    <row r="19" spans="1:2" ht="15.75">
      <c r="A19" s="24" t="s">
        <v>45</v>
      </c>
      <c r="B19" s="15" t="s">
        <v>105</v>
      </c>
    </row>
    <row r="20" spans="1:2" ht="28.5">
      <c r="A20" s="24" t="s">
        <v>47</v>
      </c>
      <c r="B20" s="15" t="s">
        <v>107</v>
      </c>
    </row>
    <row r="21" spans="1:2" ht="15.75">
      <c r="A21" s="25" t="s">
        <v>49</v>
      </c>
      <c r="B21" s="16">
        <v>2023</v>
      </c>
    </row>
    <row r="22" spans="1:2" ht="15.75">
      <c r="A22" s="25" t="s">
        <v>50</v>
      </c>
      <c r="B22" s="16">
        <v>2025</v>
      </c>
    </row>
    <row r="23" spans="1:2" ht="15.75">
      <c r="A23" s="25" t="s">
        <v>51</v>
      </c>
      <c r="B23" s="15" t="s">
        <v>105</v>
      </c>
    </row>
    <row r="25" spans="1:2" ht="17.25">
      <c r="A25" s="18" t="s">
        <v>52</v>
      </c>
    </row>
    <row r="26" spans="1:2" ht="72.75">
      <c r="A26" s="19" t="s">
        <v>53</v>
      </c>
      <c r="B26" s="15" t="s">
        <v>113</v>
      </c>
    </row>
    <row r="27" spans="1:2" ht="28.5">
      <c r="A27" s="19" t="s">
        <v>55</v>
      </c>
      <c r="B27" s="15" t="s">
        <v>56</v>
      </c>
    </row>
    <row r="28" spans="1:2" ht="42.75">
      <c r="A28" s="20" t="s">
        <v>57</v>
      </c>
      <c r="B28" s="15" t="s">
        <v>112</v>
      </c>
    </row>
    <row r="29" spans="1:2" ht="28.5">
      <c r="A29" s="20" t="s">
        <v>59</v>
      </c>
      <c r="B29" s="15" t="s">
        <v>106</v>
      </c>
    </row>
    <row r="30" spans="1:2" ht="71.25">
      <c r="A30" s="20" t="s">
        <v>61</v>
      </c>
      <c r="B30" s="15" t="s">
        <v>108</v>
      </c>
    </row>
    <row r="34" spans="1:7" ht="15" thickBot="1"/>
    <row r="35" spans="1:7" ht="15.75" thickBot="1">
      <c r="A35" s="2" t="s">
        <v>8</v>
      </c>
    </row>
    <row r="36" spans="1:7" ht="15">
      <c r="A36" s="2" t="s">
        <v>7</v>
      </c>
      <c r="B36" s="2">
        <v>2023</v>
      </c>
      <c r="C36" s="2">
        <v>2024</v>
      </c>
      <c r="D36" s="2">
        <v>2025</v>
      </c>
      <c r="G36" s="27"/>
    </row>
    <row r="37" spans="1:7" ht="15">
      <c r="A37" s="1" t="s">
        <v>2</v>
      </c>
      <c r="B37" s="4">
        <v>139529345</v>
      </c>
      <c r="C37" s="4">
        <v>183103010</v>
      </c>
      <c r="D37" s="4">
        <v>256690688</v>
      </c>
      <c r="G37" s="28"/>
    </row>
    <row r="38" spans="1:7" ht="15">
      <c r="A38" s="1" t="s">
        <v>114</v>
      </c>
      <c r="B38" s="6">
        <v>782</v>
      </c>
      <c r="C38" s="6">
        <v>944</v>
      </c>
      <c r="D38" s="22">
        <v>1213</v>
      </c>
      <c r="G38" s="27"/>
    </row>
    <row r="39" spans="1:7" ht="15">
      <c r="A39" s="45" t="s">
        <v>119</v>
      </c>
      <c r="B39" s="4">
        <v>178426</v>
      </c>
      <c r="C39" s="4">
        <v>193965</v>
      </c>
      <c r="D39" s="4">
        <v>211616</v>
      </c>
    </row>
    <row r="42" spans="1:7" ht="15">
      <c r="A42" s="9" t="s">
        <v>118</v>
      </c>
      <c r="B42" s="9" t="s">
        <v>2</v>
      </c>
      <c r="C42" s="9" t="s">
        <v>115</v>
      </c>
    </row>
    <row r="43" spans="1:7">
      <c r="A43" s="6">
        <v>2023</v>
      </c>
      <c r="B43" s="4">
        <v>139529345</v>
      </c>
      <c r="C43" s="4">
        <v>178426</v>
      </c>
    </row>
    <row r="44" spans="1:7">
      <c r="A44" s="6">
        <v>2024</v>
      </c>
      <c r="B44" s="4">
        <v>183103010</v>
      </c>
      <c r="C44" s="4">
        <v>193965</v>
      </c>
    </row>
    <row r="45" spans="1:7">
      <c r="A45" s="6">
        <v>2025</v>
      </c>
      <c r="B45" s="4">
        <v>256690688</v>
      </c>
      <c r="C45" s="4">
        <v>211616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2" sqref="J12"/>
    </sheetView>
  </sheetViews>
  <sheetFormatPr baseColWidth="10" defaultRowHeight="14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32" sqref="G32"/>
    </sheetView>
  </sheetViews>
  <sheetFormatPr baseColWidth="10" defaultRowHeight="14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35" sqref="K35"/>
    </sheetView>
  </sheetViews>
  <sheetFormatPr baseColWidth="10" defaultRowHeight="14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Ficha 3.1Act.Olimpiadas.P.cert</vt:lpstr>
      <vt:lpstr>Ficha 3.2Act.Salida cost.P.cert</vt:lpstr>
      <vt:lpstr>Ficha 3.3Act.Olimpiadas.P.inscr</vt:lpstr>
      <vt:lpstr>Ficha 3.4Act.Salida Cos.P.inscr</vt:lpstr>
      <vt:lpstr>Ficha 3.5 Sem.discapac</vt:lpstr>
      <vt:lpstr>Evidenc.fotográficas Olimpiadas</vt:lpstr>
      <vt:lpstr>Evidenc.fotográficas Salida cos</vt:lpstr>
      <vt:lpstr>Evidec.fotográfica.Sem.Discapac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Narly Luz Tuiran Romero</dc:creator>
  <cp:lastModifiedBy>Usuario</cp:lastModifiedBy>
  <dcterms:created xsi:type="dcterms:W3CDTF">2026-01-22T19:13:35Z</dcterms:created>
  <dcterms:modified xsi:type="dcterms:W3CDTF">2026-01-26T03:22:57Z</dcterms:modified>
</cp:coreProperties>
</file>