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PGUEVARA\Desktop\Especialización en Gerencia de Mercadeo\"/>
    </mc:Choice>
  </mc:AlternateContent>
  <bookViews>
    <workbookView xWindow="0" yWindow="0" windowWidth="28800" windowHeight="9105"/>
  </bookViews>
  <sheets>
    <sheet name="Portada Anexos" sheetId="10" r:id="rId1"/>
    <sheet name="Contenido" sheetId="11" r:id="rId2"/>
    <sheet name="Analisis Encuestas" sheetId="3" r:id="rId3"/>
    <sheet name="Tabla de contingencia H1" sheetId="8" r:id="rId4"/>
    <sheet name="Tabla de contingencia H2" sheetId="9" r:id="rId5"/>
    <sheet name="Sheet4" sheetId="7" state="hidden" r:id="rId6"/>
    <sheet name="Sheet3" sheetId="6" state="hidden" r:id="rId7"/>
    <sheet name="Sheet2" sheetId="5" state="hidden" r:id="rId8"/>
    <sheet name="Sheet1" sheetId="4" state="hidden" r:id="rId9"/>
    <sheet name="Conversión Encuestas" sheetId="2" r:id="rId10"/>
    <sheet name="Base Original Encuestas" sheetId="1" r:id="rId11"/>
  </sheets>
  <definedNames>
    <definedName name="_xlnm.Print_Area" localSheetId="0">'Portada Anexos'!$A$1:$K$40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4" i="3" l="1"/>
  <c r="AG5" i="3"/>
  <c r="AG6" i="3"/>
  <c r="AG7" i="3"/>
  <c r="AG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G36" i="3"/>
  <c r="AG37" i="3"/>
  <c r="AG38" i="3"/>
  <c r="AG39" i="3"/>
  <c r="AG40" i="3"/>
  <c r="AG41" i="3"/>
  <c r="AG42" i="3"/>
  <c r="AG43" i="3"/>
  <c r="AG44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E4" i="3"/>
  <c r="AE5" i="3"/>
  <c r="AE6" i="3"/>
  <c r="AE7" i="3"/>
  <c r="AE8" i="3"/>
  <c r="AE9" i="3"/>
  <c r="AE10" i="3"/>
  <c r="AE11" i="3"/>
  <c r="AE12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25" i="3"/>
  <c r="AE26" i="3"/>
  <c r="AE27" i="3"/>
  <c r="AE28" i="3"/>
  <c r="AE29" i="3"/>
  <c r="AE30" i="3"/>
  <c r="AE31" i="3"/>
  <c r="AE32" i="3"/>
  <c r="AE33" i="3"/>
  <c r="AE34" i="3"/>
  <c r="AE35" i="3"/>
  <c r="AE36" i="3"/>
  <c r="AE37" i="3"/>
  <c r="AE38" i="3"/>
  <c r="AE39" i="3"/>
  <c r="AE40" i="3"/>
  <c r="AE41" i="3"/>
  <c r="AE42" i="3"/>
  <c r="AE43" i="3"/>
  <c r="AE44" i="3"/>
  <c r="AD4" i="3"/>
  <c r="AD5" i="3"/>
  <c r="AD6" i="3"/>
  <c r="AD7" i="3"/>
  <c r="AD8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42" i="3"/>
  <c r="AD43" i="3"/>
  <c r="AD44" i="3"/>
  <c r="AC47" i="3" l="1"/>
  <c r="AB47" i="3"/>
  <c r="AA47" i="3"/>
  <c r="Z47" i="3"/>
  <c r="Y47" i="3"/>
  <c r="X47" i="3"/>
  <c r="W47" i="3"/>
  <c r="V47" i="3"/>
  <c r="U47" i="3"/>
  <c r="N47" i="3"/>
  <c r="T47" i="3"/>
  <c r="S47" i="3"/>
  <c r="R47" i="3"/>
  <c r="Q47" i="3"/>
  <c r="P47" i="3"/>
  <c r="AG47" i="3" s="1"/>
  <c r="O47" i="3"/>
  <c r="M47" i="3"/>
  <c r="L47" i="3"/>
  <c r="K47" i="3"/>
  <c r="J47" i="3"/>
  <c r="I47" i="3"/>
  <c r="H47" i="3"/>
  <c r="G47" i="3"/>
  <c r="F47" i="3"/>
  <c r="E47" i="3"/>
  <c r="D47" i="3"/>
  <c r="C47" i="3"/>
  <c r="AC46" i="3"/>
  <c r="AB46" i="3"/>
  <c r="AA46" i="3"/>
  <c r="Z46" i="3"/>
  <c r="Y46" i="3"/>
  <c r="X46" i="3"/>
  <c r="W46" i="3"/>
  <c r="V46" i="3"/>
  <c r="U46" i="3"/>
  <c r="N46" i="3"/>
  <c r="T46" i="3"/>
  <c r="S46" i="3"/>
  <c r="R46" i="3"/>
  <c r="Q46" i="3"/>
  <c r="P46" i="3"/>
  <c r="O46" i="3"/>
  <c r="M46" i="3"/>
  <c r="L46" i="3"/>
  <c r="K46" i="3"/>
  <c r="J46" i="3"/>
  <c r="AF46" i="3" s="1"/>
  <c r="I46" i="3"/>
  <c r="H46" i="3"/>
  <c r="G46" i="3"/>
  <c r="F46" i="3"/>
  <c r="E46" i="3"/>
  <c r="D46" i="3"/>
  <c r="C46" i="3"/>
  <c r="AC45" i="3"/>
  <c r="AB45" i="3"/>
  <c r="AA45" i="3"/>
  <c r="Z45" i="3"/>
  <c r="Y45" i="3"/>
  <c r="X45" i="3"/>
  <c r="W45" i="3"/>
  <c r="V45" i="3"/>
  <c r="U45" i="3"/>
  <c r="N45" i="3"/>
  <c r="T45" i="3"/>
  <c r="S45" i="3"/>
  <c r="R45" i="3"/>
  <c r="Q45" i="3"/>
  <c r="P45" i="3"/>
  <c r="O45" i="3"/>
  <c r="M45" i="3"/>
  <c r="L45" i="3"/>
  <c r="K45" i="3"/>
  <c r="J45" i="3"/>
  <c r="I45" i="3"/>
  <c r="H45" i="3"/>
  <c r="G45" i="3"/>
  <c r="F45" i="3"/>
  <c r="E45" i="3"/>
  <c r="D45" i="3"/>
  <c r="C45" i="3"/>
  <c r="B47" i="3"/>
  <c r="B46" i="3"/>
  <c r="B45" i="3"/>
  <c r="AG45" i="3" l="1"/>
  <c r="AF47" i="3"/>
  <c r="AF45" i="3"/>
  <c r="AG46" i="3"/>
  <c r="AE45" i="3"/>
  <c r="AD45" i="3"/>
  <c r="AE46" i="3"/>
  <c r="AD46" i="3"/>
  <c r="AD47" i="3"/>
  <c r="AE47" i="3"/>
</calcChain>
</file>

<file path=xl/sharedStrings.xml><?xml version="1.0" encoding="utf-8"?>
<sst xmlns="http://schemas.openxmlformats.org/spreadsheetml/2006/main" count="1099" uniqueCount="142">
  <si>
    <t>Conoce dentro de su organización estrategias enfocadas a un plan de mercadeo</t>
  </si>
  <si>
    <t>Está usted de acuerdo con la estrategia de mercadeo actual en su organización:</t>
  </si>
  <si>
    <t>Esta de acuerdo que la organización identifica y aprovecha las ventajas competitivas frente a la competencia:</t>
  </si>
  <si>
    <t>Usted considera que todas las áreas de la organización están relacionadas al plan de mercadeo:</t>
  </si>
  <si>
    <t>La fijación del precio esta en función al ciclo de vida de los productos que ofrece el concesionario:</t>
  </si>
  <si>
    <t>¿El concesionario está bien ubicado o es accesible para los clientes?</t>
  </si>
  <si>
    <t>¿Promocionan lo suficiente los productos en los canales de ventas?</t>
  </si>
  <si>
    <t>Son actualmente adecuados los canales de ventas para conectar con el cliente:</t>
  </si>
  <si>
    <t>La organización cuenta con una adecuada segmentación de clientes que apoye la estrategia:</t>
  </si>
  <si>
    <t>Se identifica con claridad las características de cada segmento de cliente:</t>
  </si>
  <si>
    <t>Considera que los segmentos actuales ofrecen experiencias personalizadas:</t>
  </si>
  <si>
    <t>La organización ofrece productos y servicios que permite diferenciarlos según el perfil del cliente:</t>
  </si>
  <si>
    <t>Identifican nuevas oportunidades de mercado a través de la segmentación:</t>
  </si>
  <si>
    <t>Conoce usted el posicionamiento actual de las marcas competidoras</t>
  </si>
  <si>
    <t>Conoce el enunciado de posicionamiento del concesionario:</t>
  </si>
  <si>
    <t>Cree usted que la diferenciación de imagen es importante frente a la competencia:</t>
  </si>
  <si>
    <t>La organización transmite una promesa de beneficios:</t>
  </si>
  <si>
    <t>Como considera que los clientes perciben la imagen de la organización:</t>
  </si>
  <si>
    <t>Tiene usted una base de clientes de acuerdo a su segmento:</t>
  </si>
  <si>
    <t>El concesionario cuenta con indicadores de desempeño para medir el rendimiento de las ventas de los asesores:</t>
  </si>
  <si>
    <t>La compañía cuenta con un CRM que permita la gestión y conocimiento de sus clientes:</t>
  </si>
  <si>
    <t>Cuentan la organización con un programa de capacitación hacia los vendedores según segmentación de clientes:</t>
  </si>
  <si>
    <t>Conoce usted el presupuesto asignado a cada tipo de producto o servicio:</t>
  </si>
  <si>
    <t>El área comercial tiene metas estipuladas para incrementar el número de ventas:</t>
  </si>
  <si>
    <t>Mide usted el NPS como indicador dentro de su organización:</t>
  </si>
  <si>
    <t>Cree usted que la organización realiza esfuerzos para mejorar el indicador NPS:</t>
  </si>
  <si>
    <t>Conoce los canales de atención especializados para el servicio post-venta</t>
  </si>
  <si>
    <t>Cree usted que los clientes están fidelizados con la marca:</t>
  </si>
  <si>
    <t>Si</t>
  </si>
  <si>
    <t>Totalmente desacuerdo</t>
  </si>
  <si>
    <t xml:space="preserve"> Totalmente desacuerdo</t>
  </si>
  <si>
    <t xml:space="preserve">Si </t>
  </si>
  <si>
    <t>Buena</t>
  </si>
  <si>
    <t>Totalmente de acuerdo</t>
  </si>
  <si>
    <t>De acuerdo</t>
  </si>
  <si>
    <t>Ni desacuerdo ni en acuerdo</t>
  </si>
  <si>
    <t>En desacuerdo</t>
  </si>
  <si>
    <t>Regular</t>
  </si>
  <si>
    <t>No</t>
  </si>
  <si>
    <t>Tal vez</t>
  </si>
  <si>
    <t xml:space="preserve"> Ni desacuerdo ni en acuerdo</t>
  </si>
  <si>
    <t>Preguntas</t>
  </si>
  <si>
    <t>Valores encuestado 1</t>
  </si>
  <si>
    <t>Valores encuestado 2</t>
  </si>
  <si>
    <t>Valores encuestado 3</t>
  </si>
  <si>
    <t>Valores encuestado 4</t>
  </si>
  <si>
    <t>Valores encuestado 5</t>
  </si>
  <si>
    <t>Valores encuestado 6</t>
  </si>
  <si>
    <t>Valores encuestado 7</t>
  </si>
  <si>
    <t>Valores encuestado 8</t>
  </si>
  <si>
    <t>Valores encuestado 9</t>
  </si>
  <si>
    <t>Valores encuestado 10</t>
  </si>
  <si>
    <t>Valores encuestado 11</t>
  </si>
  <si>
    <t>Valores encuestado 12</t>
  </si>
  <si>
    <t>Valores encuestado 13</t>
  </si>
  <si>
    <t>Valores encuestado 14</t>
  </si>
  <si>
    <t>Valores encuestado 15</t>
  </si>
  <si>
    <t>Valores encuestado 16</t>
  </si>
  <si>
    <t>SI</t>
  </si>
  <si>
    <t>NO</t>
  </si>
  <si>
    <t>Identificación del Marketing Mix</t>
  </si>
  <si>
    <t>Segmentación de clientes</t>
  </si>
  <si>
    <t>Posicionamiento y Diferenciación</t>
  </si>
  <si>
    <t>Seguimiento y medición del plan de Mercadeo</t>
  </si>
  <si>
    <t>Mala</t>
  </si>
  <si>
    <t>Encuestado</t>
  </si>
  <si>
    <t>Segmentación de Clientes</t>
  </si>
  <si>
    <t xml:space="preserve">Moda </t>
  </si>
  <si>
    <t>Promedio</t>
  </si>
  <si>
    <t>Desviación STD</t>
  </si>
  <si>
    <t>V1</t>
  </si>
  <si>
    <t>V2</t>
  </si>
  <si>
    <t>H1</t>
  </si>
  <si>
    <t>V-1</t>
  </si>
  <si>
    <t>V-2</t>
  </si>
  <si>
    <t>H2</t>
  </si>
  <si>
    <t>Seguimiento y medición del plan de mercadeo</t>
  </si>
  <si>
    <t>Tabla cruzada Identificación del Marketing Mix*Seguimiento y medición del plan de mercadeo</t>
  </si>
  <si>
    <t>Total</t>
  </si>
  <si>
    <t>9</t>
  </si>
  <si>
    <t>10</t>
  </si>
  <si>
    <t>12</t>
  </si>
  <si>
    <t>13</t>
  </si>
  <si>
    <t>14</t>
  </si>
  <si>
    <t>15</t>
  </si>
  <si>
    <t>18</t>
  </si>
  <si>
    <t>19</t>
  </si>
  <si>
    <t>21</t>
  </si>
  <si>
    <t>25</t>
  </si>
  <si>
    <t>26</t>
  </si>
  <si>
    <t>28</t>
  </si>
  <si>
    <t>29</t>
  </si>
  <si>
    <t>31</t>
  </si>
  <si>
    <t>32</t>
  </si>
  <si>
    <t>33</t>
  </si>
  <si>
    <t>34</t>
  </si>
  <si>
    <t>35</t>
  </si>
  <si>
    <t>36</t>
  </si>
  <si>
    <t>38</t>
  </si>
  <si>
    <t>40</t>
  </si>
  <si>
    <t>41</t>
  </si>
  <si>
    <t>42</t>
  </si>
  <si>
    <t>43</t>
  </si>
  <si>
    <t>8</t>
  </si>
  <si>
    <t>Recuento</t>
  </si>
  <si>
    <t>Recuento esperado</t>
  </si>
  <si>
    <t>% del total</t>
  </si>
  <si>
    <t>11</t>
  </si>
  <si>
    <t>16</t>
  </si>
  <si>
    <t>17</t>
  </si>
  <si>
    <t>20</t>
  </si>
  <si>
    <t>22</t>
  </si>
  <si>
    <t>23</t>
  </si>
  <si>
    <t>24</t>
  </si>
  <si>
    <t>27</t>
  </si>
  <si>
    <t>30</t>
  </si>
  <si>
    <t>37</t>
  </si>
  <si>
    <t>39</t>
  </si>
  <si>
    <t>Tabla cruzada Segmentación de Clientes*Posicionamiento y Diferenciación</t>
  </si>
  <si>
    <t>6</t>
  </si>
  <si>
    <t>7</t>
  </si>
  <si>
    <t>UNIVERSIDAD EAN</t>
  </si>
  <si>
    <t>FACULTAD DE ADMINISTRACIÓN</t>
  </si>
  <si>
    <t>SEMINARIO DE INVESTIGACIÓN</t>
  </si>
  <si>
    <t>Importancia de las estrategias de mercadeo en talleres de servicio automotriz autorizados</t>
  </si>
  <si>
    <t>AUTORES</t>
  </si>
  <si>
    <t>Guevara Torres Xiomara Patricia</t>
  </si>
  <si>
    <t xml:space="preserve">Murcia Valbuena Leidy Johana </t>
  </si>
  <si>
    <t>Rodriguez Ariza Carlos Ernesto</t>
  </si>
  <si>
    <t>Rojas Rincón Carlos Julio</t>
  </si>
  <si>
    <t>ESPECIALIZACIÓN EN GERENCIA DE MERCADEO</t>
  </si>
  <si>
    <t>Docente</t>
  </si>
  <si>
    <t>CARMÉN ELIZABETH CHAPARRO MALAVER</t>
  </si>
  <si>
    <t>Bogotá-Colombia 28 de agosto de 2020</t>
  </si>
  <si>
    <t>Anexo encuestas y tablas de contingencia</t>
  </si>
  <si>
    <t>Análsis de encuestas</t>
  </si>
  <si>
    <t>Tabla de contingencia H1</t>
  </si>
  <si>
    <t>Tabla de contingencia H2</t>
  </si>
  <si>
    <t>Portada</t>
  </si>
  <si>
    <t>Conversión de encuestas</t>
  </si>
  <si>
    <t>Base Original Encuestas</t>
  </si>
  <si>
    <t>Volver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</si>
</sst>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##0"/>
    <numFmt numFmtId="166" formatCode="###0.0"/>
    <numFmt numFmtId="167" formatCode="###0.0%"/>
  </numFmts>
  <fonts count="10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1"/>
      <color indexed="60"/>
      <name val="Arial Bold"/>
    </font>
    <font>
      <sz val="9"/>
      <color indexed="62"/>
      <name val="Arial"/>
    </font>
    <font>
      <sz val="9"/>
      <color indexed="60"/>
      <name val="Arial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</cellStyleXfs>
  <cellXfs count="119">
    <xf numFmtId="0" fontId="0" fillId="0" borderId="0" xfId="0"/>
    <xf numFmtId="0" fontId="0" fillId="0" borderId="0" xfId="0" applyNumberFormat="1"/>
    <xf numFmtId="0" fontId="1" fillId="2" borderId="1" xfId="0" applyNumberFormat="1" applyFont="1" applyFill="1" applyBorder="1"/>
    <xf numFmtId="0" fontId="0" fillId="3" borderId="1" xfId="0" applyNumberFormat="1" applyFont="1" applyFill="1" applyBorder="1"/>
    <xf numFmtId="0" fontId="0" fillId="0" borderId="1" xfId="0" applyNumberFormat="1" applyFont="1" applyBorder="1"/>
    <xf numFmtId="0" fontId="1" fillId="2" borderId="2" xfId="0" applyNumberFormat="1" applyFont="1" applyFill="1" applyBorder="1"/>
    <xf numFmtId="0" fontId="0" fillId="3" borderId="2" xfId="0" applyNumberFormat="1" applyFont="1" applyFill="1" applyBorder="1"/>
    <xf numFmtId="0" fontId="0" fillId="0" borderId="2" xfId="0" applyNumberFormat="1" applyFont="1" applyBorder="1"/>
    <xf numFmtId="0" fontId="2" fillId="0" borderId="0" xfId="0" applyFont="1"/>
    <xf numFmtId="0" fontId="0" fillId="0" borderId="0" xfId="0" applyNumberFormat="1" applyFont="1" applyFill="1" applyBorder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0" fillId="4" borderId="0" xfId="0" applyNumberFormat="1" applyFill="1" applyBorder="1"/>
    <xf numFmtId="0" fontId="0" fillId="3" borderId="3" xfId="0" applyNumberFormat="1" applyFont="1" applyFill="1" applyBorder="1" applyAlignment="1">
      <alignment horizontal="center"/>
    </xf>
    <xf numFmtId="0" fontId="0" fillId="3" borderId="1" xfId="0" applyNumberFormat="1" applyFont="1" applyFill="1" applyBorder="1" applyAlignment="1">
      <alignment horizontal="center"/>
    </xf>
    <xf numFmtId="0" fontId="0" fillId="3" borderId="2" xfId="0" applyNumberFormat="1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0" fontId="0" fillId="4" borderId="4" xfId="0" applyNumberForma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1" fillId="2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0" fontId="0" fillId="0" borderId="5" xfId="0" applyNumberFormat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 vertical="center" wrapText="1"/>
    </xf>
    <xf numFmtId="0" fontId="0" fillId="0" borderId="7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164" fontId="0" fillId="0" borderId="0" xfId="0" applyNumberFormat="1"/>
    <xf numFmtId="0" fontId="0" fillId="0" borderId="1" xfId="0" applyNumberFormat="1" applyBorder="1"/>
    <xf numFmtId="0" fontId="0" fillId="0" borderId="3" xfId="0" applyNumberFormat="1" applyBorder="1"/>
    <xf numFmtId="0" fontId="0" fillId="0" borderId="4" xfId="0" applyNumberFormat="1" applyBorder="1"/>
    <xf numFmtId="0" fontId="0" fillId="0" borderId="0" xfId="0" applyAlignment="1">
      <alignment horizontal="center" vertical="center"/>
    </xf>
    <xf numFmtId="0" fontId="3" fillId="0" borderId="0" xfId="1"/>
    <xf numFmtId="0" fontId="5" fillId="0" borderId="16" xfId="1" applyFont="1" applyBorder="1" applyAlignment="1">
      <alignment horizontal="center"/>
    </xf>
    <xf numFmtId="0" fontId="5" fillId="0" borderId="17" xfId="1" applyFont="1" applyBorder="1" applyAlignment="1">
      <alignment horizontal="center"/>
    </xf>
    <xf numFmtId="0" fontId="5" fillId="5" borderId="20" xfId="1" applyFont="1" applyFill="1" applyBorder="1" applyAlignment="1">
      <alignment horizontal="left" vertical="top" wrapText="1"/>
    </xf>
    <xf numFmtId="165" fontId="6" fillId="6" borderId="21" xfId="1" applyNumberFormat="1" applyFont="1" applyFill="1" applyBorder="1" applyAlignment="1">
      <alignment horizontal="right" vertical="top"/>
    </xf>
    <xf numFmtId="165" fontId="6" fillId="6" borderId="22" xfId="1" applyNumberFormat="1" applyFont="1" applyFill="1" applyBorder="1" applyAlignment="1">
      <alignment horizontal="right" vertical="top"/>
    </xf>
    <xf numFmtId="165" fontId="6" fillId="6" borderId="23" xfId="1" applyNumberFormat="1" applyFont="1" applyFill="1" applyBorder="1" applyAlignment="1">
      <alignment horizontal="right" vertical="top"/>
    </xf>
    <xf numFmtId="0" fontId="5" fillId="5" borderId="24" xfId="1" applyFont="1" applyFill="1" applyBorder="1" applyAlignment="1">
      <alignment horizontal="left" vertical="top" wrapText="1"/>
    </xf>
    <xf numFmtId="166" fontId="6" fillId="6" borderId="25" xfId="1" applyNumberFormat="1" applyFont="1" applyFill="1" applyBorder="1" applyAlignment="1">
      <alignment horizontal="right" vertical="top"/>
    </xf>
    <xf numFmtId="166" fontId="6" fillId="6" borderId="26" xfId="1" applyNumberFormat="1" applyFont="1" applyFill="1" applyBorder="1" applyAlignment="1">
      <alignment horizontal="right" vertical="top"/>
    </xf>
    <xf numFmtId="166" fontId="6" fillId="6" borderId="27" xfId="1" applyNumberFormat="1" applyFont="1" applyFill="1" applyBorder="1" applyAlignment="1">
      <alignment horizontal="right" vertical="top"/>
    </xf>
    <xf numFmtId="0" fontId="5" fillId="5" borderId="28" xfId="1" applyFont="1" applyFill="1" applyBorder="1" applyAlignment="1">
      <alignment horizontal="left" vertical="top" wrapText="1"/>
    </xf>
    <xf numFmtId="167" fontId="6" fillId="6" borderId="29" xfId="1" applyNumberFormat="1" applyFont="1" applyFill="1" applyBorder="1" applyAlignment="1">
      <alignment horizontal="right" vertical="top"/>
    </xf>
    <xf numFmtId="167" fontId="6" fillId="6" borderId="30" xfId="1" applyNumberFormat="1" applyFont="1" applyFill="1" applyBorder="1" applyAlignment="1">
      <alignment horizontal="right" vertical="top"/>
    </xf>
    <xf numFmtId="167" fontId="6" fillId="6" borderId="31" xfId="1" applyNumberFormat="1" applyFont="1" applyFill="1" applyBorder="1" applyAlignment="1">
      <alignment horizontal="right" vertical="top"/>
    </xf>
    <xf numFmtId="165" fontId="6" fillId="6" borderId="25" xfId="1" applyNumberFormat="1" applyFont="1" applyFill="1" applyBorder="1" applyAlignment="1">
      <alignment horizontal="right" vertical="top"/>
    </xf>
    <xf numFmtId="165" fontId="6" fillId="6" borderId="26" xfId="1" applyNumberFormat="1" applyFont="1" applyFill="1" applyBorder="1" applyAlignment="1">
      <alignment horizontal="right" vertical="top"/>
    </xf>
    <xf numFmtId="165" fontId="6" fillId="6" borderId="27" xfId="1" applyNumberFormat="1" applyFont="1" applyFill="1" applyBorder="1" applyAlignment="1">
      <alignment horizontal="right" vertical="top"/>
    </xf>
    <xf numFmtId="0" fontId="5" fillId="5" borderId="32" xfId="1" applyFont="1" applyFill="1" applyBorder="1" applyAlignment="1">
      <alignment horizontal="left" vertical="top" wrapText="1"/>
    </xf>
    <xf numFmtId="167" fontId="6" fillId="6" borderId="33" xfId="1" applyNumberFormat="1" applyFont="1" applyFill="1" applyBorder="1" applyAlignment="1">
      <alignment horizontal="right" vertical="top"/>
    </xf>
    <xf numFmtId="167" fontId="6" fillId="6" borderId="34" xfId="1" applyNumberFormat="1" applyFont="1" applyFill="1" applyBorder="1" applyAlignment="1">
      <alignment horizontal="right" vertical="top"/>
    </xf>
    <xf numFmtId="167" fontId="6" fillId="6" borderId="35" xfId="1" applyNumberFormat="1" applyFont="1" applyFill="1" applyBorder="1" applyAlignment="1">
      <alignment horizontal="right" vertical="top"/>
    </xf>
    <xf numFmtId="0" fontId="3" fillId="0" borderId="0" xfId="2"/>
    <xf numFmtId="0" fontId="5" fillId="0" borderId="16" xfId="2" applyFont="1" applyBorder="1" applyAlignment="1">
      <alignment horizontal="center" wrapText="1"/>
    </xf>
    <xf numFmtId="0" fontId="5" fillId="0" borderId="17" xfId="2" applyFont="1" applyBorder="1" applyAlignment="1">
      <alignment horizontal="center"/>
    </xf>
    <xf numFmtId="0" fontId="5" fillId="5" borderId="20" xfId="2" applyFont="1" applyFill="1" applyBorder="1" applyAlignment="1">
      <alignment horizontal="left" vertical="top" wrapText="1"/>
    </xf>
    <xf numFmtId="165" fontId="6" fillId="6" borderId="21" xfId="2" applyNumberFormat="1" applyFont="1" applyFill="1" applyBorder="1" applyAlignment="1">
      <alignment horizontal="right" vertical="top"/>
    </xf>
    <xf numFmtId="165" fontId="6" fillId="6" borderId="22" xfId="2" applyNumberFormat="1" applyFont="1" applyFill="1" applyBorder="1" applyAlignment="1">
      <alignment horizontal="right" vertical="top"/>
    </xf>
    <xf numFmtId="165" fontId="6" fillId="6" borderId="23" xfId="2" applyNumberFormat="1" applyFont="1" applyFill="1" applyBorder="1" applyAlignment="1">
      <alignment horizontal="right" vertical="top"/>
    </xf>
    <xf numFmtId="0" fontId="5" fillId="5" borderId="24" xfId="2" applyFont="1" applyFill="1" applyBorder="1" applyAlignment="1">
      <alignment horizontal="left" vertical="top" wrapText="1"/>
    </xf>
    <xf numFmtId="166" fontId="6" fillId="6" borderId="25" xfId="2" applyNumberFormat="1" applyFont="1" applyFill="1" applyBorder="1" applyAlignment="1">
      <alignment horizontal="right" vertical="top"/>
    </xf>
    <xf numFmtId="166" fontId="6" fillId="6" borderId="26" xfId="2" applyNumberFormat="1" applyFont="1" applyFill="1" applyBorder="1" applyAlignment="1">
      <alignment horizontal="right" vertical="top"/>
    </xf>
    <xf numFmtId="166" fontId="6" fillId="6" borderId="27" xfId="2" applyNumberFormat="1" applyFont="1" applyFill="1" applyBorder="1" applyAlignment="1">
      <alignment horizontal="right" vertical="top"/>
    </xf>
    <xf numFmtId="0" fontId="5" fillId="5" borderId="28" xfId="2" applyFont="1" applyFill="1" applyBorder="1" applyAlignment="1">
      <alignment horizontal="left" vertical="top" wrapText="1"/>
    </xf>
    <xf numFmtId="167" fontId="6" fillId="6" borderId="29" xfId="2" applyNumberFormat="1" applyFont="1" applyFill="1" applyBorder="1" applyAlignment="1">
      <alignment horizontal="right" vertical="top"/>
    </xf>
    <xf numFmtId="167" fontId="6" fillId="6" borderId="30" xfId="2" applyNumberFormat="1" applyFont="1" applyFill="1" applyBorder="1" applyAlignment="1">
      <alignment horizontal="right" vertical="top"/>
    </xf>
    <xf numFmtId="167" fontId="6" fillId="6" borderId="31" xfId="2" applyNumberFormat="1" applyFont="1" applyFill="1" applyBorder="1" applyAlignment="1">
      <alignment horizontal="right" vertical="top"/>
    </xf>
    <xf numFmtId="165" fontId="6" fillId="6" borderId="25" xfId="2" applyNumberFormat="1" applyFont="1" applyFill="1" applyBorder="1" applyAlignment="1">
      <alignment horizontal="right" vertical="top"/>
    </xf>
    <xf numFmtId="165" fontId="6" fillId="6" borderId="26" xfId="2" applyNumberFormat="1" applyFont="1" applyFill="1" applyBorder="1" applyAlignment="1">
      <alignment horizontal="right" vertical="top"/>
    </xf>
    <xf numFmtId="165" fontId="6" fillId="6" borderId="27" xfId="2" applyNumberFormat="1" applyFont="1" applyFill="1" applyBorder="1" applyAlignment="1">
      <alignment horizontal="right" vertical="top"/>
    </xf>
    <xf numFmtId="0" fontId="5" fillId="5" borderId="32" xfId="2" applyFont="1" applyFill="1" applyBorder="1" applyAlignment="1">
      <alignment horizontal="left" vertical="top" wrapText="1"/>
    </xf>
    <xf numFmtId="167" fontId="6" fillId="6" borderId="33" xfId="2" applyNumberFormat="1" applyFont="1" applyFill="1" applyBorder="1" applyAlignment="1">
      <alignment horizontal="right" vertical="top"/>
    </xf>
    <xf numFmtId="167" fontId="6" fillId="6" borderId="34" xfId="2" applyNumberFormat="1" applyFont="1" applyFill="1" applyBorder="1" applyAlignment="1">
      <alignment horizontal="right" vertical="top"/>
    </xf>
    <xf numFmtId="167" fontId="6" fillId="6" borderId="35" xfId="2" applyNumberFormat="1" applyFont="1" applyFill="1" applyBorder="1" applyAlignment="1">
      <alignment horizontal="right" vertical="top"/>
    </xf>
    <xf numFmtId="0" fontId="0" fillId="7" borderId="0" xfId="0" applyFill="1"/>
    <xf numFmtId="0" fontId="8" fillId="7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9" fillId="7" borderId="0" xfId="3" applyFill="1"/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 wrapText="1"/>
    </xf>
    <xf numFmtId="0" fontId="5" fillId="0" borderId="15" xfId="1" applyFont="1" applyBorder="1" applyAlignment="1">
      <alignment horizontal="left" wrapText="1"/>
    </xf>
    <xf numFmtId="0" fontId="5" fillId="0" borderId="12" xfId="1" applyFont="1" applyBorder="1" applyAlignment="1">
      <alignment horizontal="center" wrapText="1"/>
    </xf>
    <xf numFmtId="0" fontId="5" fillId="0" borderId="13" xfId="1" applyFont="1" applyBorder="1" applyAlignment="1">
      <alignment horizontal="center" wrapText="1"/>
    </xf>
    <xf numFmtId="0" fontId="5" fillId="0" borderId="14" xfId="1" applyFont="1" applyBorder="1" applyAlignment="1">
      <alignment horizontal="center" wrapText="1"/>
    </xf>
    <xf numFmtId="0" fontId="5" fillId="0" borderId="18" xfId="1" applyFont="1" applyBorder="1" applyAlignment="1">
      <alignment horizontal="center" wrapText="1"/>
    </xf>
    <xf numFmtId="0" fontId="5" fillId="5" borderId="19" xfId="1" applyFont="1" applyFill="1" applyBorder="1" applyAlignment="1">
      <alignment horizontal="left" vertical="top" wrapText="1"/>
    </xf>
    <xf numFmtId="0" fontId="5" fillId="5" borderId="24" xfId="1" applyFont="1" applyFill="1" applyBorder="1" applyAlignment="1">
      <alignment horizontal="left" vertical="top" wrapText="1"/>
    </xf>
    <xf numFmtId="0" fontId="5" fillId="5" borderId="28" xfId="1" applyFont="1" applyFill="1" applyBorder="1" applyAlignment="1">
      <alignment horizontal="left" vertical="top" wrapText="1"/>
    </xf>
    <xf numFmtId="0" fontId="5" fillId="5" borderId="19" xfId="1" applyFont="1" applyFill="1" applyBorder="1" applyAlignment="1">
      <alignment horizontal="left" vertical="top"/>
    </xf>
    <xf numFmtId="0" fontId="5" fillId="5" borderId="28" xfId="1" applyFont="1" applyFill="1" applyBorder="1" applyAlignment="1">
      <alignment horizontal="left" vertical="top"/>
    </xf>
    <xf numFmtId="0" fontId="5" fillId="5" borderId="32" xfId="1" applyFont="1" applyFill="1" applyBorder="1" applyAlignment="1">
      <alignment horizontal="left" vertical="top" wrapText="1"/>
    </xf>
    <xf numFmtId="0" fontId="5" fillId="5" borderId="28" xfId="2" applyFont="1" applyFill="1" applyBorder="1" applyAlignment="1">
      <alignment horizontal="left" vertical="top"/>
    </xf>
    <xf numFmtId="0" fontId="5" fillId="5" borderId="24" xfId="2" applyFont="1" applyFill="1" applyBorder="1" applyAlignment="1">
      <alignment horizontal="left" vertical="top" wrapText="1"/>
    </xf>
    <xf numFmtId="0" fontId="5" fillId="5" borderId="28" xfId="2" applyFont="1" applyFill="1" applyBorder="1" applyAlignment="1">
      <alignment horizontal="left" vertical="top" wrapText="1"/>
    </xf>
    <xf numFmtId="0" fontId="4" fillId="0" borderId="0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left" wrapText="1"/>
    </xf>
    <xf numFmtId="0" fontId="5" fillId="0" borderId="15" xfId="2" applyFont="1" applyBorder="1" applyAlignment="1">
      <alignment horizontal="left" wrapText="1"/>
    </xf>
    <xf numFmtId="0" fontId="5" fillId="0" borderId="12" xfId="2" applyFont="1" applyBorder="1" applyAlignment="1">
      <alignment horizontal="center" wrapText="1"/>
    </xf>
    <xf numFmtId="0" fontId="5" fillId="0" borderId="13" xfId="2" applyFont="1" applyBorder="1" applyAlignment="1">
      <alignment horizontal="center" wrapText="1"/>
    </xf>
    <xf numFmtId="0" fontId="5" fillId="0" borderId="14" xfId="2" applyFont="1" applyBorder="1" applyAlignment="1">
      <alignment horizontal="center" wrapText="1"/>
    </xf>
    <xf numFmtId="0" fontId="5" fillId="0" borderId="18" xfId="2" applyFont="1" applyBorder="1" applyAlignment="1">
      <alignment horizontal="center" wrapText="1"/>
    </xf>
    <xf numFmtId="0" fontId="5" fillId="5" borderId="19" xfId="2" applyFont="1" applyFill="1" applyBorder="1" applyAlignment="1">
      <alignment horizontal="left" vertical="top" wrapText="1"/>
    </xf>
    <xf numFmtId="0" fontId="5" fillId="5" borderId="19" xfId="2" applyFont="1" applyFill="1" applyBorder="1" applyAlignment="1">
      <alignment horizontal="left" vertical="top"/>
    </xf>
    <xf numFmtId="0" fontId="5" fillId="5" borderId="32" xfId="2" applyFont="1" applyFill="1" applyBorder="1" applyAlignment="1">
      <alignment horizontal="left" vertical="top" wrapText="1"/>
    </xf>
  </cellXfs>
  <cellStyles count="4">
    <cellStyle name="Hipervínculo" xfId="3" builtinId="8"/>
    <cellStyle name="Normal" xfId="0" builtinId="0"/>
    <cellStyle name="Normal_Hoja1" xfId="1"/>
    <cellStyle name="Normal_Hoja2" xfId="2"/>
  </cellStyles>
  <dxfs count="6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0" formatCode="General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Seguimiento</a:t>
            </a:r>
            <a:r>
              <a:rPr lang="en-US" baseline="0"/>
              <a:t> al plan de mercadeo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5400" cap="rnd" cmpd="sng" algn="ctr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Sheet4!$B$3:$J$3</c:f>
              <c:strCache>
                <c:ptCount val="9"/>
                <c:pt idx="0">
                  <c:v>El concesionario cuenta con indicadores de desempeño para medir el rendimiento de las ventas de los asesores:</c:v>
                </c:pt>
                <c:pt idx="1">
                  <c:v>La compañía cuenta con un CRM que permita la gestión y conocimiento de sus clientes:</c:v>
                </c:pt>
                <c:pt idx="2">
                  <c:v>Cuentan la organización con un programa de capacitación hacia los vendedores según segmentación de clientes:</c:v>
                </c:pt>
                <c:pt idx="3">
                  <c:v>Conoce usted el presupuesto asignado a cada tipo de producto o servicio:</c:v>
                </c:pt>
                <c:pt idx="4">
                  <c:v>El área comercial tiene metas estipuladas para incrementar el número de ventas:</c:v>
                </c:pt>
                <c:pt idx="5">
                  <c:v>Mide usted el NPS como indicador dentro de su organización:</c:v>
                </c:pt>
                <c:pt idx="6">
                  <c:v>Cree usted que la organización realiza esfuerzos para mejorar el indicador NPS:</c:v>
                </c:pt>
                <c:pt idx="7">
                  <c:v>Conoce los canales de atención especializados para el servicio post-venta</c:v>
                </c:pt>
                <c:pt idx="8">
                  <c:v>Cree usted que los clientes están fidelizados con la marca:</c:v>
                </c:pt>
              </c:strCache>
            </c:strRef>
          </c:cat>
          <c:val>
            <c:numRef>
              <c:f>Sheet4!$B$4:$J$4</c:f>
              <c:numCache>
                <c:formatCode>0.0</c:formatCode>
                <c:ptCount val="9"/>
                <c:pt idx="0">
                  <c:v>3.1707317073170733</c:v>
                </c:pt>
                <c:pt idx="1">
                  <c:v>3.3902439024390243</c:v>
                </c:pt>
                <c:pt idx="2">
                  <c:v>3.1951219512195124</c:v>
                </c:pt>
                <c:pt idx="3">
                  <c:v>2.8536585365853657</c:v>
                </c:pt>
                <c:pt idx="4">
                  <c:v>4.1219512195121952</c:v>
                </c:pt>
                <c:pt idx="5">
                  <c:v>2.6585365853658538</c:v>
                </c:pt>
                <c:pt idx="6">
                  <c:v>3.1219512195121952</c:v>
                </c:pt>
                <c:pt idx="7">
                  <c:v>3.8292682926829267</c:v>
                </c:pt>
                <c:pt idx="8">
                  <c:v>2.6341463414634148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86-43AE-AC49-5EE41535C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7212696"/>
        <c:axId val="407203512"/>
      </c:radarChart>
      <c:catAx>
        <c:axId val="407212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07203512"/>
        <c:crosses val="autoZero"/>
        <c:auto val="1"/>
        <c:lblAlgn val="ctr"/>
        <c:lblOffset val="100"/>
        <c:noMultiLvlLbl val="0"/>
      </c:catAx>
      <c:valAx>
        <c:axId val="407203512"/>
        <c:scaling>
          <c:orientation val="minMax"/>
          <c:max val="5"/>
          <c:min val="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407212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Posicionamiento y</a:t>
            </a:r>
            <a:r>
              <a:rPr lang="en-US" baseline="0"/>
              <a:t> Diferenciación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Sheet3!$C$2:$G$2</c:f>
              <c:strCache>
                <c:ptCount val="5"/>
                <c:pt idx="0">
                  <c:v>Conoce usted el posicionamiento actual de las marcas competidoras</c:v>
                </c:pt>
                <c:pt idx="1">
                  <c:v>Conoce el enunciado de posicionamiento del concesionario:</c:v>
                </c:pt>
                <c:pt idx="2">
                  <c:v>Cree usted que la diferenciación de imagen es importante frente a la competencia:</c:v>
                </c:pt>
                <c:pt idx="3">
                  <c:v>La organización transmite una promesa de beneficios:</c:v>
                </c:pt>
                <c:pt idx="4">
                  <c:v>Como considera que los clientes perciben la imagen de la organización:</c:v>
                </c:pt>
              </c:strCache>
            </c:strRef>
          </c:cat>
          <c:val>
            <c:numRef>
              <c:f>Sheet3!$C$3:$G$3</c:f>
              <c:numCache>
                <c:formatCode>0.00</c:formatCode>
                <c:ptCount val="5"/>
                <c:pt idx="0">
                  <c:v>3.1463414634146343</c:v>
                </c:pt>
                <c:pt idx="1">
                  <c:v>3.1219512195121952</c:v>
                </c:pt>
                <c:pt idx="2">
                  <c:v>3.5853658536585367</c:v>
                </c:pt>
                <c:pt idx="3">
                  <c:v>3.3414634146341462</c:v>
                </c:pt>
                <c:pt idx="4">
                  <c:v>3.8780487804878048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865-8E1B-F28B9FD69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8650552"/>
        <c:axId val="488651536"/>
      </c:radarChart>
      <c:catAx>
        <c:axId val="488650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8651536"/>
        <c:crosses val="autoZero"/>
        <c:auto val="1"/>
        <c:lblAlgn val="ctr"/>
        <c:lblOffset val="100"/>
        <c:noMultiLvlLbl val="0"/>
      </c:catAx>
      <c:valAx>
        <c:axId val="488651536"/>
        <c:scaling>
          <c:orientation val="minMax"/>
          <c:max val="5"/>
          <c:min val="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488650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Segmentación</a:t>
            </a:r>
          </a:p>
        </c:rich>
      </c:tx>
      <c:layout>
        <c:manualLayout>
          <c:xMode val="edge"/>
          <c:yMode val="edge"/>
          <c:x val="0.40229946212900258"/>
          <c:y val="1.05263157894736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Sheet2!$B$2:$G$2</c:f>
              <c:strCache>
                <c:ptCount val="6"/>
                <c:pt idx="0">
                  <c:v>La organización cuenta con una adecuada segmentación de clientes que apoye la estrategia:</c:v>
                </c:pt>
                <c:pt idx="1">
                  <c:v>Se identifica con claridad las características de cada segmento de cliente:</c:v>
                </c:pt>
                <c:pt idx="2">
                  <c:v>Considera que los segmentos actuales ofrecen experiencias personalizadas:</c:v>
                </c:pt>
                <c:pt idx="3">
                  <c:v>La organización ofrece productos y servicios que permite diferenciarlos según el perfil del cliente:</c:v>
                </c:pt>
                <c:pt idx="4">
                  <c:v>Tiene usted una base de clientes de acuerdo a su segmento:</c:v>
                </c:pt>
                <c:pt idx="5">
                  <c:v>Identifican nuevas oportunidades de mercado a través de la segmentación:</c:v>
                </c:pt>
              </c:strCache>
            </c:strRef>
          </c:cat>
          <c:val>
            <c:numRef>
              <c:f>Sheet2!$B$3:$G$3</c:f>
              <c:numCache>
                <c:formatCode>0.00</c:formatCode>
                <c:ptCount val="6"/>
                <c:pt idx="0">
                  <c:v>3</c:v>
                </c:pt>
                <c:pt idx="1">
                  <c:v>3.0975609756097562</c:v>
                </c:pt>
                <c:pt idx="2">
                  <c:v>3.1707317073170733</c:v>
                </c:pt>
                <c:pt idx="3">
                  <c:v>3.3170731707317072</c:v>
                </c:pt>
                <c:pt idx="4">
                  <c:v>3.5365853658536586</c:v>
                </c:pt>
                <c:pt idx="5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A4-43B3-AE39-137C9D74D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8649568"/>
        <c:axId val="488653176"/>
      </c:radarChart>
      <c:catAx>
        <c:axId val="488649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8653176"/>
        <c:crosses val="autoZero"/>
        <c:auto val="1"/>
        <c:lblAlgn val="ctr"/>
        <c:lblOffset val="100"/>
        <c:noMultiLvlLbl val="0"/>
      </c:catAx>
      <c:valAx>
        <c:axId val="488653176"/>
        <c:scaling>
          <c:orientation val="minMax"/>
          <c:max val="5"/>
          <c:min val="1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488649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Evaluación Conocimiento y Aplicación</a:t>
            </a:r>
            <a:r>
              <a:rPr lang="en-US" b="1" baseline="0"/>
              <a:t> del Marketing Mix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Sheet1!$B$2:$I$2</c:f>
              <c:strCache>
                <c:ptCount val="8"/>
                <c:pt idx="0">
                  <c:v>Conoce dentro de su organización estrategias enfocadas a un plan de mercadeo</c:v>
                </c:pt>
                <c:pt idx="1">
                  <c:v>Está usted de acuerdo con la estrategia de mercadeo actual en su organización:</c:v>
                </c:pt>
                <c:pt idx="2">
                  <c:v>Esta de acuerdo que la organización identifica y aprovecha las ventajas competitivas frente a la competencia:</c:v>
                </c:pt>
                <c:pt idx="3">
                  <c:v>Usted considera que todas las áreas de la organización están relacionadas al plan de mercadeo:</c:v>
                </c:pt>
                <c:pt idx="4">
                  <c:v>La fijación del precio esta en función al ciclo de vida de los productos que ofrece el concesionario:</c:v>
                </c:pt>
                <c:pt idx="5">
                  <c:v>¿El concesionario está bien ubicado o es accesible para los clientes?</c:v>
                </c:pt>
                <c:pt idx="6">
                  <c:v>¿Promocionan lo suficiente los productos en los canales de ventas?</c:v>
                </c:pt>
                <c:pt idx="7">
                  <c:v>Son actualmente adecuados los canales de ventas para conectar con el cliente:</c:v>
                </c:pt>
              </c:strCache>
            </c:strRef>
          </c:cat>
          <c:val>
            <c:numRef>
              <c:f>Sheet1!$B$3:$I$3</c:f>
              <c:numCache>
                <c:formatCode>0.00</c:formatCode>
                <c:ptCount val="8"/>
                <c:pt idx="0">
                  <c:v>3.4390243902439024</c:v>
                </c:pt>
                <c:pt idx="1">
                  <c:v>2.8048780487804876</c:v>
                </c:pt>
                <c:pt idx="2">
                  <c:v>2.9512195121951219</c:v>
                </c:pt>
                <c:pt idx="3">
                  <c:v>3.0975609756097562</c:v>
                </c:pt>
                <c:pt idx="4">
                  <c:v>2.8048780487804876</c:v>
                </c:pt>
                <c:pt idx="5">
                  <c:v>3.3170731707317072</c:v>
                </c:pt>
                <c:pt idx="6">
                  <c:v>3.0975609756097562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6B-44A1-B5D6-A060BD77D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5489656"/>
        <c:axId val="485491296"/>
      </c:radarChart>
      <c:catAx>
        <c:axId val="485489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5491296"/>
        <c:crosses val="autoZero"/>
        <c:auto val="1"/>
        <c:lblAlgn val="ctr"/>
        <c:lblOffset val="100"/>
        <c:noMultiLvlLbl val="0"/>
      </c:catAx>
      <c:valAx>
        <c:axId val="485491296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5489656"/>
        <c:crosses val="autoZero"/>
        <c:crossBetween val="between"/>
        <c:majorUnit val="5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31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50196"/>
        </a:schemeClr>
      </a:solidFill>
      <a:ln w="25400">
        <a:solidFill>
          <a:schemeClr val="phClr"/>
        </a:solidFill>
        <a:prstDash val="sysDot"/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5400" cap="rnd" cmpd="sng" algn="ctr">
        <a:solidFill>
          <a:schemeClr val="phClr"/>
        </a:solidFill>
        <a:prstDash val="sysDot"/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1212850</xdr:colOff>
      <xdr:row>5</xdr:row>
      <xdr:rowOff>63500</xdr:rowOff>
    </xdr:from>
    <xdr:to>
      <xdr:col>9</xdr:col>
      <xdr:colOff>311150</xdr:colOff>
      <xdr:row>29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533400</xdr:colOff>
      <xdr:row>2</xdr:row>
      <xdr:rowOff>85725</xdr:rowOff>
    </xdr:from>
    <xdr:to>
      <xdr:col>13</xdr:col>
      <xdr:colOff>50800</xdr:colOff>
      <xdr:row>26</xdr:row>
      <xdr:rowOff>25401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1346200</xdr:colOff>
      <xdr:row>1</xdr:row>
      <xdr:rowOff>228600</xdr:rowOff>
    </xdr:from>
    <xdr:to>
      <xdr:col>8</xdr:col>
      <xdr:colOff>107950</xdr:colOff>
      <xdr:row>13</xdr:row>
      <xdr:rowOff>31750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593724</xdr:colOff>
      <xdr:row>3</xdr:row>
      <xdr:rowOff>139700</xdr:rowOff>
    </xdr:from>
    <xdr:to>
      <xdr:col>5</xdr:col>
      <xdr:colOff>831849</xdr:colOff>
      <xdr:row>30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2" name="Table13" displayName="Table13" ref="A3:AG47" totalsRowShown="0" headerRowDxfId="62">
  <autoFilter ref="A3:AG47"/>
  <tableColumns count="33">
    <tableColumn id="1" name="Encuestado" dataDxfId="61"/>
    <tableColumn id="6" name="Conoce dentro de su organización estrategias enfocadas a un plan de mercadeo" dataDxfId="60"/>
    <tableColumn id="7" name="Está usted de acuerdo con la estrategia de mercadeo actual en su organización:" dataDxfId="59"/>
    <tableColumn id="8" name="Esta de acuerdo que la organización identifica y aprovecha las ventajas competitivas frente a la competencia:" dataDxfId="58"/>
    <tableColumn id="9" name="Usted considera que todas las áreas de la organización están relacionadas al plan de mercadeo:" dataDxfId="57"/>
    <tableColumn id="10" name="La fijación del precio esta en función al ciclo de vida de los productos que ofrece el concesionario:" dataDxfId="56"/>
    <tableColumn id="11" name="¿El concesionario está bien ubicado o es accesible para los clientes?" dataDxfId="55"/>
    <tableColumn id="12" name="¿Promocionan lo suficiente los productos en los canales de ventas?" dataDxfId="54"/>
    <tableColumn id="13" name="Son actualmente adecuados los canales de ventas para conectar con el cliente:" dataDxfId="53"/>
    <tableColumn id="14" name="La organización cuenta con una adecuada segmentación de clientes que apoye la estrategia:" dataDxfId="52"/>
    <tableColumn id="15" name="Se identifica con claridad las características de cada segmento de cliente:" dataDxfId="51"/>
    <tableColumn id="16" name="Considera que los segmentos actuales ofrecen experiencias personalizadas:" dataDxfId="50"/>
    <tableColumn id="17" name="La organización ofrece productos y servicios que permite diferenciarlos según el perfil del cliente:" dataDxfId="49"/>
    <tableColumn id="24" name="Tiene usted una base de clientes de acuerdo a su segmento:" dataDxfId="48"/>
    <tableColumn id="18" name="Identifican nuevas oportunidades de mercado a través de la segmentación:" dataDxfId="47"/>
    <tableColumn id="19" name="Conoce usted el posicionamiento actual de las marcas competidoras" dataDxfId="46"/>
    <tableColumn id="20" name="Conoce el enunciado de posicionamiento del concesionario:" dataDxfId="45"/>
    <tableColumn id="21" name="Cree usted que la diferenciación de imagen es importante frente a la competencia:" dataDxfId="44"/>
    <tableColumn id="22" name="La organización transmite una promesa de beneficios:" dataDxfId="43"/>
    <tableColumn id="23" name="Como considera que los clientes perciben la imagen de la organización:" dataDxfId="42"/>
    <tableColumn id="25" name="El concesionario cuenta con indicadores de desempeño para medir el rendimiento de las ventas de los asesores:" dataDxfId="41"/>
    <tableColumn id="26" name="La compañía cuenta con un CRM que permita la gestión y conocimiento de sus clientes:" dataDxfId="40"/>
    <tableColumn id="27" name="Cuentan la organización con un programa de capacitación hacia los vendedores según segmentación de clientes:" dataDxfId="39"/>
    <tableColumn id="28" name="Conoce usted el presupuesto asignado a cada tipo de producto o servicio:" dataDxfId="38"/>
    <tableColumn id="29" name="El área comercial tiene metas estipuladas para incrementar el número de ventas:" dataDxfId="37"/>
    <tableColumn id="30" name="Mide usted el NPS como indicador dentro de su organización:" dataDxfId="36"/>
    <tableColumn id="31" name="Cree usted que la organización realiza esfuerzos para mejorar el indicador NPS:" dataDxfId="35"/>
    <tableColumn id="32" name="Conoce los canales de atención especializados para el servicio post-venta" dataDxfId="34"/>
    <tableColumn id="33" name="Cree usted que los clientes están fidelizados con la marca:" dataDxfId="33"/>
    <tableColumn id="2" name="V1" dataDxfId="32">
      <calculatedColumnFormula>SUM(Table13[[#This Row],[Conoce dentro de su organización estrategias enfocadas a un plan de mercadeo]:[Son actualmente adecuados los canales de ventas para conectar con el cliente:]])</calculatedColumnFormula>
    </tableColumn>
    <tableColumn id="3" name="V2" dataDxfId="31">
      <calculatedColumnFormula>SUM(Table13[[#This Row],[El concesionario cuenta con indicadores de desempeño para medir el rendimiento de las ventas de los asesores:]:[Cree usted que los clientes están fidelizados con la marca:]])</calculatedColumnFormula>
    </tableColumn>
    <tableColumn id="4" name="V-1" dataDxfId="30">
      <calculatedColumnFormula>SUM(Table13[[#This Row],[La organización cuenta con una adecuada segmentación de clientes que apoye la estrategia:]:[Identifican nuevas oportunidades de mercado a través de la segmentación:]])</calculatedColumnFormula>
    </tableColumn>
    <tableColumn id="5" name="V-2" dataDxfId="29">
      <calculatedColumnFormula>SUM(Table13[[#This Row],[Conoce usted el posicionamiento actual de las marcas competidoras]:[Como considera que los clientes perciben la imagen de la organización:]])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3:AC27" totalsRowShown="0">
  <autoFilter ref="A3:AC27"/>
  <tableColumns count="29">
    <tableColumn id="1" name="Encuestado" dataDxfId="28"/>
    <tableColumn id="6" name="Conoce dentro de su organización estrategias enfocadas a un plan de mercadeo" dataDxfId="27"/>
    <tableColumn id="7" name="Está usted de acuerdo con la estrategia de mercadeo actual en su organización:" dataDxfId="26"/>
    <tableColumn id="8" name="Esta de acuerdo que la organización identifica y aprovecha las ventajas competitivas frente a la competencia:" dataDxfId="25"/>
    <tableColumn id="9" name="Usted considera que todas las áreas de la organización están relacionadas al plan de mercadeo:" dataDxfId="24"/>
    <tableColumn id="10" name="La fijación del precio esta en función al ciclo de vida de los productos que ofrece el concesionario:" dataDxfId="23"/>
    <tableColumn id="11" name="¿El concesionario está bien ubicado o es accesible para los clientes?" dataDxfId="22"/>
    <tableColumn id="12" name="¿Promocionan lo suficiente los productos en los canales de ventas?" dataDxfId="21"/>
    <tableColumn id="13" name="Son actualmente adecuados los canales de ventas para conectar con el cliente:" dataDxfId="20"/>
    <tableColumn id="14" name="La organización cuenta con una adecuada segmentación de clientes que apoye la estrategia:" dataDxfId="19"/>
    <tableColumn id="15" name="Se identifica con claridad las características de cada segmento de cliente:" dataDxfId="18"/>
    <tableColumn id="16" name="Considera que los segmentos actuales ofrecen experiencias personalizadas:" dataDxfId="17"/>
    <tableColumn id="17" name="La organización ofrece productos y servicios que permite diferenciarlos según el perfil del cliente:" dataDxfId="16"/>
    <tableColumn id="18" name="Identifican nuevas oportunidades de mercado a través de la segmentación:" dataDxfId="15"/>
    <tableColumn id="19" name="Conoce usted el posicionamiento actual de las marcas competidoras" dataDxfId="14"/>
    <tableColumn id="20" name="Conoce el enunciado de posicionamiento del concesionario:" dataDxfId="13"/>
    <tableColumn id="21" name="Cree usted que la diferenciación de imagen es importante frente a la competencia:" dataDxfId="12"/>
    <tableColumn id="22" name="La organización transmite una promesa de beneficios:" dataDxfId="11"/>
    <tableColumn id="23" name="Como considera que los clientes perciben la imagen de la organización:" dataDxfId="10"/>
    <tableColumn id="24" name="Tiene usted una base de clientes de acuerdo a su segmento:" dataDxfId="9"/>
    <tableColumn id="25" name="El concesionario cuenta con indicadores de desempeño para medir el rendimiento de las ventas de los asesores:" dataDxfId="8"/>
    <tableColumn id="26" name="La compañía cuenta con un CRM que permita la gestión y conocimiento de sus clientes:" dataDxfId="7"/>
    <tableColumn id="27" name="Cuentan la organización con un programa de capacitación hacia los vendedores según segmentación de clientes:" dataDxfId="6"/>
    <tableColumn id="28" name="Conoce usted el presupuesto asignado a cada tipo de producto o servicio:" dataDxfId="5"/>
    <tableColumn id="29" name="El área comercial tiene metas estipuladas para incrementar el número de ventas:" dataDxfId="4"/>
    <tableColumn id="30" name="Mide usted el NPS como indicador dentro de su organización:" dataDxfId="3"/>
    <tableColumn id="31" name="Cree usted que la organización realiza esfuerzos para mejorar el indicador NPS:" dataDxfId="2"/>
    <tableColumn id="32" name="Conoce los canales de atención especializados para el servicio post-venta" dataDxfId="1"/>
    <tableColumn id="33" name="Cree usted que los clientes están fidelizados con la marca: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0"/>
  <sheetViews>
    <sheetView tabSelected="1" view="pageBreakPreview" topLeftCell="A2" zoomScaleNormal="100" zoomScaleSheetLayoutView="100" workbookViewId="0">
      <selection activeCell="B2" sqref="B2"/>
    </sheetView>
  </sheetViews>
  <sheetFormatPr baseColWidth="10" defaultColWidth="8.7109375" defaultRowHeight="15"/>
  <cols>
    <col min="1" max="1" width="1.42578125" style="82" customWidth="1"/>
    <col min="2" max="16384" width="8.7109375" style="82"/>
  </cols>
  <sheetData>
    <row r="2" spans="2:6">
      <c r="B2" s="85" t="s">
        <v>141</v>
      </c>
    </row>
    <row r="3" spans="2:6" ht="15.75">
      <c r="F3" s="83" t="s">
        <v>121</v>
      </c>
    </row>
    <row r="4" spans="2:6" ht="15.75">
      <c r="F4" s="83" t="s">
        <v>122</v>
      </c>
    </row>
    <row r="5" spans="2:6" ht="15.75">
      <c r="F5" s="84"/>
    </row>
    <row r="6" spans="2:6" ht="15.75">
      <c r="F6" s="84"/>
    </row>
    <row r="7" spans="2:6" ht="15.75">
      <c r="F7" s="84"/>
    </row>
    <row r="8" spans="2:6" ht="15.75">
      <c r="F8" s="84"/>
    </row>
    <row r="9" spans="2:6" ht="15.75">
      <c r="F9" s="84"/>
    </row>
    <row r="10" spans="2:6" ht="15.75">
      <c r="F10" s="83" t="s">
        <v>123</v>
      </c>
    </row>
    <row r="11" spans="2:6" ht="15.75">
      <c r="F11" s="84" t="s">
        <v>124</v>
      </c>
    </row>
    <row r="12" spans="2:6" ht="15.75">
      <c r="F12" s="83"/>
    </row>
    <row r="13" spans="2:6" ht="15.75">
      <c r="F13" s="83" t="s">
        <v>134</v>
      </c>
    </row>
    <row r="14" spans="2:6" ht="15.75">
      <c r="F14" s="83"/>
    </row>
    <row r="15" spans="2:6" ht="15.75">
      <c r="F15" s="83"/>
    </row>
    <row r="16" spans="2:6" ht="15.75">
      <c r="F16" s="83"/>
    </row>
    <row r="17" spans="6:6" ht="15.75">
      <c r="F17" s="83" t="s">
        <v>125</v>
      </c>
    </row>
    <row r="18" spans="6:6" ht="15.75">
      <c r="F18" s="83"/>
    </row>
    <row r="19" spans="6:6" ht="15.75">
      <c r="F19" s="84" t="s">
        <v>126</v>
      </c>
    </row>
    <row r="20" spans="6:6" ht="15.75">
      <c r="F20" s="84" t="s">
        <v>127</v>
      </c>
    </row>
    <row r="21" spans="6:6" ht="15.75">
      <c r="F21" s="84" t="s">
        <v>128</v>
      </c>
    </row>
    <row r="22" spans="6:6" ht="15.75">
      <c r="F22" s="84" t="s">
        <v>129</v>
      </c>
    </row>
    <row r="23" spans="6:6" ht="15.75">
      <c r="F23" s="84"/>
    </row>
    <row r="24" spans="6:6" ht="15.75">
      <c r="F24" s="84"/>
    </row>
    <row r="25" spans="6:6" ht="15.75">
      <c r="F25" s="84"/>
    </row>
    <row r="26" spans="6:6" ht="15.75">
      <c r="F26" s="84"/>
    </row>
    <row r="27" spans="6:6" ht="15.75">
      <c r="F27" s="83" t="s">
        <v>130</v>
      </c>
    </row>
    <row r="28" spans="6:6" ht="15.75">
      <c r="F28" s="84"/>
    </row>
    <row r="29" spans="6:6" ht="15.75">
      <c r="F29" s="84"/>
    </row>
    <row r="30" spans="6:6" ht="15.75">
      <c r="F30" s="84"/>
    </row>
    <row r="31" spans="6:6" ht="15.75">
      <c r="F31" s="84"/>
    </row>
    <row r="32" spans="6:6" ht="15.75">
      <c r="F32" s="83" t="s">
        <v>131</v>
      </c>
    </row>
    <row r="33" spans="6:6" ht="15.75">
      <c r="F33" s="84"/>
    </row>
    <row r="34" spans="6:6" ht="15.75">
      <c r="F34" s="83" t="s">
        <v>132</v>
      </c>
    </row>
    <row r="35" spans="6:6" ht="15.75">
      <c r="F35" s="84"/>
    </row>
    <row r="36" spans="6:6" ht="15.75">
      <c r="F36" s="84"/>
    </row>
    <row r="37" spans="6:6" ht="15.75">
      <c r="F37" s="84"/>
    </row>
    <row r="38" spans="6:6" ht="15.75">
      <c r="F38" s="84"/>
    </row>
    <row r="39" spans="6:6" ht="15.75">
      <c r="F39" s="84"/>
    </row>
    <row r="40" spans="6:6" ht="15.75">
      <c r="F40" s="84" t="s">
        <v>133</v>
      </c>
    </row>
  </sheetData>
  <hyperlinks>
    <hyperlink ref="B2" location="Contenido!A1" display="Volver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opLeftCell="A2" workbookViewId="0">
      <selection activeCell="A2" sqref="A2"/>
    </sheetView>
  </sheetViews>
  <sheetFormatPr baseColWidth="10" defaultColWidth="9.140625" defaultRowHeight="15"/>
  <cols>
    <col min="1" max="1" width="91.85546875" customWidth="1"/>
    <col min="2" max="3" width="24.85546875" bestFit="1" customWidth="1"/>
    <col min="4" max="10" width="18.7109375" bestFit="1" customWidth="1"/>
    <col min="11" max="14" width="19.7109375" bestFit="1" customWidth="1"/>
    <col min="15" max="15" width="20.42578125" bestFit="1" customWidth="1"/>
    <col min="16" max="17" width="24.85546875" bestFit="1" customWidth="1"/>
  </cols>
  <sheetData>
    <row r="1" spans="1:17">
      <c r="B1" t="s">
        <v>58</v>
      </c>
      <c r="C1">
        <v>5</v>
      </c>
    </row>
    <row r="2" spans="1:17">
      <c r="A2" s="85" t="s">
        <v>141</v>
      </c>
      <c r="B2" t="s">
        <v>59</v>
      </c>
      <c r="C2">
        <v>1</v>
      </c>
    </row>
    <row r="3" spans="1:17">
      <c r="B3" t="s">
        <v>39</v>
      </c>
      <c r="C3">
        <v>3</v>
      </c>
    </row>
    <row r="4" spans="1:17">
      <c r="B4" s="3" t="s">
        <v>29</v>
      </c>
      <c r="C4">
        <v>1</v>
      </c>
    </row>
    <row r="5" spans="1:17">
      <c r="B5" t="s">
        <v>36</v>
      </c>
      <c r="C5">
        <v>2</v>
      </c>
    </row>
    <row r="6" spans="1:17">
      <c r="B6" s="3" t="s">
        <v>35</v>
      </c>
      <c r="C6">
        <v>3</v>
      </c>
    </row>
    <row r="7" spans="1:17">
      <c r="B7" s="4" t="s">
        <v>34</v>
      </c>
      <c r="C7">
        <v>4</v>
      </c>
    </row>
    <row r="8" spans="1:17">
      <c r="B8" s="4" t="s">
        <v>33</v>
      </c>
      <c r="C8">
        <v>5</v>
      </c>
    </row>
    <row r="9" spans="1:17">
      <c r="B9" s="9" t="s">
        <v>32</v>
      </c>
      <c r="C9">
        <v>5</v>
      </c>
    </row>
    <row r="10" spans="1:17">
      <c r="B10" s="9" t="s">
        <v>37</v>
      </c>
      <c r="C10">
        <v>3</v>
      </c>
    </row>
    <row r="11" spans="1:17">
      <c r="B11" s="9" t="s">
        <v>64</v>
      </c>
      <c r="C11">
        <v>1</v>
      </c>
    </row>
    <row r="13" spans="1:17">
      <c r="A13" s="8" t="s">
        <v>41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t="s">
        <v>47</v>
      </c>
      <c r="H13" t="s">
        <v>48</v>
      </c>
      <c r="I13" t="s">
        <v>49</v>
      </c>
      <c r="J13" t="s">
        <v>50</v>
      </c>
      <c r="K13" t="s">
        <v>51</v>
      </c>
      <c r="L13" t="s">
        <v>52</v>
      </c>
      <c r="M13" t="s">
        <v>53</v>
      </c>
      <c r="N13" t="s">
        <v>54</v>
      </c>
      <c r="O13" t="s">
        <v>55</v>
      </c>
      <c r="P13" t="s">
        <v>56</v>
      </c>
      <c r="Q13" t="s">
        <v>57</v>
      </c>
    </row>
    <row r="14" spans="1:17">
      <c r="A14" s="8" t="s">
        <v>60</v>
      </c>
    </row>
    <row r="15" spans="1:17">
      <c r="A15" s="2" t="s">
        <v>0</v>
      </c>
      <c r="B15" s="3">
        <v>5</v>
      </c>
      <c r="C15" s="4">
        <v>5</v>
      </c>
      <c r="D15" s="3">
        <v>5</v>
      </c>
      <c r="E15" s="4">
        <v>5</v>
      </c>
      <c r="F15" s="3">
        <v>5</v>
      </c>
      <c r="G15" s="4">
        <v>5</v>
      </c>
      <c r="H15" s="3">
        <v>1</v>
      </c>
      <c r="I15" s="4">
        <v>5</v>
      </c>
      <c r="J15" s="3">
        <v>5</v>
      </c>
      <c r="K15" s="4">
        <v>5</v>
      </c>
      <c r="L15" s="3">
        <v>5</v>
      </c>
      <c r="M15" s="4">
        <v>5</v>
      </c>
      <c r="N15" s="3">
        <v>5</v>
      </c>
      <c r="O15" s="4">
        <v>5</v>
      </c>
      <c r="P15" s="3">
        <v>5</v>
      </c>
      <c r="Q15" s="4">
        <v>5</v>
      </c>
    </row>
    <row r="16" spans="1:17">
      <c r="A16" s="2" t="s">
        <v>1</v>
      </c>
      <c r="B16" s="3">
        <v>1</v>
      </c>
      <c r="C16" s="4">
        <v>5</v>
      </c>
      <c r="D16" s="3">
        <v>3</v>
      </c>
      <c r="E16" s="4">
        <v>4</v>
      </c>
      <c r="F16" s="3">
        <v>4</v>
      </c>
      <c r="G16" s="4">
        <v>5</v>
      </c>
      <c r="H16" s="3">
        <v>3</v>
      </c>
      <c r="I16" s="4">
        <v>4</v>
      </c>
      <c r="J16" s="3">
        <v>4</v>
      </c>
      <c r="K16" s="4">
        <v>1</v>
      </c>
      <c r="L16" s="3">
        <v>1</v>
      </c>
      <c r="M16" s="4">
        <v>4</v>
      </c>
      <c r="N16" s="3">
        <v>4</v>
      </c>
      <c r="O16" s="4">
        <v>5</v>
      </c>
      <c r="P16" s="3">
        <v>4</v>
      </c>
      <c r="Q16" s="4">
        <v>4</v>
      </c>
    </row>
    <row r="17" spans="1:17">
      <c r="A17" s="2" t="s">
        <v>2</v>
      </c>
      <c r="B17" s="3">
        <v>1</v>
      </c>
      <c r="C17" s="4">
        <v>5</v>
      </c>
      <c r="D17" s="3">
        <v>3</v>
      </c>
      <c r="E17" s="4">
        <v>4</v>
      </c>
      <c r="F17" s="3">
        <v>3</v>
      </c>
      <c r="G17" s="4">
        <v>5</v>
      </c>
      <c r="H17" s="3">
        <v>2</v>
      </c>
      <c r="I17" s="4">
        <v>2</v>
      </c>
      <c r="J17" s="3">
        <v>4</v>
      </c>
      <c r="K17" s="4">
        <v>4</v>
      </c>
      <c r="L17" s="3">
        <v>5</v>
      </c>
      <c r="M17" s="4">
        <v>4</v>
      </c>
      <c r="N17" s="3">
        <v>4</v>
      </c>
      <c r="O17" s="4">
        <v>5</v>
      </c>
      <c r="P17" s="3">
        <v>3</v>
      </c>
      <c r="Q17" s="4">
        <v>3</v>
      </c>
    </row>
    <row r="18" spans="1:17">
      <c r="A18" s="2" t="s">
        <v>3</v>
      </c>
      <c r="B18" s="3">
        <v>1</v>
      </c>
      <c r="C18" s="4">
        <v>4</v>
      </c>
      <c r="D18" s="3">
        <v>5</v>
      </c>
      <c r="E18" s="4">
        <v>4</v>
      </c>
      <c r="F18" s="3">
        <v>4</v>
      </c>
      <c r="G18" s="4">
        <v>5</v>
      </c>
      <c r="H18" s="3">
        <v>1</v>
      </c>
      <c r="I18" s="4">
        <v>4</v>
      </c>
      <c r="J18" s="3">
        <v>5</v>
      </c>
      <c r="K18" s="4">
        <v>5</v>
      </c>
      <c r="L18" s="3">
        <v>4</v>
      </c>
      <c r="M18" s="4">
        <v>3</v>
      </c>
      <c r="N18" s="3">
        <v>4</v>
      </c>
      <c r="O18" s="4">
        <v>4</v>
      </c>
      <c r="P18" s="3">
        <v>4</v>
      </c>
      <c r="Q18" s="4">
        <v>5</v>
      </c>
    </row>
    <row r="19" spans="1:17">
      <c r="A19" s="2" t="s">
        <v>4</v>
      </c>
      <c r="B19" s="3">
        <v>1</v>
      </c>
      <c r="C19" s="4">
        <v>5</v>
      </c>
      <c r="D19" s="3">
        <v>2</v>
      </c>
      <c r="E19" s="4">
        <v>4</v>
      </c>
      <c r="F19" s="3">
        <v>4</v>
      </c>
      <c r="G19" s="4">
        <v>5</v>
      </c>
      <c r="H19" s="3">
        <v>1</v>
      </c>
      <c r="I19" s="4">
        <v>2</v>
      </c>
      <c r="J19" s="3">
        <v>4</v>
      </c>
      <c r="K19" s="4">
        <v>4</v>
      </c>
      <c r="L19" s="3">
        <v>4</v>
      </c>
      <c r="M19" s="4">
        <v>2</v>
      </c>
      <c r="N19" s="3">
        <v>4</v>
      </c>
      <c r="O19" s="4">
        <v>5</v>
      </c>
      <c r="P19" s="3">
        <v>1</v>
      </c>
      <c r="Q19" s="4">
        <v>2</v>
      </c>
    </row>
    <row r="20" spans="1:17">
      <c r="A20" s="2" t="s">
        <v>5</v>
      </c>
      <c r="B20" s="3">
        <v>1</v>
      </c>
      <c r="C20" s="4">
        <v>5</v>
      </c>
      <c r="D20" s="3">
        <v>3</v>
      </c>
      <c r="E20" s="4">
        <v>3</v>
      </c>
      <c r="F20" s="3">
        <v>4</v>
      </c>
      <c r="G20" s="4">
        <v>5</v>
      </c>
      <c r="H20" s="3">
        <v>3</v>
      </c>
      <c r="I20" s="4">
        <v>2</v>
      </c>
      <c r="J20" s="3">
        <v>5</v>
      </c>
      <c r="K20" s="4">
        <v>4</v>
      </c>
      <c r="L20" s="3">
        <v>5</v>
      </c>
      <c r="M20" s="4">
        <v>4</v>
      </c>
      <c r="N20" s="3">
        <v>5</v>
      </c>
      <c r="O20" s="4">
        <v>5</v>
      </c>
      <c r="P20" s="3">
        <v>5</v>
      </c>
      <c r="Q20" s="4">
        <v>5</v>
      </c>
    </row>
    <row r="21" spans="1:17">
      <c r="A21" s="2" t="s">
        <v>6</v>
      </c>
      <c r="B21" s="3">
        <v>1</v>
      </c>
      <c r="C21" s="4">
        <v>4</v>
      </c>
      <c r="D21" s="3">
        <v>4</v>
      </c>
      <c r="E21" s="4">
        <v>3</v>
      </c>
      <c r="F21" s="3">
        <v>3</v>
      </c>
      <c r="G21" s="4">
        <v>5</v>
      </c>
      <c r="H21" s="3">
        <v>2</v>
      </c>
      <c r="I21" s="4">
        <v>4</v>
      </c>
      <c r="J21" s="3">
        <v>4</v>
      </c>
      <c r="K21" s="4">
        <v>4</v>
      </c>
      <c r="L21" s="3">
        <v>4</v>
      </c>
      <c r="M21" s="4">
        <v>4</v>
      </c>
      <c r="N21" s="3">
        <v>4</v>
      </c>
      <c r="O21" s="4">
        <v>5</v>
      </c>
      <c r="P21" s="3">
        <v>3</v>
      </c>
      <c r="Q21" s="4">
        <v>2</v>
      </c>
    </row>
    <row r="22" spans="1:17">
      <c r="A22" s="2" t="s">
        <v>7</v>
      </c>
      <c r="B22" s="3">
        <v>1</v>
      </c>
      <c r="C22" s="4">
        <v>4</v>
      </c>
      <c r="D22" s="3">
        <v>4</v>
      </c>
      <c r="E22" s="4">
        <v>4</v>
      </c>
      <c r="F22" s="3">
        <v>3</v>
      </c>
      <c r="G22" s="4">
        <v>5</v>
      </c>
      <c r="H22" s="3">
        <v>2</v>
      </c>
      <c r="I22" s="4">
        <v>3</v>
      </c>
      <c r="J22" s="3">
        <v>4</v>
      </c>
      <c r="K22" s="4">
        <v>4</v>
      </c>
      <c r="L22" s="3">
        <v>4</v>
      </c>
      <c r="M22" s="4">
        <v>4</v>
      </c>
      <c r="N22" s="3">
        <v>4</v>
      </c>
      <c r="O22" s="4">
        <v>5</v>
      </c>
      <c r="P22" s="3">
        <v>3</v>
      </c>
      <c r="Q22" s="4">
        <v>4</v>
      </c>
    </row>
    <row r="23" spans="1:17">
      <c r="A23" s="8" t="s">
        <v>61</v>
      </c>
    </row>
    <row r="24" spans="1:17">
      <c r="A24" s="2" t="s">
        <v>8</v>
      </c>
      <c r="B24" s="3">
        <v>1</v>
      </c>
      <c r="C24" s="4">
        <v>4</v>
      </c>
      <c r="D24" s="3">
        <v>3</v>
      </c>
      <c r="E24" s="4">
        <v>4</v>
      </c>
      <c r="F24" s="3">
        <v>4</v>
      </c>
      <c r="G24" s="4">
        <v>5</v>
      </c>
      <c r="H24" s="3">
        <v>2</v>
      </c>
      <c r="I24" s="4">
        <v>3</v>
      </c>
      <c r="J24" s="3">
        <v>3</v>
      </c>
      <c r="K24" s="4">
        <v>4</v>
      </c>
      <c r="L24" s="3">
        <v>4</v>
      </c>
      <c r="M24" s="4">
        <v>4</v>
      </c>
      <c r="N24" s="3">
        <v>3</v>
      </c>
      <c r="O24" s="4">
        <v>5</v>
      </c>
      <c r="P24" s="3">
        <v>3</v>
      </c>
      <c r="Q24" s="4">
        <v>4</v>
      </c>
    </row>
    <row r="25" spans="1:17">
      <c r="A25" s="2" t="s">
        <v>9</v>
      </c>
      <c r="B25" s="3">
        <v>1</v>
      </c>
      <c r="C25" s="4">
        <v>4</v>
      </c>
      <c r="D25" s="3">
        <v>2</v>
      </c>
      <c r="E25" s="4">
        <v>5</v>
      </c>
      <c r="F25" s="3">
        <v>4</v>
      </c>
      <c r="G25" s="4">
        <v>5</v>
      </c>
      <c r="H25" s="3">
        <v>2</v>
      </c>
      <c r="I25" s="4">
        <v>3</v>
      </c>
      <c r="J25" s="3">
        <v>3</v>
      </c>
      <c r="K25" s="4">
        <v>4</v>
      </c>
      <c r="L25" s="3">
        <v>4</v>
      </c>
      <c r="M25" s="4">
        <v>3</v>
      </c>
      <c r="N25" s="3">
        <v>4</v>
      </c>
      <c r="O25" s="4">
        <v>5</v>
      </c>
      <c r="P25" s="3">
        <v>3</v>
      </c>
      <c r="Q25" s="4">
        <v>5</v>
      </c>
    </row>
    <row r="26" spans="1:17">
      <c r="A26" s="2" t="s">
        <v>10</v>
      </c>
      <c r="B26" s="3">
        <v>1</v>
      </c>
      <c r="C26" s="4">
        <v>4</v>
      </c>
      <c r="D26" s="3">
        <v>2</v>
      </c>
      <c r="E26" s="4">
        <v>4</v>
      </c>
      <c r="F26" s="3">
        <v>4</v>
      </c>
      <c r="G26" s="4">
        <v>5</v>
      </c>
      <c r="H26" s="3">
        <v>4</v>
      </c>
      <c r="I26" s="4">
        <v>4</v>
      </c>
      <c r="J26" s="3">
        <v>3</v>
      </c>
      <c r="K26" s="4">
        <v>4</v>
      </c>
      <c r="L26" s="3">
        <v>4</v>
      </c>
      <c r="M26" s="4">
        <v>3</v>
      </c>
      <c r="N26" s="3">
        <v>3</v>
      </c>
      <c r="O26" s="4">
        <v>5</v>
      </c>
      <c r="P26" s="3">
        <v>5</v>
      </c>
      <c r="Q26" s="4">
        <v>4</v>
      </c>
    </row>
    <row r="27" spans="1:17">
      <c r="A27" s="2" t="s">
        <v>11</v>
      </c>
      <c r="B27" s="3">
        <v>1</v>
      </c>
      <c r="C27" s="4">
        <v>5</v>
      </c>
      <c r="D27" s="3">
        <v>3</v>
      </c>
      <c r="E27" s="4">
        <v>4</v>
      </c>
      <c r="F27" s="3">
        <v>4</v>
      </c>
      <c r="G27" s="4">
        <v>4</v>
      </c>
      <c r="H27" s="3">
        <v>4</v>
      </c>
      <c r="I27" s="4">
        <v>4</v>
      </c>
      <c r="J27" s="3">
        <v>4</v>
      </c>
      <c r="K27" s="4">
        <v>4</v>
      </c>
      <c r="L27" s="3">
        <v>4</v>
      </c>
      <c r="M27" s="4">
        <v>4</v>
      </c>
      <c r="N27" s="3">
        <v>4</v>
      </c>
      <c r="O27" s="4">
        <v>5</v>
      </c>
      <c r="P27" s="3">
        <v>5</v>
      </c>
      <c r="Q27" s="4">
        <v>5</v>
      </c>
    </row>
    <row r="28" spans="1:17">
      <c r="A28" s="2" t="s">
        <v>12</v>
      </c>
      <c r="B28" s="3">
        <v>5</v>
      </c>
      <c r="C28" s="4">
        <v>5</v>
      </c>
      <c r="D28" s="3">
        <v>5</v>
      </c>
      <c r="E28" s="4">
        <v>5</v>
      </c>
      <c r="F28" s="3">
        <v>5</v>
      </c>
      <c r="G28" s="4">
        <v>5</v>
      </c>
      <c r="H28" s="3">
        <v>1</v>
      </c>
      <c r="I28" s="4">
        <v>1</v>
      </c>
      <c r="J28" s="3">
        <v>5</v>
      </c>
      <c r="K28" s="4">
        <v>5</v>
      </c>
      <c r="L28" s="3">
        <v>1</v>
      </c>
      <c r="M28" s="4">
        <v>5</v>
      </c>
      <c r="N28" s="3">
        <v>5</v>
      </c>
      <c r="O28" s="4">
        <v>5</v>
      </c>
      <c r="P28" s="3">
        <v>5</v>
      </c>
      <c r="Q28" s="4">
        <v>5</v>
      </c>
    </row>
    <row r="29" spans="1:17">
      <c r="A29" s="8" t="s">
        <v>62</v>
      </c>
    </row>
    <row r="30" spans="1:17">
      <c r="A30" s="2" t="s">
        <v>13</v>
      </c>
      <c r="B30" s="3">
        <v>5</v>
      </c>
      <c r="C30" s="4">
        <v>5</v>
      </c>
      <c r="D30" s="3">
        <v>5</v>
      </c>
      <c r="E30" s="4">
        <v>5</v>
      </c>
      <c r="F30" s="3">
        <v>1</v>
      </c>
      <c r="G30" s="4">
        <v>1</v>
      </c>
      <c r="H30" s="3">
        <v>5</v>
      </c>
      <c r="I30" s="4">
        <v>1</v>
      </c>
      <c r="J30" s="3">
        <v>5</v>
      </c>
      <c r="K30" s="4">
        <v>5</v>
      </c>
      <c r="L30" s="3">
        <v>5</v>
      </c>
      <c r="M30" s="4">
        <v>5</v>
      </c>
      <c r="N30" s="3">
        <v>5</v>
      </c>
      <c r="O30" s="4">
        <v>5</v>
      </c>
      <c r="P30" s="3">
        <v>5</v>
      </c>
      <c r="Q30" s="4">
        <v>1</v>
      </c>
    </row>
    <row r="31" spans="1:17">
      <c r="A31" s="2" t="s">
        <v>14</v>
      </c>
      <c r="B31" s="3">
        <v>1</v>
      </c>
      <c r="C31" s="4">
        <v>5</v>
      </c>
      <c r="D31" s="3">
        <v>4</v>
      </c>
      <c r="E31" s="4">
        <v>5</v>
      </c>
      <c r="F31" s="3">
        <v>3</v>
      </c>
      <c r="G31" s="4">
        <v>4</v>
      </c>
      <c r="H31" s="3">
        <v>2</v>
      </c>
      <c r="I31" s="4">
        <v>4</v>
      </c>
      <c r="J31" s="3">
        <v>4</v>
      </c>
      <c r="K31" s="4">
        <v>4</v>
      </c>
      <c r="L31" s="3">
        <v>4</v>
      </c>
      <c r="M31" s="4">
        <v>4</v>
      </c>
      <c r="N31" s="3">
        <v>4</v>
      </c>
      <c r="O31" s="4">
        <v>4</v>
      </c>
      <c r="P31" s="3">
        <v>4</v>
      </c>
      <c r="Q31" s="4">
        <v>4</v>
      </c>
    </row>
    <row r="32" spans="1:17">
      <c r="A32" s="2" t="s">
        <v>15</v>
      </c>
      <c r="B32" s="3">
        <v>1</v>
      </c>
      <c r="C32" s="4">
        <v>5</v>
      </c>
      <c r="D32" s="3">
        <v>5</v>
      </c>
      <c r="E32" s="4">
        <v>4</v>
      </c>
      <c r="F32" s="3">
        <v>4</v>
      </c>
      <c r="G32" s="4">
        <v>5</v>
      </c>
      <c r="H32" s="3">
        <v>2</v>
      </c>
      <c r="I32" s="4">
        <v>1</v>
      </c>
      <c r="J32" s="3">
        <v>5</v>
      </c>
      <c r="K32" s="4">
        <v>4</v>
      </c>
      <c r="L32" s="3">
        <v>5</v>
      </c>
      <c r="M32" s="4">
        <v>4</v>
      </c>
      <c r="N32" s="3">
        <v>5</v>
      </c>
      <c r="O32" s="4">
        <v>4</v>
      </c>
      <c r="P32" s="3">
        <v>5</v>
      </c>
      <c r="Q32" s="4">
        <v>5</v>
      </c>
    </row>
    <row r="33" spans="1:17">
      <c r="A33" s="2" t="s">
        <v>16</v>
      </c>
      <c r="B33" s="3">
        <v>1</v>
      </c>
      <c r="C33" s="4">
        <v>5</v>
      </c>
      <c r="D33" s="3">
        <v>5</v>
      </c>
      <c r="E33" s="4">
        <v>5</v>
      </c>
      <c r="F33" s="3">
        <v>4</v>
      </c>
      <c r="G33" s="4">
        <v>4</v>
      </c>
      <c r="H33" s="3">
        <v>1</v>
      </c>
      <c r="I33" s="4">
        <v>4</v>
      </c>
      <c r="J33" s="3">
        <v>4</v>
      </c>
      <c r="K33" s="4">
        <v>4</v>
      </c>
      <c r="L33" s="3">
        <v>4</v>
      </c>
      <c r="M33" s="4">
        <v>4</v>
      </c>
      <c r="N33" s="3">
        <v>4</v>
      </c>
      <c r="O33" s="4">
        <v>4</v>
      </c>
      <c r="P33" s="3">
        <v>4</v>
      </c>
      <c r="Q33" s="4">
        <v>4</v>
      </c>
    </row>
    <row r="34" spans="1:17">
      <c r="A34" s="2" t="s">
        <v>17</v>
      </c>
      <c r="B34" s="3">
        <v>5</v>
      </c>
      <c r="C34" s="4">
        <v>5</v>
      </c>
      <c r="D34" s="3">
        <v>3</v>
      </c>
      <c r="E34" s="4">
        <v>5</v>
      </c>
      <c r="F34" s="3">
        <v>5</v>
      </c>
      <c r="G34" s="4">
        <v>5</v>
      </c>
      <c r="H34" s="3">
        <v>3</v>
      </c>
      <c r="I34" s="4">
        <v>5</v>
      </c>
      <c r="J34" s="3">
        <v>5</v>
      </c>
      <c r="K34" s="4">
        <v>5</v>
      </c>
      <c r="L34" s="3">
        <v>5</v>
      </c>
      <c r="M34" s="4">
        <v>5</v>
      </c>
      <c r="N34" s="3">
        <v>5</v>
      </c>
      <c r="O34" s="4">
        <v>5</v>
      </c>
      <c r="P34" s="3">
        <v>3</v>
      </c>
      <c r="Q34" s="4">
        <v>5</v>
      </c>
    </row>
    <row r="35" spans="1:17">
      <c r="A35" s="8" t="s">
        <v>63</v>
      </c>
    </row>
    <row r="36" spans="1:17">
      <c r="A36" s="2" t="s">
        <v>18</v>
      </c>
      <c r="B36" s="3">
        <v>1</v>
      </c>
      <c r="C36" s="4">
        <v>4</v>
      </c>
      <c r="D36" s="3">
        <v>4</v>
      </c>
      <c r="E36" s="4">
        <v>3</v>
      </c>
      <c r="F36" s="3">
        <v>4</v>
      </c>
      <c r="G36" s="4">
        <v>5</v>
      </c>
      <c r="H36" s="3">
        <v>5</v>
      </c>
      <c r="I36" s="4">
        <v>3</v>
      </c>
      <c r="J36" s="3">
        <v>4</v>
      </c>
      <c r="K36" s="4">
        <v>4</v>
      </c>
      <c r="L36" s="3">
        <v>4</v>
      </c>
      <c r="M36" s="4">
        <v>4</v>
      </c>
      <c r="N36" s="3">
        <v>5</v>
      </c>
      <c r="O36" s="4">
        <v>4</v>
      </c>
      <c r="P36" s="3">
        <v>5</v>
      </c>
      <c r="Q36" s="4">
        <v>5</v>
      </c>
    </row>
    <row r="37" spans="1:17">
      <c r="A37" s="2" t="s">
        <v>19</v>
      </c>
      <c r="B37" s="3">
        <v>1</v>
      </c>
      <c r="C37" s="4">
        <v>3</v>
      </c>
      <c r="D37" s="3">
        <v>4</v>
      </c>
      <c r="E37" s="4">
        <v>5</v>
      </c>
      <c r="F37" s="3">
        <v>3</v>
      </c>
      <c r="G37" s="4">
        <v>5</v>
      </c>
      <c r="H37" s="3">
        <v>1</v>
      </c>
      <c r="I37" s="4">
        <v>4</v>
      </c>
      <c r="J37" s="3">
        <v>4</v>
      </c>
      <c r="K37" s="4">
        <v>4</v>
      </c>
      <c r="L37" s="3">
        <v>4</v>
      </c>
      <c r="M37" s="4">
        <v>4</v>
      </c>
      <c r="N37" s="3">
        <v>5</v>
      </c>
      <c r="O37" s="4">
        <v>4</v>
      </c>
      <c r="P37" s="3">
        <v>4</v>
      </c>
      <c r="Q37" s="4">
        <v>5</v>
      </c>
    </row>
    <row r="38" spans="1:17">
      <c r="A38" s="2" t="s">
        <v>20</v>
      </c>
      <c r="B38" s="3">
        <v>5</v>
      </c>
      <c r="C38" s="4">
        <v>5</v>
      </c>
      <c r="D38" s="3">
        <v>5</v>
      </c>
      <c r="E38" s="4">
        <v>5</v>
      </c>
      <c r="F38" s="3">
        <v>3</v>
      </c>
      <c r="G38" s="4">
        <v>5</v>
      </c>
      <c r="H38" s="3">
        <v>3</v>
      </c>
      <c r="I38" s="4">
        <v>5</v>
      </c>
      <c r="J38" s="3">
        <v>3</v>
      </c>
      <c r="K38" s="4">
        <v>5</v>
      </c>
      <c r="L38" s="3">
        <v>5</v>
      </c>
      <c r="M38" s="4">
        <v>3</v>
      </c>
      <c r="N38" s="3">
        <v>5</v>
      </c>
      <c r="O38" s="4">
        <v>5</v>
      </c>
      <c r="P38" s="3">
        <v>5</v>
      </c>
      <c r="Q38" s="4">
        <v>3</v>
      </c>
    </row>
    <row r="39" spans="1:17">
      <c r="A39" s="2" t="s">
        <v>21</v>
      </c>
      <c r="B39" s="3">
        <v>5</v>
      </c>
      <c r="C39" s="4">
        <v>5</v>
      </c>
      <c r="D39" s="3">
        <v>1</v>
      </c>
      <c r="E39" s="4">
        <v>5</v>
      </c>
      <c r="F39" s="3">
        <v>5</v>
      </c>
      <c r="G39" s="4">
        <v>1</v>
      </c>
      <c r="H39" s="3">
        <v>1</v>
      </c>
      <c r="I39" s="4">
        <v>5</v>
      </c>
      <c r="J39" s="3">
        <v>5</v>
      </c>
      <c r="K39" s="4">
        <v>5</v>
      </c>
      <c r="L39" s="3">
        <v>5</v>
      </c>
      <c r="M39" s="4">
        <v>1</v>
      </c>
      <c r="N39" s="3">
        <v>1</v>
      </c>
      <c r="O39" s="4">
        <v>3</v>
      </c>
      <c r="P39" s="3">
        <v>5</v>
      </c>
      <c r="Q39" s="4">
        <v>5</v>
      </c>
    </row>
    <row r="40" spans="1:17">
      <c r="A40" s="2" t="s">
        <v>22</v>
      </c>
      <c r="B40" s="3">
        <v>5</v>
      </c>
      <c r="C40" s="4">
        <v>5</v>
      </c>
      <c r="D40" s="3">
        <v>5</v>
      </c>
      <c r="E40" s="4">
        <v>5</v>
      </c>
      <c r="F40" s="3">
        <v>1</v>
      </c>
      <c r="G40" s="4">
        <v>5</v>
      </c>
      <c r="H40" s="3">
        <v>5</v>
      </c>
      <c r="I40" s="4">
        <v>1</v>
      </c>
      <c r="J40" s="3">
        <v>5</v>
      </c>
      <c r="K40" s="4">
        <v>5</v>
      </c>
      <c r="L40" s="3">
        <v>5</v>
      </c>
      <c r="M40" s="4">
        <v>5</v>
      </c>
      <c r="N40" s="3">
        <v>5</v>
      </c>
      <c r="O40" s="4">
        <v>5</v>
      </c>
      <c r="P40" s="3">
        <v>5</v>
      </c>
      <c r="Q40" s="4">
        <v>5</v>
      </c>
    </row>
    <row r="41" spans="1:17">
      <c r="A41" s="2" t="s">
        <v>23</v>
      </c>
      <c r="B41" s="3">
        <v>5</v>
      </c>
      <c r="C41" s="4">
        <v>5</v>
      </c>
      <c r="D41" s="3">
        <v>5</v>
      </c>
      <c r="E41" s="4">
        <v>5</v>
      </c>
      <c r="F41" s="3">
        <v>5</v>
      </c>
      <c r="G41" s="4">
        <v>5</v>
      </c>
      <c r="H41" s="3">
        <v>5</v>
      </c>
      <c r="I41" s="4">
        <v>5</v>
      </c>
      <c r="J41" s="3">
        <v>5</v>
      </c>
      <c r="K41" s="4">
        <v>5</v>
      </c>
      <c r="L41" s="3">
        <v>5</v>
      </c>
      <c r="M41" s="4">
        <v>5</v>
      </c>
      <c r="N41" s="3">
        <v>5</v>
      </c>
      <c r="O41" s="4">
        <v>5</v>
      </c>
      <c r="P41" s="3">
        <v>5</v>
      </c>
      <c r="Q41" s="4">
        <v>5</v>
      </c>
    </row>
    <row r="42" spans="1:17">
      <c r="A42" s="2" t="s">
        <v>24</v>
      </c>
      <c r="B42" s="3">
        <v>5</v>
      </c>
      <c r="C42" s="4">
        <v>5</v>
      </c>
      <c r="D42" s="3">
        <v>5</v>
      </c>
      <c r="E42" s="4">
        <v>5</v>
      </c>
      <c r="F42" s="3">
        <v>5</v>
      </c>
      <c r="G42" s="4">
        <v>1</v>
      </c>
      <c r="H42" s="3">
        <v>1</v>
      </c>
      <c r="I42" s="4">
        <v>5</v>
      </c>
      <c r="J42" s="3">
        <v>5</v>
      </c>
      <c r="K42" s="4">
        <v>5</v>
      </c>
      <c r="L42" s="3">
        <v>5</v>
      </c>
      <c r="M42" s="4">
        <v>5</v>
      </c>
      <c r="N42" s="3">
        <v>1</v>
      </c>
      <c r="O42" s="4">
        <v>5</v>
      </c>
      <c r="P42" s="3">
        <v>5</v>
      </c>
      <c r="Q42" s="4">
        <v>5</v>
      </c>
    </row>
    <row r="43" spans="1:17">
      <c r="A43" s="2" t="s">
        <v>25</v>
      </c>
      <c r="B43" s="3">
        <v>1</v>
      </c>
      <c r="C43" s="4">
        <v>5</v>
      </c>
      <c r="D43" s="3">
        <v>3</v>
      </c>
      <c r="E43" s="4">
        <v>5</v>
      </c>
      <c r="F43" s="3">
        <v>3</v>
      </c>
      <c r="G43" s="4">
        <v>3</v>
      </c>
      <c r="H43" s="3">
        <v>4</v>
      </c>
      <c r="I43" s="4">
        <v>4</v>
      </c>
      <c r="J43" s="3">
        <v>5</v>
      </c>
      <c r="K43" s="4">
        <v>5</v>
      </c>
      <c r="L43" s="3">
        <v>4</v>
      </c>
      <c r="M43" s="4">
        <v>4</v>
      </c>
      <c r="N43" s="3">
        <v>4</v>
      </c>
      <c r="O43" s="4">
        <v>4</v>
      </c>
      <c r="P43" s="3">
        <v>5</v>
      </c>
      <c r="Q43" s="4">
        <v>5</v>
      </c>
    </row>
    <row r="44" spans="1:17">
      <c r="A44" s="2" t="s">
        <v>26</v>
      </c>
      <c r="B44" s="3">
        <v>5</v>
      </c>
      <c r="C44" s="4">
        <v>5</v>
      </c>
      <c r="D44" s="3">
        <v>5</v>
      </c>
      <c r="E44" s="4">
        <v>5</v>
      </c>
      <c r="F44" s="3">
        <v>5</v>
      </c>
      <c r="G44" s="4">
        <v>5</v>
      </c>
      <c r="H44" s="3">
        <v>5</v>
      </c>
      <c r="I44" s="4">
        <v>5</v>
      </c>
      <c r="J44" s="3">
        <v>5</v>
      </c>
      <c r="K44" s="4">
        <v>5</v>
      </c>
      <c r="L44" s="3">
        <v>5</v>
      </c>
      <c r="M44" s="4">
        <v>5</v>
      </c>
      <c r="N44" s="3">
        <v>5</v>
      </c>
      <c r="O44" s="4">
        <v>5</v>
      </c>
      <c r="P44" s="3">
        <v>5</v>
      </c>
      <c r="Q44" s="4">
        <v>5</v>
      </c>
    </row>
    <row r="45" spans="1:17">
      <c r="A45" s="5" t="s">
        <v>27</v>
      </c>
      <c r="B45" s="6">
        <v>1</v>
      </c>
      <c r="C45" s="7">
        <v>4</v>
      </c>
      <c r="D45" s="6">
        <v>2</v>
      </c>
      <c r="E45" s="7">
        <v>3</v>
      </c>
      <c r="F45" s="6">
        <v>4</v>
      </c>
      <c r="G45" s="7">
        <v>3</v>
      </c>
      <c r="H45" s="6">
        <v>1</v>
      </c>
      <c r="I45" s="7">
        <v>4</v>
      </c>
      <c r="J45" s="6">
        <v>3</v>
      </c>
      <c r="K45" s="7">
        <v>4</v>
      </c>
      <c r="L45" s="6">
        <v>2</v>
      </c>
      <c r="M45" s="7">
        <v>3</v>
      </c>
      <c r="N45" s="6">
        <v>2</v>
      </c>
      <c r="O45" s="7">
        <v>4</v>
      </c>
      <c r="P45" s="6">
        <v>3</v>
      </c>
      <c r="Q45" s="7">
        <v>4</v>
      </c>
    </row>
  </sheetData>
  <hyperlinks>
    <hyperlink ref="A2" location="Contenido!A1" display="Volver"/>
  </hyperlink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workbookViewId="0">
      <selection activeCell="C9" sqref="C9"/>
    </sheetView>
  </sheetViews>
  <sheetFormatPr baseColWidth="10" defaultColWidth="8.85546875" defaultRowHeight="15"/>
  <cols>
    <col min="1" max="2" width="20" bestFit="1" customWidth="1"/>
    <col min="3" max="3" width="70.42578125" bestFit="1" customWidth="1"/>
    <col min="4" max="29" width="20" bestFit="1" customWidth="1"/>
  </cols>
  <sheetData>
    <row r="1" spans="1:29">
      <c r="A1" s="85" t="s">
        <v>141</v>
      </c>
    </row>
    <row r="3" spans="1:29">
      <c r="A3" s="1" t="s">
        <v>65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20</v>
      </c>
      <c r="W3" s="1" t="s">
        <v>21</v>
      </c>
      <c r="X3" s="1" t="s">
        <v>22</v>
      </c>
      <c r="Y3" s="1" t="s">
        <v>23</v>
      </c>
      <c r="Z3" s="1" t="s">
        <v>24</v>
      </c>
      <c r="AA3" s="1" t="s">
        <v>25</v>
      </c>
      <c r="AB3" s="1" t="s">
        <v>26</v>
      </c>
      <c r="AC3" s="1" t="s">
        <v>27</v>
      </c>
    </row>
    <row r="4" spans="1:29">
      <c r="A4">
        <v>1</v>
      </c>
      <c r="B4" s="1" t="s">
        <v>28</v>
      </c>
      <c r="C4" s="1" t="s">
        <v>29</v>
      </c>
      <c r="D4" s="1" t="s">
        <v>29</v>
      </c>
      <c r="E4" s="1" t="s">
        <v>30</v>
      </c>
      <c r="F4" s="1" t="s">
        <v>29</v>
      </c>
      <c r="G4" s="1" t="s">
        <v>29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 t="s">
        <v>28</v>
      </c>
      <c r="O4" s="1" t="s">
        <v>31</v>
      </c>
      <c r="P4" s="1" t="s">
        <v>29</v>
      </c>
      <c r="Q4" s="1" t="s">
        <v>29</v>
      </c>
      <c r="R4" s="1" t="s">
        <v>29</v>
      </c>
      <c r="S4" s="1" t="s">
        <v>32</v>
      </c>
      <c r="T4" s="1" t="s">
        <v>29</v>
      </c>
      <c r="U4" s="1" t="s">
        <v>29</v>
      </c>
      <c r="V4" s="1" t="s">
        <v>28</v>
      </c>
      <c r="W4" s="1" t="s">
        <v>28</v>
      </c>
      <c r="X4" s="1" t="s">
        <v>28</v>
      </c>
      <c r="Y4" s="1" t="s">
        <v>28</v>
      </c>
      <c r="Z4" s="1" t="s">
        <v>28</v>
      </c>
      <c r="AA4" s="1" t="s">
        <v>29</v>
      </c>
      <c r="AB4" s="1" t="s">
        <v>28</v>
      </c>
      <c r="AC4" s="1" t="s">
        <v>29</v>
      </c>
    </row>
    <row r="5" spans="1:29">
      <c r="A5">
        <v>2</v>
      </c>
      <c r="B5" s="1" t="s">
        <v>28</v>
      </c>
      <c r="C5" s="1" t="s">
        <v>33</v>
      </c>
      <c r="D5" s="1" t="s">
        <v>33</v>
      </c>
      <c r="E5" s="1" t="s">
        <v>34</v>
      </c>
      <c r="F5" s="1" t="s">
        <v>33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33</v>
      </c>
      <c r="N5" s="1" t="s">
        <v>28</v>
      </c>
      <c r="O5" s="1" t="s">
        <v>31</v>
      </c>
      <c r="P5" s="1" t="s">
        <v>33</v>
      </c>
      <c r="Q5" s="1" t="s">
        <v>33</v>
      </c>
      <c r="R5" s="1" t="s">
        <v>33</v>
      </c>
      <c r="S5" s="1" t="s">
        <v>32</v>
      </c>
      <c r="T5" s="1" t="s">
        <v>34</v>
      </c>
      <c r="U5" s="1" t="s">
        <v>35</v>
      </c>
      <c r="V5" s="1" t="s">
        <v>28</v>
      </c>
      <c r="W5" s="1" t="s">
        <v>28</v>
      </c>
      <c r="X5" s="1" t="s">
        <v>28</v>
      </c>
      <c r="Y5" s="1" t="s">
        <v>28</v>
      </c>
      <c r="Z5" s="1" t="s">
        <v>28</v>
      </c>
      <c r="AA5" s="1" t="s">
        <v>33</v>
      </c>
      <c r="AB5" s="1" t="s">
        <v>28</v>
      </c>
      <c r="AC5" s="1" t="s">
        <v>34</v>
      </c>
    </row>
    <row r="6" spans="1:29">
      <c r="A6">
        <v>3</v>
      </c>
      <c r="B6" s="1" t="s">
        <v>28</v>
      </c>
      <c r="C6" s="1" t="s">
        <v>34</v>
      </c>
      <c r="D6" s="1" t="s">
        <v>34</v>
      </c>
      <c r="E6" s="1" t="s">
        <v>33</v>
      </c>
      <c r="F6" s="1" t="s">
        <v>36</v>
      </c>
      <c r="G6" s="1" t="s">
        <v>35</v>
      </c>
      <c r="H6" s="1" t="s">
        <v>34</v>
      </c>
      <c r="I6" s="1" t="s">
        <v>34</v>
      </c>
      <c r="J6" s="1" t="s">
        <v>35</v>
      </c>
      <c r="K6" s="1" t="s">
        <v>36</v>
      </c>
      <c r="L6" s="1" t="s">
        <v>36</v>
      </c>
      <c r="M6" s="1" t="s">
        <v>35</v>
      </c>
      <c r="N6" s="1" t="s">
        <v>28</v>
      </c>
      <c r="O6" s="1" t="s">
        <v>31</v>
      </c>
      <c r="P6" s="1" t="s">
        <v>34</v>
      </c>
      <c r="Q6" s="1" t="s">
        <v>33</v>
      </c>
      <c r="R6" s="1" t="s">
        <v>33</v>
      </c>
      <c r="S6" s="1" t="s">
        <v>37</v>
      </c>
      <c r="T6" s="1" t="s">
        <v>34</v>
      </c>
      <c r="U6" s="1" t="s">
        <v>34</v>
      </c>
      <c r="V6" s="1" t="s">
        <v>28</v>
      </c>
      <c r="W6" s="1" t="s">
        <v>38</v>
      </c>
      <c r="X6" s="1" t="s">
        <v>28</v>
      </c>
      <c r="Y6" s="1" t="s">
        <v>28</v>
      </c>
      <c r="Z6" s="1" t="s">
        <v>28</v>
      </c>
      <c r="AA6" s="1" t="s">
        <v>35</v>
      </c>
      <c r="AB6" s="1" t="s">
        <v>28</v>
      </c>
      <c r="AC6" s="1" t="s">
        <v>36</v>
      </c>
    </row>
    <row r="7" spans="1:29">
      <c r="A7">
        <v>4</v>
      </c>
      <c r="B7" s="1" t="s">
        <v>28</v>
      </c>
      <c r="C7" s="1" t="s">
        <v>34</v>
      </c>
      <c r="D7" s="1" t="s">
        <v>34</v>
      </c>
      <c r="E7" s="1" t="s">
        <v>34</v>
      </c>
      <c r="F7" s="1" t="s">
        <v>34</v>
      </c>
      <c r="G7" s="1" t="s">
        <v>35</v>
      </c>
      <c r="H7" s="1" t="s">
        <v>35</v>
      </c>
      <c r="I7" s="1" t="s">
        <v>34</v>
      </c>
      <c r="J7" s="1" t="s">
        <v>34</v>
      </c>
      <c r="K7" s="1" t="s">
        <v>33</v>
      </c>
      <c r="L7" s="1" t="s">
        <v>34</v>
      </c>
      <c r="M7" s="1" t="s">
        <v>34</v>
      </c>
      <c r="N7" s="1" t="s">
        <v>28</v>
      </c>
      <c r="O7" s="1" t="s">
        <v>31</v>
      </c>
      <c r="P7" s="1" t="s">
        <v>33</v>
      </c>
      <c r="Q7" s="1" t="s">
        <v>34</v>
      </c>
      <c r="R7" s="1" t="s">
        <v>33</v>
      </c>
      <c r="S7" s="1" t="s">
        <v>32</v>
      </c>
      <c r="T7" s="1" t="s">
        <v>35</v>
      </c>
      <c r="U7" s="1" t="s">
        <v>33</v>
      </c>
      <c r="V7" s="1" t="s">
        <v>28</v>
      </c>
      <c r="W7" s="1" t="s">
        <v>28</v>
      </c>
      <c r="X7" s="1" t="s">
        <v>28</v>
      </c>
      <c r="Y7" s="1" t="s">
        <v>28</v>
      </c>
      <c r="Z7" s="1" t="s">
        <v>28</v>
      </c>
      <c r="AA7" s="1" t="s">
        <v>33</v>
      </c>
      <c r="AB7" s="1" t="s">
        <v>28</v>
      </c>
      <c r="AC7" s="1" t="s">
        <v>35</v>
      </c>
    </row>
    <row r="8" spans="1:29">
      <c r="A8">
        <v>5</v>
      </c>
      <c r="B8" s="1" t="s">
        <v>28</v>
      </c>
      <c r="C8" s="1" t="s">
        <v>34</v>
      </c>
      <c r="D8" s="1" t="s">
        <v>35</v>
      </c>
      <c r="E8" s="1" t="s">
        <v>34</v>
      </c>
      <c r="F8" s="1" t="s">
        <v>34</v>
      </c>
      <c r="G8" s="1" t="s">
        <v>34</v>
      </c>
      <c r="H8" s="1" t="s">
        <v>35</v>
      </c>
      <c r="I8" s="1" t="s">
        <v>35</v>
      </c>
      <c r="J8" s="1" t="s">
        <v>34</v>
      </c>
      <c r="K8" s="1" t="s">
        <v>34</v>
      </c>
      <c r="L8" s="1" t="s">
        <v>34</v>
      </c>
      <c r="M8" s="1" t="s">
        <v>34</v>
      </c>
      <c r="N8" s="1" t="s">
        <v>28</v>
      </c>
      <c r="O8" s="1" t="s">
        <v>38</v>
      </c>
      <c r="P8" s="1" t="s">
        <v>35</v>
      </c>
      <c r="Q8" s="1" t="s">
        <v>34</v>
      </c>
      <c r="R8" s="1" t="s">
        <v>34</v>
      </c>
      <c r="S8" s="1" t="s">
        <v>32</v>
      </c>
      <c r="T8" s="1" t="s">
        <v>34</v>
      </c>
      <c r="U8" s="1" t="s">
        <v>35</v>
      </c>
      <c r="V8" s="1" t="s">
        <v>39</v>
      </c>
      <c r="W8" s="1" t="s">
        <v>28</v>
      </c>
      <c r="X8" s="1" t="s">
        <v>38</v>
      </c>
      <c r="Y8" s="1" t="s">
        <v>28</v>
      </c>
      <c r="Z8" s="1" t="s">
        <v>28</v>
      </c>
      <c r="AA8" s="1" t="s">
        <v>35</v>
      </c>
      <c r="AB8" s="1" t="s">
        <v>28</v>
      </c>
      <c r="AC8" s="1" t="s">
        <v>34</v>
      </c>
    </row>
    <row r="9" spans="1:29">
      <c r="A9">
        <v>6</v>
      </c>
      <c r="B9" s="1" t="s">
        <v>28</v>
      </c>
      <c r="C9" s="1" t="s">
        <v>33</v>
      </c>
      <c r="D9" s="1" t="s">
        <v>33</v>
      </c>
      <c r="E9" s="1" t="s">
        <v>33</v>
      </c>
      <c r="F9" s="1" t="s">
        <v>33</v>
      </c>
      <c r="G9" s="1" t="s">
        <v>33</v>
      </c>
      <c r="H9" s="1" t="s">
        <v>33</v>
      </c>
      <c r="I9" s="1" t="s">
        <v>33</v>
      </c>
      <c r="J9" s="1" t="s">
        <v>33</v>
      </c>
      <c r="K9" s="1" t="s">
        <v>33</v>
      </c>
      <c r="L9" s="1" t="s">
        <v>33</v>
      </c>
      <c r="M9" s="1" t="s">
        <v>34</v>
      </c>
      <c r="N9" s="1" t="s">
        <v>28</v>
      </c>
      <c r="O9" s="1" t="s">
        <v>38</v>
      </c>
      <c r="P9" s="1" t="s">
        <v>34</v>
      </c>
      <c r="Q9" s="1" t="s">
        <v>33</v>
      </c>
      <c r="R9" s="1" t="s">
        <v>34</v>
      </c>
      <c r="S9" s="1" t="s">
        <v>32</v>
      </c>
      <c r="T9" s="1" t="s">
        <v>33</v>
      </c>
      <c r="U9" s="1" t="s">
        <v>33</v>
      </c>
      <c r="V9" s="1" t="s">
        <v>28</v>
      </c>
      <c r="W9" s="1" t="s">
        <v>38</v>
      </c>
      <c r="X9" s="1" t="s">
        <v>28</v>
      </c>
      <c r="Y9" s="1" t="s">
        <v>28</v>
      </c>
      <c r="Z9" s="1" t="s">
        <v>38</v>
      </c>
      <c r="AA9" s="1" t="s">
        <v>35</v>
      </c>
      <c r="AB9" s="1" t="s">
        <v>28</v>
      </c>
      <c r="AC9" s="1" t="s">
        <v>35</v>
      </c>
    </row>
    <row r="10" spans="1:29">
      <c r="A10">
        <v>7</v>
      </c>
      <c r="B10" s="1" t="s">
        <v>38</v>
      </c>
      <c r="C10" s="1" t="s">
        <v>35</v>
      </c>
      <c r="D10" s="1" t="s">
        <v>36</v>
      </c>
      <c r="E10" s="1" t="s">
        <v>30</v>
      </c>
      <c r="F10" s="1" t="s">
        <v>29</v>
      </c>
      <c r="G10" s="1" t="s">
        <v>35</v>
      </c>
      <c r="H10" s="1" t="s">
        <v>36</v>
      </c>
      <c r="I10" s="1" t="s">
        <v>36</v>
      </c>
      <c r="J10" s="1" t="s">
        <v>36</v>
      </c>
      <c r="K10" s="1" t="s">
        <v>36</v>
      </c>
      <c r="L10" s="1" t="s">
        <v>34</v>
      </c>
      <c r="M10" s="1" t="s">
        <v>34</v>
      </c>
      <c r="N10" s="1" t="s">
        <v>38</v>
      </c>
      <c r="O10" s="1" t="s">
        <v>31</v>
      </c>
      <c r="P10" s="1" t="s">
        <v>36</v>
      </c>
      <c r="Q10" s="1" t="s">
        <v>36</v>
      </c>
      <c r="R10" s="1" t="s">
        <v>29</v>
      </c>
      <c r="S10" s="1" t="s">
        <v>37</v>
      </c>
      <c r="T10" s="1" t="s">
        <v>33</v>
      </c>
      <c r="U10" s="1" t="s">
        <v>29</v>
      </c>
      <c r="V10" s="1" t="s">
        <v>39</v>
      </c>
      <c r="W10" s="1" t="s">
        <v>38</v>
      </c>
      <c r="X10" s="1" t="s">
        <v>28</v>
      </c>
      <c r="Y10" s="1" t="s">
        <v>28</v>
      </c>
      <c r="Z10" s="1" t="s">
        <v>38</v>
      </c>
      <c r="AA10" s="1" t="s">
        <v>34</v>
      </c>
      <c r="AB10" s="1" t="s">
        <v>28</v>
      </c>
      <c r="AC10" s="1" t="s">
        <v>29</v>
      </c>
    </row>
    <row r="11" spans="1:29">
      <c r="A11">
        <v>8</v>
      </c>
      <c r="B11" s="1" t="s">
        <v>28</v>
      </c>
      <c r="C11" s="1" t="s">
        <v>34</v>
      </c>
      <c r="D11" s="1" t="s">
        <v>36</v>
      </c>
      <c r="E11" s="1" t="s">
        <v>34</v>
      </c>
      <c r="F11" s="1" t="s">
        <v>36</v>
      </c>
      <c r="G11" s="1" t="s">
        <v>36</v>
      </c>
      <c r="H11" s="1" t="s">
        <v>34</v>
      </c>
      <c r="I11" s="1" t="s">
        <v>35</v>
      </c>
      <c r="J11" s="1" t="s">
        <v>35</v>
      </c>
      <c r="K11" s="1" t="s">
        <v>35</v>
      </c>
      <c r="L11" s="1" t="s">
        <v>34</v>
      </c>
      <c r="M11" s="1" t="s">
        <v>34</v>
      </c>
      <c r="N11" s="1" t="s">
        <v>38</v>
      </c>
      <c r="O11" s="1" t="s">
        <v>38</v>
      </c>
      <c r="P11" s="1" t="s">
        <v>34</v>
      </c>
      <c r="Q11" s="1" t="s">
        <v>29</v>
      </c>
      <c r="R11" s="1" t="s">
        <v>34</v>
      </c>
      <c r="S11" s="1" t="s">
        <v>32</v>
      </c>
      <c r="T11" s="1" t="s">
        <v>35</v>
      </c>
      <c r="U11" s="1" t="s">
        <v>34</v>
      </c>
      <c r="V11" s="1" t="s">
        <v>28</v>
      </c>
      <c r="W11" s="1" t="s">
        <v>28</v>
      </c>
      <c r="X11" s="1" t="s">
        <v>38</v>
      </c>
      <c r="Y11" s="1" t="s">
        <v>28</v>
      </c>
      <c r="Z11" s="1" t="s">
        <v>28</v>
      </c>
      <c r="AA11" s="1" t="s">
        <v>34</v>
      </c>
      <c r="AB11" s="1" t="s">
        <v>28</v>
      </c>
      <c r="AC11" s="1" t="s">
        <v>34</v>
      </c>
    </row>
    <row r="12" spans="1:29">
      <c r="A12">
        <v>9</v>
      </c>
      <c r="B12" s="1" t="s">
        <v>28</v>
      </c>
      <c r="C12" s="1" t="s">
        <v>34</v>
      </c>
      <c r="D12" s="1" t="s">
        <v>34</v>
      </c>
      <c r="E12" s="1" t="s">
        <v>33</v>
      </c>
      <c r="F12" s="1" t="s">
        <v>34</v>
      </c>
      <c r="G12" s="1" t="s">
        <v>33</v>
      </c>
      <c r="H12" s="1" t="s">
        <v>34</v>
      </c>
      <c r="I12" s="1" t="s">
        <v>34</v>
      </c>
      <c r="J12" s="1" t="s">
        <v>35</v>
      </c>
      <c r="K12" s="1" t="s">
        <v>35</v>
      </c>
      <c r="L12" s="1" t="s">
        <v>35</v>
      </c>
      <c r="M12" s="1" t="s">
        <v>34</v>
      </c>
      <c r="N12" s="1" t="s">
        <v>28</v>
      </c>
      <c r="O12" s="1" t="s">
        <v>31</v>
      </c>
      <c r="P12" s="1" t="s">
        <v>34</v>
      </c>
      <c r="Q12" s="1" t="s">
        <v>33</v>
      </c>
      <c r="R12" s="1" t="s">
        <v>34</v>
      </c>
      <c r="S12" s="1" t="s">
        <v>32</v>
      </c>
      <c r="T12" s="1" t="s">
        <v>34</v>
      </c>
      <c r="U12" s="1" t="s">
        <v>34</v>
      </c>
      <c r="V12" s="1" t="s">
        <v>39</v>
      </c>
      <c r="W12" s="1" t="s">
        <v>28</v>
      </c>
      <c r="X12" s="1" t="s">
        <v>28</v>
      </c>
      <c r="Y12" s="1" t="s">
        <v>28</v>
      </c>
      <c r="Z12" s="1" t="s">
        <v>28</v>
      </c>
      <c r="AA12" s="1" t="s">
        <v>33</v>
      </c>
      <c r="AB12" s="1" t="s">
        <v>28</v>
      </c>
      <c r="AC12" s="1" t="s">
        <v>35</v>
      </c>
    </row>
    <row r="13" spans="1:29">
      <c r="A13">
        <v>10</v>
      </c>
      <c r="B13" s="1" t="s">
        <v>28</v>
      </c>
      <c r="C13" s="1" t="s">
        <v>29</v>
      </c>
      <c r="D13" s="1" t="s">
        <v>34</v>
      </c>
      <c r="E13" s="1" t="s">
        <v>33</v>
      </c>
      <c r="F13" s="1" t="s">
        <v>34</v>
      </c>
      <c r="G13" s="1" t="s">
        <v>34</v>
      </c>
      <c r="H13" s="1" t="s">
        <v>34</v>
      </c>
      <c r="I13" s="1" t="s">
        <v>34</v>
      </c>
      <c r="J13" s="1" t="s">
        <v>34</v>
      </c>
      <c r="K13" s="1" t="s">
        <v>34</v>
      </c>
      <c r="L13" s="1" t="s">
        <v>34</v>
      </c>
      <c r="M13" s="1" t="s">
        <v>34</v>
      </c>
      <c r="N13" s="1" t="s">
        <v>28</v>
      </c>
      <c r="O13" s="1" t="s">
        <v>31</v>
      </c>
      <c r="P13" s="1" t="s">
        <v>34</v>
      </c>
      <c r="Q13" s="1" t="s">
        <v>34</v>
      </c>
      <c r="R13" s="1" t="s">
        <v>34</v>
      </c>
      <c r="S13" s="1" t="s">
        <v>32</v>
      </c>
      <c r="T13" s="1" t="s">
        <v>34</v>
      </c>
      <c r="U13" s="1" t="s">
        <v>34</v>
      </c>
      <c r="V13" s="1" t="s">
        <v>28</v>
      </c>
      <c r="W13" s="1" t="s">
        <v>28</v>
      </c>
      <c r="X13" s="1" t="s">
        <v>28</v>
      </c>
      <c r="Y13" s="1" t="s">
        <v>28</v>
      </c>
      <c r="Z13" s="1" t="s">
        <v>28</v>
      </c>
      <c r="AA13" s="1" t="s">
        <v>33</v>
      </c>
      <c r="AB13" s="1" t="s">
        <v>28</v>
      </c>
      <c r="AC13" s="1" t="s">
        <v>34</v>
      </c>
    </row>
    <row r="14" spans="1:29">
      <c r="A14">
        <v>11</v>
      </c>
      <c r="B14" s="1" t="s">
        <v>28</v>
      </c>
      <c r="C14" s="1" t="s">
        <v>29</v>
      </c>
      <c r="D14" s="1" t="s">
        <v>33</v>
      </c>
      <c r="E14" s="1" t="s">
        <v>34</v>
      </c>
      <c r="F14" s="1" t="s">
        <v>34</v>
      </c>
      <c r="G14" s="1" t="s">
        <v>33</v>
      </c>
      <c r="H14" s="1" t="s">
        <v>34</v>
      </c>
      <c r="I14" s="1" t="s">
        <v>34</v>
      </c>
      <c r="J14" s="1" t="s">
        <v>34</v>
      </c>
      <c r="K14" s="1" t="s">
        <v>34</v>
      </c>
      <c r="L14" s="1" t="s">
        <v>34</v>
      </c>
      <c r="M14" s="1" t="s">
        <v>34</v>
      </c>
      <c r="N14" s="1" t="s">
        <v>38</v>
      </c>
      <c r="O14" s="1" t="s">
        <v>31</v>
      </c>
      <c r="P14" s="1" t="s">
        <v>34</v>
      </c>
      <c r="Q14" s="1" t="s">
        <v>33</v>
      </c>
      <c r="R14" s="1" t="s">
        <v>34</v>
      </c>
      <c r="S14" s="1" t="s">
        <v>32</v>
      </c>
      <c r="T14" s="1" t="s">
        <v>34</v>
      </c>
      <c r="U14" s="1" t="s">
        <v>34</v>
      </c>
      <c r="V14" s="1" t="s">
        <v>28</v>
      </c>
      <c r="W14" s="1" t="s">
        <v>28</v>
      </c>
      <c r="X14" s="1" t="s">
        <v>28</v>
      </c>
      <c r="Y14" s="1" t="s">
        <v>28</v>
      </c>
      <c r="Z14" s="1" t="s">
        <v>28</v>
      </c>
      <c r="AA14" s="1" t="s">
        <v>34</v>
      </c>
      <c r="AB14" s="1" t="s">
        <v>28</v>
      </c>
      <c r="AC14" s="1" t="s">
        <v>36</v>
      </c>
    </row>
    <row r="15" spans="1:29">
      <c r="A15">
        <v>12</v>
      </c>
      <c r="B15" s="1" t="s">
        <v>28</v>
      </c>
      <c r="C15" s="1" t="s">
        <v>34</v>
      </c>
      <c r="D15" s="1" t="s">
        <v>34</v>
      </c>
      <c r="E15" s="1" t="s">
        <v>40</v>
      </c>
      <c r="F15" s="1" t="s">
        <v>36</v>
      </c>
      <c r="G15" s="1" t="s">
        <v>34</v>
      </c>
      <c r="H15" s="1" t="s">
        <v>34</v>
      </c>
      <c r="I15" s="1" t="s">
        <v>34</v>
      </c>
      <c r="J15" s="1" t="s">
        <v>34</v>
      </c>
      <c r="K15" s="1" t="s">
        <v>35</v>
      </c>
      <c r="L15" s="1" t="s">
        <v>35</v>
      </c>
      <c r="M15" s="1" t="s">
        <v>34</v>
      </c>
      <c r="N15" s="1" t="s">
        <v>28</v>
      </c>
      <c r="O15" s="1" t="s">
        <v>31</v>
      </c>
      <c r="P15" s="1" t="s">
        <v>34</v>
      </c>
      <c r="Q15" s="1" t="s">
        <v>34</v>
      </c>
      <c r="R15" s="1" t="s">
        <v>34</v>
      </c>
      <c r="S15" s="1" t="s">
        <v>32</v>
      </c>
      <c r="T15" s="1" t="s">
        <v>34</v>
      </c>
      <c r="U15" s="1" t="s">
        <v>34</v>
      </c>
      <c r="V15" s="1" t="s">
        <v>39</v>
      </c>
      <c r="W15" s="1" t="s">
        <v>38</v>
      </c>
      <c r="X15" s="1" t="s">
        <v>28</v>
      </c>
      <c r="Y15" s="1" t="s">
        <v>28</v>
      </c>
      <c r="Z15" s="1" t="s">
        <v>28</v>
      </c>
      <c r="AA15" s="1" t="s">
        <v>34</v>
      </c>
      <c r="AB15" s="1" t="s">
        <v>28</v>
      </c>
      <c r="AC15" s="1" t="s">
        <v>35</v>
      </c>
    </row>
    <row r="16" spans="1:29">
      <c r="A16">
        <v>13</v>
      </c>
      <c r="B16" s="1" t="s">
        <v>28</v>
      </c>
      <c r="C16" s="1" t="s">
        <v>34</v>
      </c>
      <c r="D16" s="1" t="s">
        <v>34</v>
      </c>
      <c r="E16" s="1" t="s">
        <v>34</v>
      </c>
      <c r="F16" s="1" t="s">
        <v>34</v>
      </c>
      <c r="G16" s="1" t="s">
        <v>33</v>
      </c>
      <c r="H16" s="1" t="s">
        <v>34</v>
      </c>
      <c r="I16" s="1" t="s">
        <v>34</v>
      </c>
      <c r="J16" s="1" t="s">
        <v>35</v>
      </c>
      <c r="K16" s="1" t="s">
        <v>34</v>
      </c>
      <c r="L16" s="1" t="s">
        <v>35</v>
      </c>
      <c r="M16" s="1" t="s">
        <v>34</v>
      </c>
      <c r="N16" s="1" t="s">
        <v>28</v>
      </c>
      <c r="O16" s="1" t="s">
        <v>31</v>
      </c>
      <c r="P16" s="1" t="s">
        <v>34</v>
      </c>
      <c r="Q16" s="1" t="s">
        <v>33</v>
      </c>
      <c r="R16" s="1" t="s">
        <v>34</v>
      </c>
      <c r="S16" s="1" t="s">
        <v>32</v>
      </c>
      <c r="T16" s="1" t="s">
        <v>33</v>
      </c>
      <c r="U16" s="1" t="s">
        <v>33</v>
      </c>
      <c r="V16" s="1" t="s">
        <v>28</v>
      </c>
      <c r="W16" s="1" t="s">
        <v>38</v>
      </c>
      <c r="X16" s="1" t="s">
        <v>28</v>
      </c>
      <c r="Y16" s="1" t="s">
        <v>28</v>
      </c>
      <c r="Z16" s="1" t="s">
        <v>38</v>
      </c>
      <c r="AA16" s="1" t="s">
        <v>34</v>
      </c>
      <c r="AB16" s="1" t="s">
        <v>28</v>
      </c>
      <c r="AC16" s="1" t="s">
        <v>36</v>
      </c>
    </row>
    <row r="17" spans="1:29">
      <c r="A17">
        <v>14</v>
      </c>
      <c r="B17" s="1" t="s">
        <v>28</v>
      </c>
      <c r="C17" s="1" t="s">
        <v>33</v>
      </c>
      <c r="D17" s="1" t="s">
        <v>33</v>
      </c>
      <c r="E17" s="1" t="s">
        <v>34</v>
      </c>
      <c r="F17" s="1" t="s">
        <v>33</v>
      </c>
      <c r="G17" s="1" t="s">
        <v>33</v>
      </c>
      <c r="H17" s="1" t="s">
        <v>33</v>
      </c>
      <c r="I17" s="1" t="s">
        <v>33</v>
      </c>
      <c r="J17" s="1" t="s">
        <v>33</v>
      </c>
      <c r="K17" s="1" t="s">
        <v>33</v>
      </c>
      <c r="L17" s="1" t="s">
        <v>33</v>
      </c>
      <c r="M17" s="1" t="s">
        <v>33</v>
      </c>
      <c r="N17" s="1" t="s">
        <v>28</v>
      </c>
      <c r="O17" s="1" t="s">
        <v>31</v>
      </c>
      <c r="P17" s="1" t="s">
        <v>34</v>
      </c>
      <c r="Q17" s="1" t="s">
        <v>34</v>
      </c>
      <c r="R17" s="1" t="s">
        <v>34</v>
      </c>
      <c r="S17" s="1" t="s">
        <v>32</v>
      </c>
      <c r="T17" s="1" t="s">
        <v>34</v>
      </c>
      <c r="U17" s="1" t="s">
        <v>34</v>
      </c>
      <c r="V17" s="1" t="s">
        <v>28</v>
      </c>
      <c r="W17" s="1" t="s">
        <v>39</v>
      </c>
      <c r="X17" s="1" t="s">
        <v>28</v>
      </c>
      <c r="Y17" s="1" t="s">
        <v>28</v>
      </c>
      <c r="Z17" s="1" t="s">
        <v>28</v>
      </c>
      <c r="AA17" s="1" t="s">
        <v>34</v>
      </c>
      <c r="AB17" s="1" t="s">
        <v>28</v>
      </c>
      <c r="AC17" s="1" t="s">
        <v>34</v>
      </c>
    </row>
    <row r="18" spans="1:29">
      <c r="A18">
        <v>15</v>
      </c>
      <c r="B18" s="1" t="s">
        <v>28</v>
      </c>
      <c r="C18" s="1" t="s">
        <v>34</v>
      </c>
      <c r="D18" s="1" t="s">
        <v>35</v>
      </c>
      <c r="E18" s="1" t="s">
        <v>34</v>
      </c>
      <c r="F18" s="1" t="s">
        <v>29</v>
      </c>
      <c r="G18" s="1" t="s">
        <v>33</v>
      </c>
      <c r="H18" s="1" t="s">
        <v>35</v>
      </c>
      <c r="I18" s="1" t="s">
        <v>35</v>
      </c>
      <c r="J18" s="1" t="s">
        <v>35</v>
      </c>
      <c r="K18" s="1" t="s">
        <v>35</v>
      </c>
      <c r="L18" s="1" t="s">
        <v>33</v>
      </c>
      <c r="M18" s="1" t="s">
        <v>33</v>
      </c>
      <c r="N18" s="1" t="s">
        <v>28</v>
      </c>
      <c r="O18" s="1" t="s">
        <v>31</v>
      </c>
      <c r="P18" s="1" t="s">
        <v>34</v>
      </c>
      <c r="Q18" s="1" t="s">
        <v>33</v>
      </c>
      <c r="R18" s="1" t="s">
        <v>34</v>
      </c>
      <c r="S18" s="1" t="s">
        <v>37</v>
      </c>
      <c r="T18" s="1" t="s">
        <v>33</v>
      </c>
      <c r="U18" s="1" t="s">
        <v>34</v>
      </c>
      <c r="V18" s="1" t="s">
        <v>28</v>
      </c>
      <c r="W18" s="1" t="s">
        <v>28</v>
      </c>
      <c r="X18" s="1" t="s">
        <v>28</v>
      </c>
      <c r="Y18" s="1" t="s">
        <v>28</v>
      </c>
      <c r="Z18" s="1" t="s">
        <v>28</v>
      </c>
      <c r="AA18" s="1" t="s">
        <v>33</v>
      </c>
      <c r="AB18" s="1" t="s">
        <v>28</v>
      </c>
      <c r="AC18" s="1" t="s">
        <v>35</v>
      </c>
    </row>
    <row r="19" spans="1:29">
      <c r="A19">
        <v>16</v>
      </c>
      <c r="B19" s="1" t="s">
        <v>28</v>
      </c>
      <c r="C19" s="1" t="s">
        <v>34</v>
      </c>
      <c r="D19" s="1" t="s">
        <v>35</v>
      </c>
      <c r="E19" s="1" t="s">
        <v>33</v>
      </c>
      <c r="F19" s="1" t="s">
        <v>36</v>
      </c>
      <c r="G19" s="1" t="s">
        <v>33</v>
      </c>
      <c r="H19" s="1" t="s">
        <v>36</v>
      </c>
      <c r="I19" s="1" t="s">
        <v>34</v>
      </c>
      <c r="J19" s="1" t="s">
        <v>34</v>
      </c>
      <c r="K19" s="1" t="s">
        <v>33</v>
      </c>
      <c r="L19" s="1" t="s">
        <v>34</v>
      </c>
      <c r="M19" s="1" t="s">
        <v>33</v>
      </c>
      <c r="N19" s="1" t="s">
        <v>28</v>
      </c>
      <c r="O19" s="1" t="s">
        <v>38</v>
      </c>
      <c r="P19" s="1" t="s">
        <v>34</v>
      </c>
      <c r="Q19" s="1" t="s">
        <v>33</v>
      </c>
      <c r="R19" s="1" t="s">
        <v>34</v>
      </c>
      <c r="S19" s="1" t="s">
        <v>32</v>
      </c>
      <c r="T19" s="1" t="s">
        <v>33</v>
      </c>
      <c r="U19" s="1" t="s">
        <v>33</v>
      </c>
      <c r="V19" s="1" t="s">
        <v>39</v>
      </c>
      <c r="W19" s="1" t="s">
        <v>28</v>
      </c>
      <c r="X19" s="1" t="s">
        <v>28</v>
      </c>
      <c r="Y19" s="1" t="s">
        <v>28</v>
      </c>
      <c r="Z19" s="1" t="s">
        <v>28</v>
      </c>
      <c r="AA19" s="1" t="s">
        <v>33</v>
      </c>
      <c r="AB19" s="1" t="s">
        <v>28</v>
      </c>
      <c r="AC19" s="1" t="s">
        <v>34</v>
      </c>
    </row>
    <row r="20" spans="1:29">
      <c r="A20" s="22">
        <v>17</v>
      </c>
      <c r="B20" s="25" t="s">
        <v>28</v>
      </c>
      <c r="C20" s="25" t="s">
        <v>35</v>
      </c>
      <c r="D20" s="25" t="s">
        <v>36</v>
      </c>
      <c r="E20" s="25" t="s">
        <v>36</v>
      </c>
      <c r="F20" s="25" t="s">
        <v>35</v>
      </c>
      <c r="G20" s="25" t="s">
        <v>35</v>
      </c>
      <c r="H20" s="25" t="s">
        <v>35</v>
      </c>
      <c r="I20" s="25" t="s">
        <v>36</v>
      </c>
      <c r="J20" s="25" t="s">
        <v>36</v>
      </c>
      <c r="K20" s="25" t="s">
        <v>36</v>
      </c>
      <c r="L20" s="25" t="s">
        <v>36</v>
      </c>
      <c r="M20" s="25" t="s">
        <v>36</v>
      </c>
      <c r="N20" s="25" t="s">
        <v>38</v>
      </c>
      <c r="O20" s="25" t="s">
        <v>31</v>
      </c>
      <c r="P20" s="25" t="s">
        <v>34</v>
      </c>
      <c r="Q20" s="25" t="s">
        <v>33</v>
      </c>
      <c r="R20" s="25" t="s">
        <v>34</v>
      </c>
      <c r="S20" s="25" t="s">
        <v>37</v>
      </c>
      <c r="T20" s="25" t="s">
        <v>35</v>
      </c>
      <c r="U20" s="25" t="s">
        <v>35</v>
      </c>
      <c r="V20" s="25" t="s">
        <v>39</v>
      </c>
      <c r="W20" s="25" t="s">
        <v>38</v>
      </c>
      <c r="X20" s="25" t="s">
        <v>38</v>
      </c>
      <c r="Y20" s="25" t="s">
        <v>28</v>
      </c>
      <c r="Z20" s="25" t="s">
        <v>38</v>
      </c>
      <c r="AA20" s="25" t="s">
        <v>35</v>
      </c>
      <c r="AB20" s="25" t="s">
        <v>38</v>
      </c>
      <c r="AC20" s="25" t="s">
        <v>35</v>
      </c>
    </row>
    <row r="21" spans="1:29">
      <c r="A21" s="22">
        <v>18</v>
      </c>
      <c r="B21" s="25" t="s">
        <v>28</v>
      </c>
      <c r="C21" s="25" t="s">
        <v>34</v>
      </c>
      <c r="D21" s="25" t="s">
        <v>34</v>
      </c>
      <c r="E21" s="25" t="s">
        <v>40</v>
      </c>
      <c r="F21" s="25" t="s">
        <v>36</v>
      </c>
      <c r="G21" s="25" t="s">
        <v>35</v>
      </c>
      <c r="H21" s="25" t="s">
        <v>34</v>
      </c>
      <c r="I21" s="25" t="s">
        <v>36</v>
      </c>
      <c r="J21" s="25" t="s">
        <v>36</v>
      </c>
      <c r="K21" s="25" t="s">
        <v>36</v>
      </c>
      <c r="L21" s="25" t="s">
        <v>36</v>
      </c>
      <c r="M21" s="25" t="s">
        <v>34</v>
      </c>
      <c r="N21" s="25" t="s">
        <v>28</v>
      </c>
      <c r="O21" s="25" t="s">
        <v>38</v>
      </c>
      <c r="P21" s="25" t="s">
        <v>33</v>
      </c>
      <c r="Q21" s="25" t="s">
        <v>34</v>
      </c>
      <c r="R21" s="25" t="s">
        <v>36</v>
      </c>
      <c r="S21" s="25" t="s">
        <v>64</v>
      </c>
      <c r="T21" s="25" t="s">
        <v>34</v>
      </c>
      <c r="U21" s="25" t="s">
        <v>34</v>
      </c>
      <c r="V21" s="25" t="s">
        <v>38</v>
      </c>
      <c r="W21" s="25" t="s">
        <v>39</v>
      </c>
      <c r="X21" s="25" t="s">
        <v>38</v>
      </c>
      <c r="Y21" s="25" t="s">
        <v>28</v>
      </c>
      <c r="Z21" s="25" t="s">
        <v>38</v>
      </c>
      <c r="AA21" s="25" t="s">
        <v>35</v>
      </c>
      <c r="AB21" s="25" t="s">
        <v>28</v>
      </c>
      <c r="AC21" s="25" t="s">
        <v>36</v>
      </c>
    </row>
    <row r="22" spans="1:29">
      <c r="A22" s="22">
        <v>19</v>
      </c>
      <c r="B22" s="25" t="s">
        <v>38</v>
      </c>
      <c r="C22" s="25" t="s">
        <v>35</v>
      </c>
      <c r="D22" s="25" t="s">
        <v>34</v>
      </c>
      <c r="E22" s="25" t="s">
        <v>33</v>
      </c>
      <c r="F22" s="25" t="s">
        <v>34</v>
      </c>
      <c r="G22" s="25" t="s">
        <v>34</v>
      </c>
      <c r="H22" s="25" t="s">
        <v>34</v>
      </c>
      <c r="I22" s="25" t="s">
        <v>34</v>
      </c>
      <c r="J22" s="25" t="s">
        <v>34</v>
      </c>
      <c r="K22" s="25" t="s">
        <v>34</v>
      </c>
      <c r="L22" s="25" t="s">
        <v>34</v>
      </c>
      <c r="M22" s="25" t="s">
        <v>34</v>
      </c>
      <c r="N22" s="25" t="s">
        <v>28</v>
      </c>
      <c r="O22" s="25" t="s">
        <v>38</v>
      </c>
      <c r="P22" s="25" t="s">
        <v>34</v>
      </c>
      <c r="Q22" s="25" t="s">
        <v>34</v>
      </c>
      <c r="R22" s="25" t="s">
        <v>34</v>
      </c>
      <c r="S22" s="25" t="s">
        <v>32</v>
      </c>
      <c r="T22" s="25" t="s">
        <v>34</v>
      </c>
      <c r="U22" s="25" t="s">
        <v>34</v>
      </c>
      <c r="V22" s="25" t="s">
        <v>28</v>
      </c>
      <c r="W22" s="25" t="s">
        <v>28</v>
      </c>
      <c r="X22" s="25" t="s">
        <v>38</v>
      </c>
      <c r="Y22" s="25" t="s">
        <v>28</v>
      </c>
      <c r="Z22" s="25" t="s">
        <v>38</v>
      </c>
      <c r="AA22" s="25" t="s">
        <v>35</v>
      </c>
      <c r="AB22" s="25" t="s">
        <v>28</v>
      </c>
      <c r="AC22" s="25" t="s">
        <v>36</v>
      </c>
    </row>
    <row r="23" spans="1:29">
      <c r="A23" s="22">
        <v>20</v>
      </c>
      <c r="B23" s="25" t="s">
        <v>28</v>
      </c>
      <c r="C23" s="25" t="s">
        <v>36</v>
      </c>
      <c r="D23" s="25" t="s">
        <v>35</v>
      </c>
      <c r="E23" s="25" t="s">
        <v>40</v>
      </c>
      <c r="F23" s="25" t="s">
        <v>34</v>
      </c>
      <c r="G23" s="25" t="s">
        <v>35</v>
      </c>
      <c r="H23" s="25" t="s">
        <v>35</v>
      </c>
      <c r="I23" s="25" t="s">
        <v>35</v>
      </c>
      <c r="J23" s="25" t="s">
        <v>34</v>
      </c>
      <c r="K23" s="25" t="s">
        <v>33</v>
      </c>
      <c r="L23" s="25" t="s">
        <v>35</v>
      </c>
      <c r="M23" s="25" t="s">
        <v>34</v>
      </c>
      <c r="N23" s="25" t="s">
        <v>28</v>
      </c>
      <c r="O23" s="25" t="s">
        <v>31</v>
      </c>
      <c r="P23" s="25" t="s">
        <v>34</v>
      </c>
      <c r="Q23" s="25" t="s">
        <v>34</v>
      </c>
      <c r="R23" s="25" t="s">
        <v>34</v>
      </c>
      <c r="S23" s="25" t="s">
        <v>32</v>
      </c>
      <c r="T23" s="25" t="s">
        <v>34</v>
      </c>
      <c r="U23" s="25" t="s">
        <v>34</v>
      </c>
      <c r="V23" s="25" t="s">
        <v>28</v>
      </c>
      <c r="W23" s="25" t="s">
        <v>28</v>
      </c>
      <c r="X23" s="25" t="s">
        <v>38</v>
      </c>
      <c r="Y23" s="25" t="s">
        <v>28</v>
      </c>
      <c r="Z23" s="25" t="s">
        <v>38</v>
      </c>
      <c r="AA23" s="25" t="s">
        <v>34</v>
      </c>
      <c r="AB23" s="25" t="s">
        <v>28</v>
      </c>
      <c r="AC23" s="25" t="s">
        <v>36</v>
      </c>
    </row>
    <row r="24" spans="1:29">
      <c r="A24" s="22">
        <v>21</v>
      </c>
      <c r="B24" s="25" t="s">
        <v>28</v>
      </c>
      <c r="C24" s="25" t="s">
        <v>33</v>
      </c>
      <c r="D24" s="25" t="s">
        <v>34</v>
      </c>
      <c r="E24" s="25" t="s">
        <v>33</v>
      </c>
      <c r="F24" s="25" t="s">
        <v>33</v>
      </c>
      <c r="G24" s="25" t="s">
        <v>34</v>
      </c>
      <c r="H24" s="25" t="s">
        <v>34</v>
      </c>
      <c r="I24" s="25" t="s">
        <v>34</v>
      </c>
      <c r="J24" s="25" t="s">
        <v>34</v>
      </c>
      <c r="K24" s="25" t="s">
        <v>34</v>
      </c>
      <c r="L24" s="25" t="s">
        <v>34</v>
      </c>
      <c r="M24" s="25" t="s">
        <v>34</v>
      </c>
      <c r="N24" s="25" t="s">
        <v>28</v>
      </c>
      <c r="O24" s="25" t="s">
        <v>31</v>
      </c>
      <c r="P24" s="25" t="s">
        <v>35</v>
      </c>
      <c r="Q24" s="25" t="s">
        <v>33</v>
      </c>
      <c r="R24" s="25" t="s">
        <v>33</v>
      </c>
      <c r="S24" s="25" t="s">
        <v>32</v>
      </c>
      <c r="T24" s="25" t="s">
        <v>35</v>
      </c>
      <c r="U24" s="25" t="s">
        <v>35</v>
      </c>
      <c r="V24" s="25" t="s">
        <v>28</v>
      </c>
      <c r="W24" s="25" t="s">
        <v>28</v>
      </c>
      <c r="X24" s="25" t="s">
        <v>38</v>
      </c>
      <c r="Y24" s="25" t="s">
        <v>28</v>
      </c>
      <c r="Z24" s="25" t="s">
        <v>38</v>
      </c>
      <c r="AA24" s="25" t="s">
        <v>33</v>
      </c>
      <c r="AB24" s="25" t="s">
        <v>28</v>
      </c>
      <c r="AC24" s="25" t="s">
        <v>34</v>
      </c>
    </row>
    <row r="25" spans="1:29">
      <c r="A25" s="22">
        <v>22</v>
      </c>
      <c r="B25" s="25" t="s">
        <v>28</v>
      </c>
      <c r="C25" s="25" t="s">
        <v>29</v>
      </c>
      <c r="D25" s="25" t="s">
        <v>29</v>
      </c>
      <c r="E25" s="25" t="s">
        <v>40</v>
      </c>
      <c r="F25" s="25" t="s">
        <v>34</v>
      </c>
      <c r="G25" s="25" t="s">
        <v>34</v>
      </c>
      <c r="H25" s="25" t="s">
        <v>35</v>
      </c>
      <c r="I25" s="25" t="s">
        <v>34</v>
      </c>
      <c r="J25" s="25" t="s">
        <v>34</v>
      </c>
      <c r="K25" s="25" t="s">
        <v>34</v>
      </c>
      <c r="L25" s="25" t="s">
        <v>34</v>
      </c>
      <c r="M25" s="25" t="s">
        <v>34</v>
      </c>
      <c r="N25" s="25" t="s">
        <v>28</v>
      </c>
      <c r="O25" s="25" t="s">
        <v>31</v>
      </c>
      <c r="P25" s="25" t="s">
        <v>33</v>
      </c>
      <c r="Q25" s="25" t="s">
        <v>33</v>
      </c>
      <c r="R25" s="25" t="s">
        <v>34</v>
      </c>
      <c r="S25" s="25" t="s">
        <v>32</v>
      </c>
      <c r="T25" s="25" t="s">
        <v>33</v>
      </c>
      <c r="U25" s="25" t="s">
        <v>33</v>
      </c>
      <c r="V25" s="25" t="s">
        <v>38</v>
      </c>
      <c r="W25" s="25" t="s">
        <v>28</v>
      </c>
      <c r="X25" s="25" t="s">
        <v>28</v>
      </c>
      <c r="Y25" s="25" t="s">
        <v>28</v>
      </c>
      <c r="Z25" s="25" t="s">
        <v>38</v>
      </c>
      <c r="AA25" s="25" t="s">
        <v>34</v>
      </c>
      <c r="AB25" s="25" t="s">
        <v>28</v>
      </c>
      <c r="AC25" s="25" t="s">
        <v>36</v>
      </c>
    </row>
    <row r="26" spans="1:29">
      <c r="A26" s="22">
        <v>23</v>
      </c>
      <c r="B26" s="25" t="s">
        <v>38</v>
      </c>
      <c r="C26" s="25" t="s">
        <v>29</v>
      </c>
      <c r="D26" s="25" t="s">
        <v>36</v>
      </c>
      <c r="E26" s="25" t="s">
        <v>36</v>
      </c>
      <c r="F26" s="25" t="s">
        <v>29</v>
      </c>
      <c r="G26" s="25" t="s">
        <v>35</v>
      </c>
      <c r="H26" s="25" t="s">
        <v>35</v>
      </c>
      <c r="I26" s="25" t="s">
        <v>35</v>
      </c>
      <c r="J26" s="25" t="s">
        <v>36</v>
      </c>
      <c r="K26" s="25" t="s">
        <v>36</v>
      </c>
      <c r="L26" s="25" t="s">
        <v>35</v>
      </c>
      <c r="M26" s="25" t="s">
        <v>35</v>
      </c>
      <c r="N26" s="25" t="s">
        <v>28</v>
      </c>
      <c r="O26" s="25" t="s">
        <v>38</v>
      </c>
      <c r="P26" s="25" t="s">
        <v>35</v>
      </c>
      <c r="Q26" s="25" t="s">
        <v>34</v>
      </c>
      <c r="R26" s="25" t="s">
        <v>35</v>
      </c>
      <c r="S26" s="25" t="s">
        <v>37</v>
      </c>
      <c r="T26" s="25" t="s">
        <v>35</v>
      </c>
      <c r="U26" s="25" t="s">
        <v>36</v>
      </c>
      <c r="V26" s="25" t="s">
        <v>38</v>
      </c>
      <c r="W26" s="25" t="s">
        <v>39</v>
      </c>
      <c r="X26" s="25" t="s">
        <v>38</v>
      </c>
      <c r="Y26" s="25" t="s">
        <v>38</v>
      </c>
      <c r="Z26" s="25" t="s">
        <v>38</v>
      </c>
      <c r="AA26" s="25" t="s">
        <v>36</v>
      </c>
      <c r="AB26" s="25" t="s">
        <v>28</v>
      </c>
      <c r="AC26" s="25" t="s">
        <v>36</v>
      </c>
    </row>
    <row r="27" spans="1:29">
      <c r="A27" s="22">
        <v>24</v>
      </c>
      <c r="B27" s="25" t="s">
        <v>28</v>
      </c>
      <c r="C27" s="25" t="s">
        <v>36</v>
      </c>
      <c r="D27" s="25" t="s">
        <v>36</v>
      </c>
      <c r="E27" s="25" t="s">
        <v>40</v>
      </c>
      <c r="F27" s="25" t="s">
        <v>36</v>
      </c>
      <c r="G27" s="25" t="s">
        <v>34</v>
      </c>
      <c r="H27" s="25" t="s">
        <v>35</v>
      </c>
      <c r="I27" s="25" t="s">
        <v>35</v>
      </c>
      <c r="J27" s="25" t="s">
        <v>35</v>
      </c>
      <c r="K27" s="25" t="s">
        <v>35</v>
      </c>
      <c r="L27" s="25" t="s">
        <v>34</v>
      </c>
      <c r="M27" s="25" t="s">
        <v>33</v>
      </c>
      <c r="N27" s="25" t="s">
        <v>28</v>
      </c>
      <c r="O27" s="25" t="s">
        <v>31</v>
      </c>
      <c r="P27" s="25" t="s">
        <v>35</v>
      </c>
      <c r="Q27" s="25" t="s">
        <v>33</v>
      </c>
      <c r="R27" s="25" t="s">
        <v>34</v>
      </c>
      <c r="S27" s="25" t="s">
        <v>37</v>
      </c>
      <c r="T27" s="25" t="s">
        <v>34</v>
      </c>
      <c r="U27" s="25" t="s">
        <v>34</v>
      </c>
      <c r="V27" s="25" t="s">
        <v>39</v>
      </c>
      <c r="W27" s="25" t="s">
        <v>39</v>
      </c>
      <c r="X27" s="25" t="s">
        <v>28</v>
      </c>
      <c r="Y27" s="25" t="s">
        <v>28</v>
      </c>
      <c r="Z27" s="25" t="s">
        <v>38</v>
      </c>
      <c r="AA27" s="25" t="s">
        <v>35</v>
      </c>
      <c r="AB27" s="25" t="s">
        <v>28</v>
      </c>
      <c r="AC27" s="25" t="s">
        <v>35</v>
      </c>
    </row>
  </sheetData>
  <hyperlinks>
    <hyperlink ref="A1" location="Contenido!A1" display="Volver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7"/>
  <sheetViews>
    <sheetView workbookViewId="0">
      <selection activeCell="E12" sqref="E12"/>
    </sheetView>
  </sheetViews>
  <sheetFormatPr baseColWidth="10" defaultColWidth="8.7109375" defaultRowHeight="15"/>
  <cols>
    <col min="1" max="1" width="8.7109375" style="82"/>
    <col min="2" max="2" width="21.85546875" style="82" bestFit="1" customWidth="1"/>
    <col min="3" max="16384" width="8.7109375" style="82"/>
  </cols>
  <sheetData>
    <row r="2" spans="2:2">
      <c r="B2" s="85" t="s">
        <v>138</v>
      </c>
    </row>
    <row r="3" spans="2:2">
      <c r="B3" s="85" t="s">
        <v>135</v>
      </c>
    </row>
    <row r="4" spans="2:2">
      <c r="B4" s="85" t="s">
        <v>136</v>
      </c>
    </row>
    <row r="5" spans="2:2">
      <c r="B5" s="85" t="s">
        <v>137</v>
      </c>
    </row>
    <row r="6" spans="2:2">
      <c r="B6" s="85" t="s">
        <v>139</v>
      </c>
    </row>
    <row r="7" spans="2:2">
      <c r="B7" s="85" t="s">
        <v>140</v>
      </c>
    </row>
  </sheetData>
  <hyperlinks>
    <hyperlink ref="B2" location="'Portada Anexos'!A1" display="Portada"/>
    <hyperlink ref="B3" location="'Analisis Encuestas'!A1" display="Análsis de encuestas"/>
    <hyperlink ref="B4" location="'Tabla de contingencia H1'!A1" display="Tabla de contingencia H1"/>
    <hyperlink ref="B5" location="'Tabla de contingencia H2'!A1" display="Tabla de contingencia H2"/>
    <hyperlink ref="B6" location="'Conversión Encuestas'!A1" display="Conversión de encuestas"/>
    <hyperlink ref="B7" location="'Base Original Encuestas'!A1" display="Base Original Encuestas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7"/>
  <sheetViews>
    <sheetView workbookViewId="0"/>
  </sheetViews>
  <sheetFormatPr baseColWidth="10" defaultColWidth="8.85546875" defaultRowHeight="15"/>
  <cols>
    <col min="1" max="2" width="20" bestFit="1" customWidth="1"/>
    <col min="3" max="3" width="27.85546875" customWidth="1"/>
    <col min="4" max="4" width="23.5703125" customWidth="1"/>
    <col min="5" max="9" width="20" bestFit="1" customWidth="1"/>
    <col min="10" max="13" width="20" style="24" bestFit="1" customWidth="1"/>
    <col min="14" max="14" width="20" bestFit="1" customWidth="1"/>
    <col min="15" max="15" width="20" style="24" bestFit="1" customWidth="1"/>
    <col min="16" max="20" width="20" bestFit="1" customWidth="1"/>
    <col min="22" max="30" width="20" bestFit="1" customWidth="1"/>
  </cols>
  <sheetData>
    <row r="1" spans="1:33" ht="15.75" thickBot="1">
      <c r="A1" s="85" t="s">
        <v>141</v>
      </c>
    </row>
    <row r="2" spans="1:33" ht="15.75" thickBot="1">
      <c r="B2" s="88" t="s">
        <v>60</v>
      </c>
      <c r="C2" s="89"/>
      <c r="D2" s="89"/>
      <c r="E2" s="89"/>
      <c r="F2" s="89"/>
      <c r="G2" s="89"/>
      <c r="H2" s="89"/>
      <c r="I2" s="90"/>
      <c r="J2" s="88" t="s">
        <v>66</v>
      </c>
      <c r="K2" s="89"/>
      <c r="L2" s="89"/>
      <c r="M2" s="89"/>
      <c r="N2" s="89"/>
      <c r="O2" s="90"/>
      <c r="P2" s="88" t="s">
        <v>62</v>
      </c>
      <c r="Q2" s="89"/>
      <c r="R2" s="89"/>
      <c r="S2" s="89"/>
      <c r="T2" s="90"/>
      <c r="U2" s="88" t="s">
        <v>76</v>
      </c>
      <c r="V2" s="89"/>
      <c r="W2" s="89"/>
      <c r="X2" s="89"/>
      <c r="Y2" s="89"/>
      <c r="Z2" s="89"/>
      <c r="AA2" s="89"/>
      <c r="AB2" s="89"/>
      <c r="AC2" s="90"/>
      <c r="AD2" s="91" t="s">
        <v>72</v>
      </c>
      <c r="AE2" s="92"/>
      <c r="AF2" s="86" t="s">
        <v>75</v>
      </c>
      <c r="AG2" s="87"/>
    </row>
    <row r="3" spans="1:33" ht="95.45" customHeight="1" thickBot="1">
      <c r="A3" s="11" t="s">
        <v>65</v>
      </c>
      <c r="B3" s="28" t="s">
        <v>0</v>
      </c>
      <c r="C3" s="29" t="s">
        <v>1</v>
      </c>
      <c r="D3" s="29" t="s">
        <v>2</v>
      </c>
      <c r="E3" s="29" t="s">
        <v>3</v>
      </c>
      <c r="F3" s="29" t="s">
        <v>4</v>
      </c>
      <c r="G3" s="29" t="s">
        <v>5</v>
      </c>
      <c r="H3" s="29" t="s">
        <v>6</v>
      </c>
      <c r="I3" s="30" t="s">
        <v>7</v>
      </c>
      <c r="J3" s="12" t="s">
        <v>8</v>
      </c>
      <c r="K3" s="12" t="s">
        <v>9</v>
      </c>
      <c r="L3" s="12" t="s">
        <v>10</v>
      </c>
      <c r="M3" s="12" t="s">
        <v>11</v>
      </c>
      <c r="N3" s="13" t="s">
        <v>18</v>
      </c>
      <c r="O3" s="12" t="s">
        <v>12</v>
      </c>
      <c r="P3" s="12" t="s">
        <v>13</v>
      </c>
      <c r="Q3" s="13" t="s">
        <v>14</v>
      </c>
      <c r="R3" s="13" t="s">
        <v>15</v>
      </c>
      <c r="S3" s="13" t="s">
        <v>16</v>
      </c>
      <c r="T3" s="13" t="s">
        <v>17</v>
      </c>
      <c r="U3" s="12" t="s">
        <v>19</v>
      </c>
      <c r="V3" s="12" t="s">
        <v>20</v>
      </c>
      <c r="W3" s="12" t="s">
        <v>21</v>
      </c>
      <c r="X3" s="12" t="s">
        <v>22</v>
      </c>
      <c r="Y3" s="12" t="s">
        <v>23</v>
      </c>
      <c r="Z3" s="12" t="s">
        <v>24</v>
      </c>
      <c r="AA3" s="12" t="s">
        <v>25</v>
      </c>
      <c r="AB3" s="12" t="s">
        <v>26</v>
      </c>
      <c r="AC3" s="12" t="s">
        <v>27</v>
      </c>
      <c r="AD3" s="37" t="s">
        <v>70</v>
      </c>
      <c r="AE3" s="37" t="s">
        <v>71</v>
      </c>
      <c r="AF3" s="37" t="s">
        <v>73</v>
      </c>
      <c r="AG3" s="37" t="s">
        <v>74</v>
      </c>
    </row>
    <row r="4" spans="1:33">
      <c r="A4" s="10">
        <v>1</v>
      </c>
      <c r="B4" s="15">
        <v>5</v>
      </c>
      <c r="C4" s="15">
        <v>1</v>
      </c>
      <c r="D4" s="15">
        <v>1</v>
      </c>
      <c r="E4" s="15">
        <v>1</v>
      </c>
      <c r="F4" s="15">
        <v>1</v>
      </c>
      <c r="G4" s="15">
        <v>1</v>
      </c>
      <c r="H4" s="15">
        <v>1</v>
      </c>
      <c r="I4" s="15">
        <v>1</v>
      </c>
      <c r="J4" s="16">
        <v>1</v>
      </c>
      <c r="K4" s="16">
        <v>1</v>
      </c>
      <c r="L4" s="16">
        <v>1</v>
      </c>
      <c r="M4" s="16">
        <v>1</v>
      </c>
      <c r="N4" s="16">
        <v>1</v>
      </c>
      <c r="O4" s="16">
        <v>5</v>
      </c>
      <c r="P4" s="16">
        <v>5</v>
      </c>
      <c r="Q4" s="16">
        <v>1</v>
      </c>
      <c r="R4" s="16">
        <v>1</v>
      </c>
      <c r="S4" s="16">
        <v>1</v>
      </c>
      <c r="T4" s="16">
        <v>5</v>
      </c>
      <c r="U4" s="16">
        <v>1</v>
      </c>
      <c r="V4" s="16">
        <v>5</v>
      </c>
      <c r="W4" s="16">
        <v>5</v>
      </c>
      <c r="X4" s="16">
        <v>5</v>
      </c>
      <c r="Y4" s="16">
        <v>5</v>
      </c>
      <c r="Z4" s="16">
        <v>5</v>
      </c>
      <c r="AA4" s="16">
        <v>1</v>
      </c>
      <c r="AB4" s="16">
        <v>5</v>
      </c>
      <c r="AC4" s="17">
        <v>1</v>
      </c>
      <c r="AD4" s="35">
        <f>SUM(Table13[[#This Row],[Conoce dentro de su organización estrategias enfocadas a un plan de mercadeo]:[Son actualmente adecuados los canales de ventas para conectar con el cliente:]])</f>
        <v>12</v>
      </c>
      <c r="AE4" s="35">
        <f>SUM(Table13[[#This Row],[El concesionario cuenta con indicadores de desempeño para medir el rendimiento de las ventas de los asesores:]:[Cree usted que los clientes están fidelizados con la marca:]])</f>
        <v>33</v>
      </c>
      <c r="AF4" s="35">
        <f>SUM(Table13[[#This Row],[La organización cuenta con una adecuada segmentación de clientes que apoye la estrategia:]:[Identifican nuevas oportunidades de mercado a través de la segmentación:]])</f>
        <v>10</v>
      </c>
      <c r="AG4" s="35">
        <f>SUM(Table13[[#This Row],[Conoce usted el posicionamiento actual de las marcas competidoras]:[Como considera que los clientes perciben la imagen de la organización:]])</f>
        <v>13</v>
      </c>
    </row>
    <row r="5" spans="1:33">
      <c r="A5" s="10">
        <v>2</v>
      </c>
      <c r="B5" s="18">
        <v>5</v>
      </c>
      <c r="C5" s="18">
        <v>5</v>
      </c>
      <c r="D5" s="18">
        <v>5</v>
      </c>
      <c r="E5" s="18">
        <v>4</v>
      </c>
      <c r="F5" s="18">
        <v>5</v>
      </c>
      <c r="G5" s="18">
        <v>5</v>
      </c>
      <c r="H5" s="18">
        <v>4</v>
      </c>
      <c r="I5" s="18">
        <v>4</v>
      </c>
      <c r="J5" s="18">
        <v>4</v>
      </c>
      <c r="K5" s="18">
        <v>4</v>
      </c>
      <c r="L5" s="18">
        <v>4</v>
      </c>
      <c r="M5" s="18">
        <v>5</v>
      </c>
      <c r="N5" s="18">
        <v>4</v>
      </c>
      <c r="O5" s="18">
        <v>5</v>
      </c>
      <c r="P5" s="18">
        <v>5</v>
      </c>
      <c r="Q5" s="18">
        <v>5</v>
      </c>
      <c r="R5" s="18">
        <v>5</v>
      </c>
      <c r="S5" s="18">
        <v>5</v>
      </c>
      <c r="T5" s="18">
        <v>5</v>
      </c>
      <c r="U5" s="18">
        <v>3</v>
      </c>
      <c r="V5" s="18">
        <v>5</v>
      </c>
      <c r="W5" s="18">
        <v>5</v>
      </c>
      <c r="X5" s="18">
        <v>5</v>
      </c>
      <c r="Y5" s="18">
        <v>5</v>
      </c>
      <c r="Z5" s="18">
        <v>5</v>
      </c>
      <c r="AA5" s="18">
        <v>5</v>
      </c>
      <c r="AB5" s="18">
        <v>5</v>
      </c>
      <c r="AC5" s="19">
        <v>4</v>
      </c>
      <c r="AD5" s="34">
        <f>SUM(Table13[[#This Row],[Conoce dentro de su organización estrategias enfocadas a un plan de mercadeo]:[Son actualmente adecuados los canales de ventas para conectar con el cliente:]])</f>
        <v>37</v>
      </c>
      <c r="AE5" s="34">
        <f>SUM(Table13[[#This Row],[El concesionario cuenta con indicadores de desempeño para medir el rendimiento de las ventas de los asesores:]:[Cree usted que los clientes están fidelizados con la marca:]])</f>
        <v>42</v>
      </c>
      <c r="AF5" s="34">
        <f>SUM(Table13[[#This Row],[La organización cuenta con una adecuada segmentación de clientes que apoye la estrategia:]:[Identifican nuevas oportunidades de mercado a través de la segmentación:]])</f>
        <v>26</v>
      </c>
      <c r="AG5" s="34">
        <f>SUM(Table13[[#This Row],[Conoce usted el posicionamiento actual de las marcas competidoras]:[Como considera que los clientes perciben la imagen de la organización:]])</f>
        <v>25</v>
      </c>
    </row>
    <row r="6" spans="1:33">
      <c r="A6" s="10">
        <v>3</v>
      </c>
      <c r="B6" s="16">
        <v>5</v>
      </c>
      <c r="C6" s="16">
        <v>3</v>
      </c>
      <c r="D6" s="16">
        <v>3</v>
      </c>
      <c r="E6" s="16">
        <v>5</v>
      </c>
      <c r="F6" s="16">
        <v>2</v>
      </c>
      <c r="G6" s="16">
        <v>3</v>
      </c>
      <c r="H6" s="16">
        <v>4</v>
      </c>
      <c r="I6" s="16">
        <v>4</v>
      </c>
      <c r="J6" s="16">
        <v>3</v>
      </c>
      <c r="K6" s="16">
        <v>2</v>
      </c>
      <c r="L6" s="16">
        <v>2</v>
      </c>
      <c r="M6" s="16">
        <v>3</v>
      </c>
      <c r="N6" s="16">
        <v>4</v>
      </c>
      <c r="O6" s="16">
        <v>5</v>
      </c>
      <c r="P6" s="16">
        <v>5</v>
      </c>
      <c r="Q6" s="16">
        <v>4</v>
      </c>
      <c r="R6" s="16">
        <v>5</v>
      </c>
      <c r="S6" s="16">
        <v>5</v>
      </c>
      <c r="T6" s="16">
        <v>3</v>
      </c>
      <c r="U6" s="16">
        <v>4</v>
      </c>
      <c r="V6" s="16">
        <v>5</v>
      </c>
      <c r="W6" s="16">
        <v>1</v>
      </c>
      <c r="X6" s="16">
        <v>5</v>
      </c>
      <c r="Y6" s="16">
        <v>5</v>
      </c>
      <c r="Z6" s="16">
        <v>5</v>
      </c>
      <c r="AA6" s="16">
        <v>3</v>
      </c>
      <c r="AB6" s="16">
        <v>5</v>
      </c>
      <c r="AC6" s="17">
        <v>2</v>
      </c>
      <c r="AD6" s="34">
        <f>SUM(Table13[[#This Row],[Conoce dentro de su organización estrategias enfocadas a un plan de mercadeo]:[Son actualmente adecuados los canales de ventas para conectar con el cliente:]])</f>
        <v>29</v>
      </c>
      <c r="AE6" s="34">
        <f>SUM(Table13[[#This Row],[El concesionario cuenta con indicadores de desempeño para medir el rendimiento de las ventas de los asesores:]:[Cree usted que los clientes están fidelizados con la marca:]])</f>
        <v>35</v>
      </c>
      <c r="AF6" s="34">
        <f>SUM(Table13[[#This Row],[La organización cuenta con una adecuada segmentación de clientes que apoye la estrategia:]:[Identifican nuevas oportunidades de mercado a través de la segmentación:]])</f>
        <v>19</v>
      </c>
      <c r="AG6" s="34">
        <f>SUM(Table13[[#This Row],[Conoce usted el posicionamiento actual de las marcas competidoras]:[Como considera que los clientes perciben la imagen de la organización:]])</f>
        <v>22</v>
      </c>
    </row>
    <row r="7" spans="1:33">
      <c r="A7" s="10">
        <v>4</v>
      </c>
      <c r="B7" s="18">
        <v>5</v>
      </c>
      <c r="C7" s="18">
        <v>4</v>
      </c>
      <c r="D7" s="18">
        <v>4</v>
      </c>
      <c r="E7" s="18">
        <v>4</v>
      </c>
      <c r="F7" s="18">
        <v>4</v>
      </c>
      <c r="G7" s="18">
        <v>3</v>
      </c>
      <c r="H7" s="18">
        <v>3</v>
      </c>
      <c r="I7" s="18">
        <v>4</v>
      </c>
      <c r="J7" s="18">
        <v>4</v>
      </c>
      <c r="K7" s="18">
        <v>5</v>
      </c>
      <c r="L7" s="18">
        <v>4</v>
      </c>
      <c r="M7" s="18">
        <v>4</v>
      </c>
      <c r="N7" s="18">
        <v>3</v>
      </c>
      <c r="O7" s="18">
        <v>5</v>
      </c>
      <c r="P7" s="18">
        <v>5</v>
      </c>
      <c r="Q7" s="18">
        <v>5</v>
      </c>
      <c r="R7" s="18">
        <v>4</v>
      </c>
      <c r="S7" s="18">
        <v>5</v>
      </c>
      <c r="T7" s="18">
        <v>5</v>
      </c>
      <c r="U7" s="18">
        <v>5</v>
      </c>
      <c r="V7" s="18">
        <v>5</v>
      </c>
      <c r="W7" s="18">
        <v>5</v>
      </c>
      <c r="X7" s="18">
        <v>5</v>
      </c>
      <c r="Y7" s="18">
        <v>5</v>
      </c>
      <c r="Z7" s="18">
        <v>5</v>
      </c>
      <c r="AA7" s="18">
        <v>5</v>
      </c>
      <c r="AB7" s="18">
        <v>5</v>
      </c>
      <c r="AC7" s="19">
        <v>3</v>
      </c>
      <c r="AD7" s="34">
        <f>SUM(Table13[[#This Row],[Conoce dentro de su organización estrategias enfocadas a un plan de mercadeo]:[Son actualmente adecuados los canales de ventas para conectar con el cliente:]])</f>
        <v>31</v>
      </c>
      <c r="AE7" s="34">
        <f>SUM(Table13[[#This Row],[El concesionario cuenta con indicadores de desempeño para medir el rendimiento de las ventas de los asesores:]:[Cree usted que los clientes están fidelizados con la marca:]])</f>
        <v>43</v>
      </c>
      <c r="AF7" s="34">
        <f>SUM(Table13[[#This Row],[La organización cuenta con una adecuada segmentación de clientes que apoye la estrategia:]:[Identifican nuevas oportunidades de mercado a través de la segmentación:]])</f>
        <v>25</v>
      </c>
      <c r="AG7" s="34">
        <f>SUM(Table13[[#This Row],[Conoce usted el posicionamiento actual de las marcas competidoras]:[Como considera que los clientes perciben la imagen de la organización:]])</f>
        <v>24</v>
      </c>
    </row>
    <row r="8" spans="1:33">
      <c r="A8" s="10">
        <v>5</v>
      </c>
      <c r="B8" s="16">
        <v>5</v>
      </c>
      <c r="C8" s="16">
        <v>4</v>
      </c>
      <c r="D8" s="16">
        <v>3</v>
      </c>
      <c r="E8" s="16">
        <v>4</v>
      </c>
      <c r="F8" s="16">
        <v>4</v>
      </c>
      <c r="G8" s="16">
        <v>4</v>
      </c>
      <c r="H8" s="16">
        <v>3</v>
      </c>
      <c r="I8" s="16">
        <v>3</v>
      </c>
      <c r="J8" s="16">
        <v>4</v>
      </c>
      <c r="K8" s="16">
        <v>4</v>
      </c>
      <c r="L8" s="16">
        <v>4</v>
      </c>
      <c r="M8" s="16">
        <v>4</v>
      </c>
      <c r="N8" s="16">
        <v>4</v>
      </c>
      <c r="O8" s="16">
        <v>5</v>
      </c>
      <c r="P8" s="16">
        <v>1</v>
      </c>
      <c r="Q8" s="16">
        <v>3</v>
      </c>
      <c r="R8" s="16">
        <v>4</v>
      </c>
      <c r="S8" s="16">
        <v>4</v>
      </c>
      <c r="T8" s="16">
        <v>5</v>
      </c>
      <c r="U8" s="16">
        <v>3</v>
      </c>
      <c r="V8" s="16">
        <v>3</v>
      </c>
      <c r="W8" s="16">
        <v>5</v>
      </c>
      <c r="X8" s="16">
        <v>1</v>
      </c>
      <c r="Y8" s="16">
        <v>5</v>
      </c>
      <c r="Z8" s="16">
        <v>5</v>
      </c>
      <c r="AA8" s="16">
        <v>3</v>
      </c>
      <c r="AB8" s="16">
        <v>5</v>
      </c>
      <c r="AC8" s="17">
        <v>4</v>
      </c>
      <c r="AD8" s="34">
        <f>SUM(Table13[[#This Row],[Conoce dentro de su organización estrategias enfocadas a un plan de mercadeo]:[Son actualmente adecuados los canales de ventas para conectar con el cliente:]])</f>
        <v>30</v>
      </c>
      <c r="AE8" s="34">
        <f>SUM(Table13[[#This Row],[El concesionario cuenta con indicadores de desempeño para medir el rendimiento de las ventas de los asesores:]:[Cree usted que los clientes están fidelizados con la marca:]])</f>
        <v>34</v>
      </c>
      <c r="AF8" s="34">
        <f>SUM(Table13[[#This Row],[La organización cuenta con una adecuada segmentación de clientes que apoye la estrategia:]:[Identifican nuevas oportunidades de mercado a través de la segmentación:]])</f>
        <v>25</v>
      </c>
      <c r="AG8" s="34">
        <f>SUM(Table13[[#This Row],[Conoce usted el posicionamiento actual de las marcas competidoras]:[Como considera que los clientes perciben la imagen de la organización:]])</f>
        <v>17</v>
      </c>
    </row>
    <row r="9" spans="1:33">
      <c r="A9" s="10">
        <v>6</v>
      </c>
      <c r="B9" s="18">
        <v>5</v>
      </c>
      <c r="C9" s="18">
        <v>5</v>
      </c>
      <c r="D9" s="18">
        <v>5</v>
      </c>
      <c r="E9" s="18">
        <v>5</v>
      </c>
      <c r="F9" s="18">
        <v>5</v>
      </c>
      <c r="G9" s="18">
        <v>5</v>
      </c>
      <c r="H9" s="18">
        <v>5</v>
      </c>
      <c r="I9" s="18">
        <v>5</v>
      </c>
      <c r="J9" s="18">
        <v>5</v>
      </c>
      <c r="K9" s="18">
        <v>5</v>
      </c>
      <c r="L9" s="18">
        <v>5</v>
      </c>
      <c r="M9" s="18">
        <v>4</v>
      </c>
      <c r="N9" s="18">
        <v>5</v>
      </c>
      <c r="O9" s="18">
        <v>5</v>
      </c>
      <c r="P9" s="18">
        <v>1</v>
      </c>
      <c r="Q9" s="18">
        <v>4</v>
      </c>
      <c r="R9" s="18">
        <v>5</v>
      </c>
      <c r="S9" s="18">
        <v>4</v>
      </c>
      <c r="T9" s="18">
        <v>5</v>
      </c>
      <c r="U9" s="18">
        <v>5</v>
      </c>
      <c r="V9" s="18">
        <v>5</v>
      </c>
      <c r="W9" s="18">
        <v>1</v>
      </c>
      <c r="X9" s="18">
        <v>5</v>
      </c>
      <c r="Y9" s="18">
        <v>5</v>
      </c>
      <c r="Z9" s="18">
        <v>1</v>
      </c>
      <c r="AA9" s="18">
        <v>3</v>
      </c>
      <c r="AB9" s="18">
        <v>5</v>
      </c>
      <c r="AC9" s="19">
        <v>3</v>
      </c>
      <c r="AD9" s="34">
        <f>SUM(Table13[[#This Row],[Conoce dentro de su organización estrategias enfocadas a un plan de mercadeo]:[Son actualmente adecuados los canales de ventas para conectar con el cliente:]])</f>
        <v>40</v>
      </c>
      <c r="AE9" s="34">
        <f>SUM(Table13[[#This Row],[El concesionario cuenta con indicadores de desempeño para medir el rendimiento de las ventas de los asesores:]:[Cree usted que los clientes están fidelizados con la marca:]])</f>
        <v>33</v>
      </c>
      <c r="AF9" s="34">
        <f>SUM(Table13[[#This Row],[La organización cuenta con una adecuada segmentación de clientes que apoye la estrategia:]:[Identifican nuevas oportunidades de mercado a través de la segmentación:]])</f>
        <v>29</v>
      </c>
      <c r="AG9" s="34">
        <f>SUM(Table13[[#This Row],[Conoce usted el posicionamiento actual de las marcas competidoras]:[Como considera que los clientes perciben la imagen de la organización:]])</f>
        <v>19</v>
      </c>
    </row>
    <row r="10" spans="1:33">
      <c r="A10" s="10">
        <v>7</v>
      </c>
      <c r="B10" s="16">
        <v>1</v>
      </c>
      <c r="C10" s="16">
        <v>3</v>
      </c>
      <c r="D10" s="16">
        <v>2</v>
      </c>
      <c r="E10" s="16">
        <v>1</v>
      </c>
      <c r="F10" s="16">
        <v>1</v>
      </c>
      <c r="G10" s="16">
        <v>3</v>
      </c>
      <c r="H10" s="16">
        <v>2</v>
      </c>
      <c r="I10" s="16">
        <v>2</v>
      </c>
      <c r="J10" s="16">
        <v>2</v>
      </c>
      <c r="K10" s="16">
        <v>2</v>
      </c>
      <c r="L10" s="16">
        <v>4</v>
      </c>
      <c r="M10" s="16">
        <v>4</v>
      </c>
      <c r="N10" s="16">
        <v>5</v>
      </c>
      <c r="O10" s="16">
        <v>1</v>
      </c>
      <c r="P10" s="16">
        <v>5</v>
      </c>
      <c r="Q10" s="16">
        <v>2</v>
      </c>
      <c r="R10" s="16">
        <v>2</v>
      </c>
      <c r="S10" s="16">
        <v>1</v>
      </c>
      <c r="T10" s="16">
        <v>3</v>
      </c>
      <c r="U10" s="16">
        <v>1</v>
      </c>
      <c r="V10" s="16">
        <v>3</v>
      </c>
      <c r="W10" s="16">
        <v>1</v>
      </c>
      <c r="X10" s="16">
        <v>5</v>
      </c>
      <c r="Y10" s="16">
        <v>5</v>
      </c>
      <c r="Z10" s="16">
        <v>1</v>
      </c>
      <c r="AA10" s="16">
        <v>4</v>
      </c>
      <c r="AB10" s="16">
        <v>5</v>
      </c>
      <c r="AC10" s="17">
        <v>1</v>
      </c>
      <c r="AD10" s="34">
        <f>SUM(Table13[[#This Row],[Conoce dentro de su organización estrategias enfocadas a un plan de mercadeo]:[Son actualmente adecuados los canales de ventas para conectar con el cliente:]])</f>
        <v>15</v>
      </c>
      <c r="AE10" s="34">
        <f>SUM(Table13[[#This Row],[El concesionario cuenta con indicadores de desempeño para medir el rendimiento de las ventas de los asesores:]:[Cree usted que los clientes están fidelizados con la marca:]])</f>
        <v>26</v>
      </c>
      <c r="AF10" s="34">
        <f>SUM(Table13[[#This Row],[La organización cuenta con una adecuada segmentación de clientes que apoye la estrategia:]:[Identifican nuevas oportunidades de mercado a través de la segmentación:]])</f>
        <v>18</v>
      </c>
      <c r="AG10" s="34">
        <f>SUM(Table13[[#This Row],[Conoce usted el posicionamiento actual de las marcas competidoras]:[Como considera que los clientes perciben la imagen de la organización:]])</f>
        <v>13</v>
      </c>
    </row>
    <row r="11" spans="1:33">
      <c r="A11" s="10">
        <v>8</v>
      </c>
      <c r="B11" s="18">
        <v>5</v>
      </c>
      <c r="C11" s="18">
        <v>4</v>
      </c>
      <c r="D11" s="18">
        <v>2</v>
      </c>
      <c r="E11" s="18">
        <v>4</v>
      </c>
      <c r="F11" s="18">
        <v>2</v>
      </c>
      <c r="G11" s="18">
        <v>2</v>
      </c>
      <c r="H11" s="18">
        <v>4</v>
      </c>
      <c r="I11" s="18">
        <v>3</v>
      </c>
      <c r="J11" s="18">
        <v>3</v>
      </c>
      <c r="K11" s="18">
        <v>3</v>
      </c>
      <c r="L11" s="18">
        <v>4</v>
      </c>
      <c r="M11" s="18">
        <v>4</v>
      </c>
      <c r="N11" s="18">
        <v>3</v>
      </c>
      <c r="O11" s="18">
        <v>1</v>
      </c>
      <c r="P11" s="18">
        <v>1</v>
      </c>
      <c r="Q11" s="18">
        <v>4</v>
      </c>
      <c r="R11" s="18">
        <v>1</v>
      </c>
      <c r="S11" s="18">
        <v>4</v>
      </c>
      <c r="T11" s="18">
        <v>5</v>
      </c>
      <c r="U11" s="18">
        <v>4</v>
      </c>
      <c r="V11" s="18">
        <v>5</v>
      </c>
      <c r="W11" s="18">
        <v>5</v>
      </c>
      <c r="X11" s="18">
        <v>1</v>
      </c>
      <c r="Y11" s="18">
        <v>5</v>
      </c>
      <c r="Z11" s="18">
        <v>5</v>
      </c>
      <c r="AA11" s="18">
        <v>4</v>
      </c>
      <c r="AB11" s="18">
        <v>5</v>
      </c>
      <c r="AC11" s="19">
        <v>4</v>
      </c>
      <c r="AD11" s="34">
        <f>SUM(Table13[[#This Row],[Conoce dentro de su organización estrategias enfocadas a un plan de mercadeo]:[Son actualmente adecuados los canales de ventas para conectar con el cliente:]])</f>
        <v>26</v>
      </c>
      <c r="AE11" s="34">
        <f>SUM(Table13[[#This Row],[El concesionario cuenta con indicadores de desempeño para medir el rendimiento de las ventas de los asesores:]:[Cree usted que los clientes están fidelizados con la marca:]])</f>
        <v>38</v>
      </c>
      <c r="AF11" s="34">
        <f>SUM(Table13[[#This Row],[La organización cuenta con una adecuada segmentación de clientes que apoye la estrategia:]:[Identifican nuevas oportunidades de mercado a través de la segmentación:]])</f>
        <v>18</v>
      </c>
      <c r="AG11" s="34">
        <f>SUM(Table13[[#This Row],[Conoce usted el posicionamiento actual de las marcas competidoras]:[Como considera que los clientes perciben la imagen de la organización:]])</f>
        <v>15</v>
      </c>
    </row>
    <row r="12" spans="1:33">
      <c r="A12" s="10">
        <v>9</v>
      </c>
      <c r="B12" s="16">
        <v>5</v>
      </c>
      <c r="C12" s="16">
        <v>4</v>
      </c>
      <c r="D12" s="16">
        <v>4</v>
      </c>
      <c r="E12" s="16">
        <v>5</v>
      </c>
      <c r="F12" s="16">
        <v>4</v>
      </c>
      <c r="G12" s="16">
        <v>5</v>
      </c>
      <c r="H12" s="16">
        <v>4</v>
      </c>
      <c r="I12" s="16">
        <v>4</v>
      </c>
      <c r="J12" s="16">
        <v>3</v>
      </c>
      <c r="K12" s="16">
        <v>3</v>
      </c>
      <c r="L12" s="16">
        <v>3</v>
      </c>
      <c r="M12" s="16">
        <v>4</v>
      </c>
      <c r="N12" s="16">
        <v>4</v>
      </c>
      <c r="O12" s="16">
        <v>5</v>
      </c>
      <c r="P12" s="16">
        <v>5</v>
      </c>
      <c r="Q12" s="16">
        <v>4</v>
      </c>
      <c r="R12" s="16">
        <v>5</v>
      </c>
      <c r="S12" s="16">
        <v>4</v>
      </c>
      <c r="T12" s="16">
        <v>5</v>
      </c>
      <c r="U12" s="16">
        <v>4</v>
      </c>
      <c r="V12" s="16">
        <v>3</v>
      </c>
      <c r="W12" s="16">
        <v>5</v>
      </c>
      <c r="X12" s="16">
        <v>5</v>
      </c>
      <c r="Y12" s="16">
        <v>5</v>
      </c>
      <c r="Z12" s="16">
        <v>5</v>
      </c>
      <c r="AA12" s="16">
        <v>5</v>
      </c>
      <c r="AB12" s="16">
        <v>5</v>
      </c>
      <c r="AC12" s="17">
        <v>3</v>
      </c>
      <c r="AD12" s="34">
        <f>SUM(Table13[[#This Row],[Conoce dentro de su organización estrategias enfocadas a un plan de mercadeo]:[Son actualmente adecuados los canales de ventas para conectar con el cliente:]])</f>
        <v>35</v>
      </c>
      <c r="AE12" s="34">
        <f>SUM(Table13[[#This Row],[El concesionario cuenta con indicadores de desempeño para medir el rendimiento de las ventas de los asesores:]:[Cree usted que los clientes están fidelizados con la marca:]])</f>
        <v>40</v>
      </c>
      <c r="AF12" s="34">
        <f>SUM(Table13[[#This Row],[La organización cuenta con una adecuada segmentación de clientes que apoye la estrategia:]:[Identifican nuevas oportunidades de mercado a través de la segmentación:]])</f>
        <v>22</v>
      </c>
      <c r="AG12" s="34">
        <f>SUM(Table13[[#This Row],[Conoce usted el posicionamiento actual de las marcas competidoras]:[Como considera que los clientes perciben la imagen de la organización:]])</f>
        <v>23</v>
      </c>
    </row>
    <row r="13" spans="1:33">
      <c r="A13" s="10">
        <v>10</v>
      </c>
      <c r="B13" s="18">
        <v>5</v>
      </c>
      <c r="C13" s="18">
        <v>1</v>
      </c>
      <c r="D13" s="18">
        <v>4</v>
      </c>
      <c r="E13" s="18">
        <v>5</v>
      </c>
      <c r="F13" s="18">
        <v>4</v>
      </c>
      <c r="G13" s="18">
        <v>4</v>
      </c>
      <c r="H13" s="18">
        <v>4</v>
      </c>
      <c r="I13" s="18">
        <v>4</v>
      </c>
      <c r="J13" s="18">
        <v>4</v>
      </c>
      <c r="K13" s="18">
        <v>4</v>
      </c>
      <c r="L13" s="18">
        <v>4</v>
      </c>
      <c r="M13" s="18">
        <v>4</v>
      </c>
      <c r="N13" s="18">
        <v>4</v>
      </c>
      <c r="O13" s="18">
        <v>5</v>
      </c>
      <c r="P13" s="18">
        <v>5</v>
      </c>
      <c r="Q13" s="18">
        <v>4</v>
      </c>
      <c r="R13" s="18">
        <v>4</v>
      </c>
      <c r="S13" s="18">
        <v>4</v>
      </c>
      <c r="T13" s="18">
        <v>5</v>
      </c>
      <c r="U13" s="18">
        <v>4</v>
      </c>
      <c r="V13" s="18">
        <v>5</v>
      </c>
      <c r="W13" s="18">
        <v>5</v>
      </c>
      <c r="X13" s="18">
        <v>5</v>
      </c>
      <c r="Y13" s="18">
        <v>5</v>
      </c>
      <c r="Z13" s="18">
        <v>5</v>
      </c>
      <c r="AA13" s="18">
        <v>5</v>
      </c>
      <c r="AB13" s="18">
        <v>5</v>
      </c>
      <c r="AC13" s="19">
        <v>4</v>
      </c>
      <c r="AD13" s="34">
        <f>SUM(Table13[[#This Row],[Conoce dentro de su organización estrategias enfocadas a un plan de mercadeo]:[Son actualmente adecuados los canales de ventas para conectar con el cliente:]])</f>
        <v>31</v>
      </c>
      <c r="AE13" s="34">
        <f>SUM(Table13[[#This Row],[El concesionario cuenta con indicadores de desempeño para medir el rendimiento de las ventas de los asesores:]:[Cree usted que los clientes están fidelizados con la marca:]])</f>
        <v>43</v>
      </c>
      <c r="AF13" s="34">
        <f>SUM(Table13[[#This Row],[La organización cuenta con una adecuada segmentación de clientes que apoye la estrategia:]:[Identifican nuevas oportunidades de mercado a través de la segmentación:]])</f>
        <v>25</v>
      </c>
      <c r="AG13" s="34">
        <f>SUM(Table13[[#This Row],[Conoce usted el posicionamiento actual de las marcas competidoras]:[Como considera que los clientes perciben la imagen de la organización:]])</f>
        <v>22</v>
      </c>
    </row>
    <row r="14" spans="1:33">
      <c r="A14" s="10">
        <v>11</v>
      </c>
      <c r="B14" s="16">
        <v>5</v>
      </c>
      <c r="C14" s="16">
        <v>1</v>
      </c>
      <c r="D14" s="16">
        <v>5</v>
      </c>
      <c r="E14" s="16">
        <v>4</v>
      </c>
      <c r="F14" s="16">
        <v>4</v>
      </c>
      <c r="G14" s="16">
        <v>5</v>
      </c>
      <c r="H14" s="16">
        <v>4</v>
      </c>
      <c r="I14" s="16">
        <v>4</v>
      </c>
      <c r="J14" s="16">
        <v>4</v>
      </c>
      <c r="K14" s="16">
        <v>4</v>
      </c>
      <c r="L14" s="16">
        <v>4</v>
      </c>
      <c r="M14" s="16">
        <v>4</v>
      </c>
      <c r="N14" s="16">
        <v>4</v>
      </c>
      <c r="O14" s="16">
        <v>1</v>
      </c>
      <c r="P14" s="16">
        <v>5</v>
      </c>
      <c r="Q14" s="16">
        <v>4</v>
      </c>
      <c r="R14" s="16">
        <v>5</v>
      </c>
      <c r="S14" s="16">
        <v>4</v>
      </c>
      <c r="T14" s="16">
        <v>5</v>
      </c>
      <c r="U14" s="16">
        <v>4</v>
      </c>
      <c r="V14" s="16">
        <v>5</v>
      </c>
      <c r="W14" s="16">
        <v>5</v>
      </c>
      <c r="X14" s="16">
        <v>5</v>
      </c>
      <c r="Y14" s="16">
        <v>5</v>
      </c>
      <c r="Z14" s="16">
        <v>5</v>
      </c>
      <c r="AA14" s="16">
        <v>4</v>
      </c>
      <c r="AB14" s="16">
        <v>5</v>
      </c>
      <c r="AC14" s="17">
        <v>2</v>
      </c>
      <c r="AD14" s="34">
        <f>SUM(Table13[[#This Row],[Conoce dentro de su organización estrategias enfocadas a un plan de mercadeo]:[Son actualmente adecuados los canales de ventas para conectar con el cliente:]])</f>
        <v>32</v>
      </c>
      <c r="AE14" s="34">
        <f>SUM(Table13[[#This Row],[El concesionario cuenta con indicadores de desempeño para medir el rendimiento de las ventas de los asesores:]:[Cree usted que los clientes están fidelizados con la marca:]])</f>
        <v>40</v>
      </c>
      <c r="AF14" s="34">
        <f>SUM(Table13[[#This Row],[La organización cuenta con una adecuada segmentación de clientes que apoye la estrategia:]:[Identifican nuevas oportunidades de mercado a través de la segmentación:]])</f>
        <v>21</v>
      </c>
      <c r="AG14" s="34">
        <f>SUM(Table13[[#This Row],[Conoce usted el posicionamiento actual de las marcas competidoras]:[Como considera que los clientes perciben la imagen de la organización:]])</f>
        <v>23</v>
      </c>
    </row>
    <row r="15" spans="1:33">
      <c r="A15" s="10">
        <v>12</v>
      </c>
      <c r="B15" s="18">
        <v>5</v>
      </c>
      <c r="C15" s="18">
        <v>4</v>
      </c>
      <c r="D15" s="18">
        <v>4</v>
      </c>
      <c r="E15" s="18">
        <v>3</v>
      </c>
      <c r="F15" s="18">
        <v>2</v>
      </c>
      <c r="G15" s="18">
        <v>4</v>
      </c>
      <c r="H15" s="18">
        <v>4</v>
      </c>
      <c r="I15" s="18">
        <v>4</v>
      </c>
      <c r="J15" s="18">
        <v>4</v>
      </c>
      <c r="K15" s="18">
        <v>3</v>
      </c>
      <c r="L15" s="18">
        <v>3</v>
      </c>
      <c r="M15" s="18">
        <v>4</v>
      </c>
      <c r="N15" s="18">
        <v>4</v>
      </c>
      <c r="O15" s="18">
        <v>5</v>
      </c>
      <c r="P15" s="18">
        <v>5</v>
      </c>
      <c r="Q15" s="18">
        <v>4</v>
      </c>
      <c r="R15" s="18">
        <v>4</v>
      </c>
      <c r="S15" s="18">
        <v>4</v>
      </c>
      <c r="T15" s="18">
        <v>5</v>
      </c>
      <c r="U15" s="18">
        <v>4</v>
      </c>
      <c r="V15" s="18">
        <v>3</v>
      </c>
      <c r="W15" s="18">
        <v>1</v>
      </c>
      <c r="X15" s="18">
        <v>5</v>
      </c>
      <c r="Y15" s="18">
        <v>5</v>
      </c>
      <c r="Z15" s="18">
        <v>5</v>
      </c>
      <c r="AA15" s="18">
        <v>4</v>
      </c>
      <c r="AB15" s="18">
        <v>5</v>
      </c>
      <c r="AC15" s="19">
        <v>3</v>
      </c>
      <c r="AD15" s="34">
        <f>SUM(Table13[[#This Row],[Conoce dentro de su organización estrategias enfocadas a un plan de mercadeo]:[Son actualmente adecuados los canales de ventas para conectar con el cliente:]])</f>
        <v>30</v>
      </c>
      <c r="AE15" s="34">
        <f>SUM(Table13[[#This Row],[El concesionario cuenta con indicadores de desempeño para medir el rendimiento de las ventas de los asesores:]:[Cree usted que los clientes están fidelizados con la marca:]])</f>
        <v>35</v>
      </c>
      <c r="AF15" s="34">
        <f>SUM(Table13[[#This Row],[La organización cuenta con una adecuada segmentación de clientes que apoye la estrategia:]:[Identifican nuevas oportunidades de mercado a través de la segmentación:]])</f>
        <v>23</v>
      </c>
      <c r="AG15" s="34">
        <f>SUM(Table13[[#This Row],[Conoce usted el posicionamiento actual de las marcas competidoras]:[Como considera que los clientes perciben la imagen de la organización:]])</f>
        <v>22</v>
      </c>
    </row>
    <row r="16" spans="1:33">
      <c r="A16" s="10">
        <v>13</v>
      </c>
      <c r="B16" s="16">
        <v>5</v>
      </c>
      <c r="C16" s="16">
        <v>4</v>
      </c>
      <c r="D16" s="16">
        <v>4</v>
      </c>
      <c r="E16" s="16">
        <v>4</v>
      </c>
      <c r="F16" s="16">
        <v>4</v>
      </c>
      <c r="G16" s="16">
        <v>5</v>
      </c>
      <c r="H16" s="16">
        <v>4</v>
      </c>
      <c r="I16" s="16">
        <v>4</v>
      </c>
      <c r="J16" s="16">
        <v>3</v>
      </c>
      <c r="K16" s="16">
        <v>4</v>
      </c>
      <c r="L16" s="16">
        <v>3</v>
      </c>
      <c r="M16" s="16">
        <v>4</v>
      </c>
      <c r="N16" s="16">
        <v>5</v>
      </c>
      <c r="O16" s="16">
        <v>5</v>
      </c>
      <c r="P16" s="16">
        <v>5</v>
      </c>
      <c r="Q16" s="16">
        <v>4</v>
      </c>
      <c r="R16" s="16">
        <v>5</v>
      </c>
      <c r="S16" s="16">
        <v>4</v>
      </c>
      <c r="T16" s="16">
        <v>5</v>
      </c>
      <c r="U16" s="16">
        <v>5</v>
      </c>
      <c r="V16" s="16">
        <v>5</v>
      </c>
      <c r="W16" s="16">
        <v>1</v>
      </c>
      <c r="X16" s="16">
        <v>5</v>
      </c>
      <c r="Y16" s="16">
        <v>5</v>
      </c>
      <c r="Z16" s="16">
        <v>1</v>
      </c>
      <c r="AA16" s="16">
        <v>4</v>
      </c>
      <c r="AB16" s="16">
        <v>5</v>
      </c>
      <c r="AC16" s="17">
        <v>2</v>
      </c>
      <c r="AD16" s="34">
        <f>SUM(Table13[[#This Row],[Conoce dentro de su organización estrategias enfocadas a un plan de mercadeo]:[Son actualmente adecuados los canales de ventas para conectar con el cliente:]])</f>
        <v>34</v>
      </c>
      <c r="AE16" s="34">
        <f>SUM(Table13[[#This Row],[El concesionario cuenta con indicadores de desempeño para medir el rendimiento de las ventas de los asesores:]:[Cree usted que los clientes están fidelizados con la marca:]])</f>
        <v>33</v>
      </c>
      <c r="AF16" s="34">
        <f>SUM(Table13[[#This Row],[La organización cuenta con una adecuada segmentación de clientes que apoye la estrategia:]:[Identifican nuevas oportunidades de mercado a través de la segmentación:]])</f>
        <v>24</v>
      </c>
      <c r="AG16" s="34">
        <f>SUM(Table13[[#This Row],[Conoce usted el posicionamiento actual de las marcas competidoras]:[Como considera que los clientes perciben la imagen de la organización:]])</f>
        <v>23</v>
      </c>
    </row>
    <row r="17" spans="1:33">
      <c r="A17" s="10">
        <v>14</v>
      </c>
      <c r="B17" s="18">
        <v>5</v>
      </c>
      <c r="C17" s="18">
        <v>5</v>
      </c>
      <c r="D17" s="18">
        <v>5</v>
      </c>
      <c r="E17" s="18">
        <v>4</v>
      </c>
      <c r="F17" s="18">
        <v>5</v>
      </c>
      <c r="G17" s="18">
        <v>5</v>
      </c>
      <c r="H17" s="18">
        <v>5</v>
      </c>
      <c r="I17" s="18">
        <v>5</v>
      </c>
      <c r="J17" s="18">
        <v>5</v>
      </c>
      <c r="K17" s="18">
        <v>5</v>
      </c>
      <c r="L17" s="18">
        <v>5</v>
      </c>
      <c r="M17" s="18">
        <v>5</v>
      </c>
      <c r="N17" s="18">
        <v>4</v>
      </c>
      <c r="O17" s="18">
        <v>5</v>
      </c>
      <c r="P17" s="18">
        <v>5</v>
      </c>
      <c r="Q17" s="18">
        <v>4</v>
      </c>
      <c r="R17" s="18">
        <v>4</v>
      </c>
      <c r="S17" s="18">
        <v>4</v>
      </c>
      <c r="T17" s="18">
        <v>5</v>
      </c>
      <c r="U17" s="18">
        <v>4</v>
      </c>
      <c r="V17" s="18">
        <v>5</v>
      </c>
      <c r="W17" s="18">
        <v>3</v>
      </c>
      <c r="X17" s="18">
        <v>5</v>
      </c>
      <c r="Y17" s="18">
        <v>5</v>
      </c>
      <c r="Z17" s="18">
        <v>5</v>
      </c>
      <c r="AA17" s="18">
        <v>4</v>
      </c>
      <c r="AB17" s="18">
        <v>5</v>
      </c>
      <c r="AC17" s="19">
        <v>4</v>
      </c>
      <c r="AD17" s="34">
        <f>SUM(Table13[[#This Row],[Conoce dentro de su organización estrategias enfocadas a un plan de mercadeo]:[Son actualmente adecuados los canales de ventas para conectar con el cliente:]])</f>
        <v>39</v>
      </c>
      <c r="AE17" s="34">
        <f>SUM(Table13[[#This Row],[El concesionario cuenta con indicadores de desempeño para medir el rendimiento de las ventas de los asesores:]:[Cree usted que los clientes están fidelizados con la marca:]])</f>
        <v>40</v>
      </c>
      <c r="AF17" s="34">
        <f>SUM(Table13[[#This Row],[La organización cuenta con una adecuada segmentación de clientes que apoye la estrategia:]:[Identifican nuevas oportunidades de mercado a través de la segmentación:]])</f>
        <v>29</v>
      </c>
      <c r="AG17" s="34">
        <f>SUM(Table13[[#This Row],[Conoce usted el posicionamiento actual de las marcas competidoras]:[Como considera que los clientes perciben la imagen de la organización:]])</f>
        <v>22</v>
      </c>
    </row>
    <row r="18" spans="1:33">
      <c r="A18" s="10">
        <v>15</v>
      </c>
      <c r="B18" s="16">
        <v>5</v>
      </c>
      <c r="C18" s="16">
        <v>4</v>
      </c>
      <c r="D18" s="16">
        <v>3</v>
      </c>
      <c r="E18" s="16">
        <v>4</v>
      </c>
      <c r="F18" s="16">
        <v>1</v>
      </c>
      <c r="G18" s="16">
        <v>5</v>
      </c>
      <c r="H18" s="16">
        <v>3</v>
      </c>
      <c r="I18" s="16">
        <v>3</v>
      </c>
      <c r="J18" s="16">
        <v>3</v>
      </c>
      <c r="K18" s="16">
        <v>3</v>
      </c>
      <c r="L18" s="16">
        <v>5</v>
      </c>
      <c r="M18" s="16">
        <v>5</v>
      </c>
      <c r="N18" s="16">
        <v>5</v>
      </c>
      <c r="O18" s="16">
        <v>5</v>
      </c>
      <c r="P18" s="16">
        <v>5</v>
      </c>
      <c r="Q18" s="16">
        <v>4</v>
      </c>
      <c r="R18" s="16">
        <v>5</v>
      </c>
      <c r="S18" s="16">
        <v>4</v>
      </c>
      <c r="T18" s="16">
        <v>3</v>
      </c>
      <c r="U18" s="16">
        <v>4</v>
      </c>
      <c r="V18" s="16">
        <v>5</v>
      </c>
      <c r="W18" s="16">
        <v>5</v>
      </c>
      <c r="X18" s="16">
        <v>5</v>
      </c>
      <c r="Y18" s="16">
        <v>5</v>
      </c>
      <c r="Z18" s="16">
        <v>5</v>
      </c>
      <c r="AA18" s="16">
        <v>5</v>
      </c>
      <c r="AB18" s="16">
        <v>5</v>
      </c>
      <c r="AC18" s="17">
        <v>3</v>
      </c>
      <c r="AD18" s="34">
        <f>SUM(Table13[[#This Row],[Conoce dentro de su organización estrategias enfocadas a un plan de mercadeo]:[Son actualmente adecuados los canales de ventas para conectar con el cliente:]])</f>
        <v>28</v>
      </c>
      <c r="AE18" s="34">
        <f>SUM(Table13[[#This Row],[El concesionario cuenta con indicadores de desempeño para medir el rendimiento de las ventas de los asesores:]:[Cree usted que los clientes están fidelizados con la marca:]])</f>
        <v>42</v>
      </c>
      <c r="AF18" s="34">
        <f>SUM(Table13[[#This Row],[La organización cuenta con una adecuada segmentación de clientes que apoye la estrategia:]:[Identifican nuevas oportunidades de mercado a través de la segmentación:]])</f>
        <v>26</v>
      </c>
      <c r="AG18" s="34">
        <f>SUM(Table13[[#This Row],[Conoce usted el posicionamiento actual de las marcas competidoras]:[Como considera que los clientes perciben la imagen de la organización:]])</f>
        <v>21</v>
      </c>
    </row>
    <row r="19" spans="1:33">
      <c r="A19" s="10">
        <v>16</v>
      </c>
      <c r="B19" s="18">
        <v>5</v>
      </c>
      <c r="C19" s="18">
        <v>4</v>
      </c>
      <c r="D19" s="18">
        <v>3</v>
      </c>
      <c r="E19" s="18">
        <v>5</v>
      </c>
      <c r="F19" s="18">
        <v>2</v>
      </c>
      <c r="G19" s="18">
        <v>5</v>
      </c>
      <c r="H19" s="18">
        <v>2</v>
      </c>
      <c r="I19" s="18">
        <v>4</v>
      </c>
      <c r="J19" s="18">
        <v>4</v>
      </c>
      <c r="K19" s="18">
        <v>5</v>
      </c>
      <c r="L19" s="18">
        <v>4</v>
      </c>
      <c r="M19" s="18">
        <v>5</v>
      </c>
      <c r="N19" s="18">
        <v>5</v>
      </c>
      <c r="O19" s="18">
        <v>5</v>
      </c>
      <c r="P19" s="18">
        <v>1</v>
      </c>
      <c r="Q19" s="18">
        <v>4</v>
      </c>
      <c r="R19" s="18">
        <v>5</v>
      </c>
      <c r="S19" s="18">
        <v>4</v>
      </c>
      <c r="T19" s="18">
        <v>5</v>
      </c>
      <c r="U19" s="18">
        <v>5</v>
      </c>
      <c r="V19" s="18">
        <v>3</v>
      </c>
      <c r="W19" s="18">
        <v>5</v>
      </c>
      <c r="X19" s="18">
        <v>5</v>
      </c>
      <c r="Y19" s="18">
        <v>5</v>
      </c>
      <c r="Z19" s="18">
        <v>5</v>
      </c>
      <c r="AA19" s="18">
        <v>5</v>
      </c>
      <c r="AB19" s="18">
        <v>5</v>
      </c>
      <c r="AC19" s="19">
        <v>4</v>
      </c>
      <c r="AD19" s="34">
        <f>SUM(Table13[[#This Row],[Conoce dentro de su organización estrategias enfocadas a un plan de mercadeo]:[Son actualmente adecuados los canales de ventas para conectar con el cliente:]])</f>
        <v>30</v>
      </c>
      <c r="AE19" s="34">
        <f>SUM(Table13[[#This Row],[El concesionario cuenta con indicadores de desempeño para medir el rendimiento de las ventas de los asesores:]:[Cree usted que los clientes están fidelizados con la marca:]])</f>
        <v>42</v>
      </c>
      <c r="AF19" s="34">
        <f>SUM(Table13[[#This Row],[La organización cuenta con una adecuada segmentación de clientes que apoye la estrategia:]:[Identifican nuevas oportunidades de mercado a través de la segmentación:]])</f>
        <v>28</v>
      </c>
      <c r="AG19" s="34">
        <f>SUM(Table13[[#This Row],[Conoce usted el posicionamiento actual de las marcas competidoras]:[Como considera que los clientes perciben la imagen de la organización:]])</f>
        <v>19</v>
      </c>
    </row>
    <row r="20" spans="1:33">
      <c r="A20" s="26">
        <v>17</v>
      </c>
      <c r="B20" s="26">
        <v>5</v>
      </c>
      <c r="C20" s="26">
        <v>3</v>
      </c>
      <c r="D20" s="26">
        <v>2</v>
      </c>
      <c r="E20" s="26">
        <v>2</v>
      </c>
      <c r="F20" s="26">
        <v>3</v>
      </c>
      <c r="G20" s="26">
        <v>3</v>
      </c>
      <c r="H20" s="26">
        <v>3</v>
      </c>
      <c r="I20" s="26">
        <v>2</v>
      </c>
      <c r="J20" s="26">
        <v>2</v>
      </c>
      <c r="K20" s="26">
        <v>2</v>
      </c>
      <c r="L20" s="26">
        <v>2</v>
      </c>
      <c r="M20" s="26">
        <v>2</v>
      </c>
      <c r="N20" s="26">
        <v>3</v>
      </c>
      <c r="O20" s="26">
        <v>1</v>
      </c>
      <c r="P20" s="26">
        <v>5</v>
      </c>
      <c r="Q20" s="26">
        <v>4</v>
      </c>
      <c r="R20" s="26">
        <v>5</v>
      </c>
      <c r="S20" s="26">
        <v>4</v>
      </c>
      <c r="T20" s="26">
        <v>3</v>
      </c>
      <c r="U20" s="26">
        <v>3</v>
      </c>
      <c r="V20" s="26">
        <v>3</v>
      </c>
      <c r="W20" s="26">
        <v>1</v>
      </c>
      <c r="X20" s="26">
        <v>1</v>
      </c>
      <c r="Y20" s="26">
        <v>5</v>
      </c>
      <c r="Z20" s="26">
        <v>1</v>
      </c>
      <c r="AA20" s="26">
        <v>3</v>
      </c>
      <c r="AB20" s="26">
        <v>1</v>
      </c>
      <c r="AC20" s="26">
        <v>3</v>
      </c>
      <c r="AD20" s="34">
        <f>SUM(Table13[[#This Row],[Conoce dentro de su organización estrategias enfocadas a un plan de mercadeo]:[Son actualmente adecuados los canales de ventas para conectar con el cliente:]])</f>
        <v>23</v>
      </c>
      <c r="AE20" s="34">
        <f>SUM(Table13[[#This Row],[El concesionario cuenta con indicadores de desempeño para medir el rendimiento de las ventas de los asesores:]:[Cree usted que los clientes están fidelizados con la marca:]])</f>
        <v>21</v>
      </c>
      <c r="AF20" s="34">
        <f>SUM(Table13[[#This Row],[La organización cuenta con una adecuada segmentación de clientes que apoye la estrategia:]:[Identifican nuevas oportunidades de mercado a través de la segmentación:]])</f>
        <v>12</v>
      </c>
      <c r="AG20" s="34">
        <f>SUM(Table13[[#This Row],[Conoce usted el posicionamiento actual de las marcas competidoras]:[Como considera que los clientes perciben la imagen de la organización:]])</f>
        <v>21</v>
      </c>
    </row>
    <row r="21" spans="1:33">
      <c r="A21" s="26">
        <v>18</v>
      </c>
      <c r="B21" s="26">
        <v>5</v>
      </c>
      <c r="C21" s="26">
        <v>4</v>
      </c>
      <c r="D21" s="26">
        <v>4</v>
      </c>
      <c r="E21" s="26">
        <v>3</v>
      </c>
      <c r="F21" s="26">
        <v>2</v>
      </c>
      <c r="G21" s="26">
        <v>3</v>
      </c>
      <c r="H21" s="26">
        <v>4</v>
      </c>
      <c r="I21" s="26">
        <v>2</v>
      </c>
      <c r="J21" s="26">
        <v>2</v>
      </c>
      <c r="K21" s="26">
        <v>2</v>
      </c>
      <c r="L21" s="26">
        <v>2</v>
      </c>
      <c r="M21" s="26">
        <v>4</v>
      </c>
      <c r="N21" s="26">
        <v>4</v>
      </c>
      <c r="O21" s="26">
        <v>5</v>
      </c>
      <c r="P21" s="26">
        <v>1</v>
      </c>
      <c r="Q21" s="26">
        <v>5</v>
      </c>
      <c r="R21" s="26">
        <v>4</v>
      </c>
      <c r="S21" s="26">
        <v>2</v>
      </c>
      <c r="T21" s="26">
        <v>1</v>
      </c>
      <c r="U21" s="26">
        <v>4</v>
      </c>
      <c r="V21" s="26">
        <v>1</v>
      </c>
      <c r="W21" s="26">
        <v>3</v>
      </c>
      <c r="X21" s="26">
        <v>1</v>
      </c>
      <c r="Y21" s="26">
        <v>5</v>
      </c>
      <c r="Z21" s="26">
        <v>1</v>
      </c>
      <c r="AA21" s="26">
        <v>3</v>
      </c>
      <c r="AB21" s="26">
        <v>5</v>
      </c>
      <c r="AC21" s="26">
        <v>2</v>
      </c>
      <c r="AD21" s="34">
        <f>SUM(Table13[[#This Row],[Conoce dentro de su organización estrategias enfocadas a un plan de mercadeo]:[Son actualmente adecuados los canales de ventas para conectar con el cliente:]])</f>
        <v>27</v>
      </c>
      <c r="AE21" s="34">
        <f>SUM(Table13[[#This Row],[El concesionario cuenta con indicadores de desempeño para medir el rendimiento de las ventas de los asesores:]:[Cree usted que los clientes están fidelizados con la marca:]])</f>
        <v>25</v>
      </c>
      <c r="AF21" s="34">
        <f>SUM(Table13[[#This Row],[La organización cuenta con una adecuada segmentación de clientes que apoye la estrategia:]:[Identifican nuevas oportunidades de mercado a través de la segmentación:]])</f>
        <v>19</v>
      </c>
      <c r="AG21" s="34">
        <f>SUM(Table13[[#This Row],[Conoce usted el posicionamiento actual de las marcas competidoras]:[Como considera que los clientes perciben la imagen de la organización:]])</f>
        <v>13</v>
      </c>
    </row>
    <row r="22" spans="1:33">
      <c r="A22" s="26">
        <v>19</v>
      </c>
      <c r="B22" s="26">
        <v>1</v>
      </c>
      <c r="C22" s="26">
        <v>3</v>
      </c>
      <c r="D22" s="26">
        <v>4</v>
      </c>
      <c r="E22" s="26">
        <v>5</v>
      </c>
      <c r="F22" s="26">
        <v>4</v>
      </c>
      <c r="G22" s="26">
        <v>4</v>
      </c>
      <c r="H22" s="26">
        <v>4</v>
      </c>
      <c r="I22" s="26">
        <v>4</v>
      </c>
      <c r="J22" s="26">
        <v>4</v>
      </c>
      <c r="K22" s="26">
        <v>4</v>
      </c>
      <c r="L22" s="26">
        <v>4</v>
      </c>
      <c r="M22" s="26">
        <v>4</v>
      </c>
      <c r="N22" s="26">
        <v>4</v>
      </c>
      <c r="O22" s="26">
        <v>5</v>
      </c>
      <c r="P22" s="26">
        <v>1</v>
      </c>
      <c r="Q22" s="26">
        <v>4</v>
      </c>
      <c r="R22" s="26">
        <v>4</v>
      </c>
      <c r="S22" s="26">
        <v>4</v>
      </c>
      <c r="T22" s="26">
        <v>5</v>
      </c>
      <c r="U22" s="26">
        <v>4</v>
      </c>
      <c r="V22" s="26">
        <v>5</v>
      </c>
      <c r="W22" s="26">
        <v>5</v>
      </c>
      <c r="X22" s="26">
        <v>1</v>
      </c>
      <c r="Y22" s="26">
        <v>5</v>
      </c>
      <c r="Z22" s="26">
        <v>1</v>
      </c>
      <c r="AA22" s="26">
        <v>3</v>
      </c>
      <c r="AB22" s="26">
        <v>5</v>
      </c>
      <c r="AC22" s="26">
        <v>2</v>
      </c>
      <c r="AD22" s="34">
        <f>SUM(Table13[[#This Row],[Conoce dentro de su organización estrategias enfocadas a un plan de mercadeo]:[Son actualmente adecuados los canales de ventas para conectar con el cliente:]])</f>
        <v>29</v>
      </c>
      <c r="AE22" s="34">
        <f>SUM(Table13[[#This Row],[El concesionario cuenta con indicadores de desempeño para medir el rendimiento de las ventas de los asesores:]:[Cree usted que los clientes están fidelizados con la marca:]])</f>
        <v>31</v>
      </c>
      <c r="AF22" s="34">
        <f>SUM(Table13[[#This Row],[La organización cuenta con una adecuada segmentación de clientes que apoye la estrategia:]:[Identifican nuevas oportunidades de mercado a través de la segmentación:]])</f>
        <v>25</v>
      </c>
      <c r="AG22" s="34">
        <f>SUM(Table13[[#This Row],[Conoce usted el posicionamiento actual de las marcas competidoras]:[Como considera que los clientes perciben la imagen de la organización:]])</f>
        <v>18</v>
      </c>
    </row>
    <row r="23" spans="1:33">
      <c r="A23" s="26">
        <v>20</v>
      </c>
      <c r="B23" s="26">
        <v>5</v>
      </c>
      <c r="C23" s="26">
        <v>2</v>
      </c>
      <c r="D23" s="26">
        <v>3</v>
      </c>
      <c r="E23" s="26">
        <v>3</v>
      </c>
      <c r="F23" s="26">
        <v>4</v>
      </c>
      <c r="G23" s="26">
        <v>3</v>
      </c>
      <c r="H23" s="26">
        <v>3</v>
      </c>
      <c r="I23" s="26">
        <v>3</v>
      </c>
      <c r="J23" s="26">
        <v>4</v>
      </c>
      <c r="K23" s="26">
        <v>5</v>
      </c>
      <c r="L23" s="26">
        <v>3</v>
      </c>
      <c r="M23" s="26">
        <v>4</v>
      </c>
      <c r="N23" s="26">
        <v>4</v>
      </c>
      <c r="O23" s="26">
        <v>5</v>
      </c>
      <c r="P23" s="26">
        <v>5</v>
      </c>
      <c r="Q23" s="26">
        <v>4</v>
      </c>
      <c r="R23" s="26">
        <v>4</v>
      </c>
      <c r="S23" s="26">
        <v>4</v>
      </c>
      <c r="T23" s="26">
        <v>5</v>
      </c>
      <c r="U23" s="26">
        <v>4</v>
      </c>
      <c r="V23" s="26">
        <v>5</v>
      </c>
      <c r="W23" s="26">
        <v>5</v>
      </c>
      <c r="X23" s="26">
        <v>1</v>
      </c>
      <c r="Y23" s="26">
        <v>5</v>
      </c>
      <c r="Z23" s="26">
        <v>1</v>
      </c>
      <c r="AA23" s="26">
        <v>4</v>
      </c>
      <c r="AB23" s="26">
        <v>5</v>
      </c>
      <c r="AC23" s="26">
        <v>2</v>
      </c>
      <c r="AD23" s="34">
        <f>SUM(Table13[[#This Row],[Conoce dentro de su organización estrategias enfocadas a un plan de mercadeo]:[Son actualmente adecuados los canales de ventas para conectar con el cliente:]])</f>
        <v>26</v>
      </c>
      <c r="AE23" s="34">
        <f>SUM(Table13[[#This Row],[El concesionario cuenta con indicadores de desempeño para medir el rendimiento de las ventas de los asesores:]:[Cree usted que los clientes están fidelizados con la marca:]])</f>
        <v>32</v>
      </c>
      <c r="AF23" s="34">
        <f>SUM(Table13[[#This Row],[La organización cuenta con una adecuada segmentación de clientes que apoye la estrategia:]:[Identifican nuevas oportunidades de mercado a través de la segmentación:]])</f>
        <v>25</v>
      </c>
      <c r="AG23" s="34">
        <f>SUM(Table13[[#This Row],[Conoce usted el posicionamiento actual de las marcas competidoras]:[Como considera que los clientes perciben la imagen de la organización:]])</f>
        <v>22</v>
      </c>
    </row>
    <row r="24" spans="1:33">
      <c r="A24" s="26">
        <v>21</v>
      </c>
      <c r="B24" s="26">
        <v>5</v>
      </c>
      <c r="C24" s="26">
        <v>4</v>
      </c>
      <c r="D24" s="26">
        <v>4</v>
      </c>
      <c r="E24" s="26">
        <v>5</v>
      </c>
      <c r="F24" s="26">
        <v>5</v>
      </c>
      <c r="G24" s="26">
        <v>4</v>
      </c>
      <c r="H24" s="26">
        <v>4</v>
      </c>
      <c r="I24" s="26">
        <v>4</v>
      </c>
      <c r="J24" s="26">
        <v>4</v>
      </c>
      <c r="K24" s="26">
        <v>4</v>
      </c>
      <c r="L24" s="26">
        <v>4</v>
      </c>
      <c r="M24" s="26">
        <v>4</v>
      </c>
      <c r="N24" s="26">
        <v>3</v>
      </c>
      <c r="O24" s="26">
        <v>5</v>
      </c>
      <c r="P24" s="26">
        <v>5</v>
      </c>
      <c r="Q24" s="26">
        <v>3</v>
      </c>
      <c r="R24" s="26">
        <v>5</v>
      </c>
      <c r="S24" s="26">
        <v>5</v>
      </c>
      <c r="T24" s="26">
        <v>5</v>
      </c>
      <c r="U24" s="26">
        <v>3</v>
      </c>
      <c r="V24" s="26">
        <v>5</v>
      </c>
      <c r="W24" s="26">
        <v>5</v>
      </c>
      <c r="X24" s="26">
        <v>1</v>
      </c>
      <c r="Y24" s="26">
        <v>5</v>
      </c>
      <c r="Z24" s="26">
        <v>1</v>
      </c>
      <c r="AA24" s="26">
        <v>5</v>
      </c>
      <c r="AB24" s="26">
        <v>5</v>
      </c>
      <c r="AC24" s="26">
        <v>4</v>
      </c>
      <c r="AD24" s="34">
        <f>SUM(Table13[[#This Row],[Conoce dentro de su organización estrategias enfocadas a un plan de mercadeo]:[Son actualmente adecuados los canales de ventas para conectar con el cliente:]])</f>
        <v>35</v>
      </c>
      <c r="AE24" s="34">
        <f>SUM(Table13[[#This Row],[El concesionario cuenta con indicadores de desempeño para medir el rendimiento de las ventas de los asesores:]:[Cree usted que los clientes están fidelizados con la marca:]])</f>
        <v>34</v>
      </c>
      <c r="AF24" s="34">
        <f>SUM(Table13[[#This Row],[La organización cuenta con una adecuada segmentación de clientes que apoye la estrategia:]:[Identifican nuevas oportunidades de mercado a través de la segmentación:]])</f>
        <v>24</v>
      </c>
      <c r="AG24" s="34">
        <f>SUM(Table13[[#This Row],[Conoce usted el posicionamiento actual de las marcas competidoras]:[Como considera que los clientes perciben la imagen de la organización:]])</f>
        <v>23</v>
      </c>
    </row>
    <row r="25" spans="1:33">
      <c r="A25" s="26">
        <v>22</v>
      </c>
      <c r="B25" s="26">
        <v>5</v>
      </c>
      <c r="C25" s="26">
        <v>2</v>
      </c>
      <c r="D25" s="26">
        <v>1</v>
      </c>
      <c r="E25" s="26">
        <v>3</v>
      </c>
      <c r="F25" s="26">
        <v>4</v>
      </c>
      <c r="G25" s="26">
        <v>4</v>
      </c>
      <c r="H25" s="26">
        <v>3</v>
      </c>
      <c r="I25" s="26">
        <v>4</v>
      </c>
      <c r="J25" s="26">
        <v>4</v>
      </c>
      <c r="K25" s="26">
        <v>4</v>
      </c>
      <c r="L25" s="26">
        <v>4</v>
      </c>
      <c r="M25" s="26">
        <v>4</v>
      </c>
      <c r="N25" s="26">
        <v>5</v>
      </c>
      <c r="O25" s="26">
        <v>5</v>
      </c>
      <c r="P25" s="26">
        <v>5</v>
      </c>
      <c r="Q25" s="26">
        <v>5</v>
      </c>
      <c r="R25" s="26">
        <v>5</v>
      </c>
      <c r="S25" s="26">
        <v>4</v>
      </c>
      <c r="T25" s="26">
        <v>5</v>
      </c>
      <c r="U25" s="26">
        <v>5</v>
      </c>
      <c r="V25" s="26">
        <v>1</v>
      </c>
      <c r="W25" s="26">
        <v>5</v>
      </c>
      <c r="X25" s="26">
        <v>5</v>
      </c>
      <c r="Y25" s="26">
        <v>5</v>
      </c>
      <c r="Z25" s="26">
        <v>1</v>
      </c>
      <c r="AA25" s="26">
        <v>4</v>
      </c>
      <c r="AB25" s="26">
        <v>5</v>
      </c>
      <c r="AC25" s="26">
        <v>2</v>
      </c>
      <c r="AD25" s="34">
        <f>SUM(Table13[[#This Row],[Conoce dentro de su organización estrategias enfocadas a un plan de mercadeo]:[Son actualmente adecuados los canales de ventas para conectar con el cliente:]])</f>
        <v>26</v>
      </c>
      <c r="AE25" s="34">
        <f>SUM(Table13[[#This Row],[El concesionario cuenta con indicadores de desempeño para medir el rendimiento de las ventas de los asesores:]:[Cree usted que los clientes están fidelizados con la marca:]])</f>
        <v>33</v>
      </c>
      <c r="AF25" s="34">
        <f>SUM(Table13[[#This Row],[La organización cuenta con una adecuada segmentación de clientes que apoye la estrategia:]:[Identifican nuevas oportunidades de mercado a través de la segmentación:]])</f>
        <v>26</v>
      </c>
      <c r="AG25" s="34">
        <f>SUM(Table13[[#This Row],[Conoce usted el posicionamiento actual de las marcas competidoras]:[Como considera que los clientes perciben la imagen de la organización:]])</f>
        <v>24</v>
      </c>
    </row>
    <row r="26" spans="1:33">
      <c r="A26" s="26">
        <v>23</v>
      </c>
      <c r="B26" s="26">
        <v>1</v>
      </c>
      <c r="C26" s="26">
        <v>2</v>
      </c>
      <c r="D26" s="26">
        <v>1</v>
      </c>
      <c r="E26" s="26">
        <v>2</v>
      </c>
      <c r="F26" s="26">
        <v>1</v>
      </c>
      <c r="G26" s="26">
        <v>3</v>
      </c>
      <c r="H26" s="26">
        <v>3</v>
      </c>
      <c r="I26" s="26">
        <v>3</v>
      </c>
      <c r="J26" s="26">
        <v>2</v>
      </c>
      <c r="K26" s="26">
        <v>2</v>
      </c>
      <c r="L26" s="26">
        <v>3</v>
      </c>
      <c r="M26" s="26">
        <v>3</v>
      </c>
      <c r="N26" s="26">
        <v>3</v>
      </c>
      <c r="O26" s="26">
        <v>5</v>
      </c>
      <c r="P26" s="26">
        <v>1</v>
      </c>
      <c r="Q26" s="26">
        <v>3</v>
      </c>
      <c r="R26" s="26">
        <v>4</v>
      </c>
      <c r="S26" s="26">
        <v>3</v>
      </c>
      <c r="T26" s="26">
        <v>3</v>
      </c>
      <c r="U26" s="26">
        <v>2</v>
      </c>
      <c r="V26" s="26">
        <v>1</v>
      </c>
      <c r="W26" s="26">
        <v>3</v>
      </c>
      <c r="X26" s="26">
        <v>1</v>
      </c>
      <c r="Y26" s="26">
        <v>1</v>
      </c>
      <c r="Z26" s="26">
        <v>1</v>
      </c>
      <c r="AA26" s="26">
        <v>2</v>
      </c>
      <c r="AB26" s="26">
        <v>5</v>
      </c>
      <c r="AC26" s="26">
        <v>2</v>
      </c>
      <c r="AD26" s="34">
        <f>SUM(Table13[[#This Row],[Conoce dentro de su organización estrategias enfocadas a un plan de mercadeo]:[Son actualmente adecuados los canales de ventas para conectar con el cliente:]])</f>
        <v>16</v>
      </c>
      <c r="AE26" s="34">
        <f>SUM(Table13[[#This Row],[El concesionario cuenta con indicadores de desempeño para medir el rendimiento de las ventas de los asesores:]:[Cree usted que los clientes están fidelizados con la marca:]])</f>
        <v>18</v>
      </c>
      <c r="AF26" s="34">
        <f>SUM(Table13[[#This Row],[La organización cuenta con una adecuada segmentación de clientes que apoye la estrategia:]:[Identifican nuevas oportunidades de mercado a través de la segmentación:]])</f>
        <v>18</v>
      </c>
      <c r="AG26" s="34">
        <f>SUM(Table13[[#This Row],[Conoce usted el posicionamiento actual de las marcas competidoras]:[Como considera que los clientes perciben la imagen de la organización:]])</f>
        <v>14</v>
      </c>
    </row>
    <row r="27" spans="1:33">
      <c r="A27" s="26">
        <v>24</v>
      </c>
      <c r="B27" s="26">
        <v>5</v>
      </c>
      <c r="C27" s="26">
        <v>1</v>
      </c>
      <c r="D27" s="26">
        <v>1</v>
      </c>
      <c r="E27" s="26">
        <v>3</v>
      </c>
      <c r="F27" s="26">
        <v>2</v>
      </c>
      <c r="G27" s="26">
        <v>4</v>
      </c>
      <c r="H27" s="26">
        <v>3</v>
      </c>
      <c r="I27" s="26">
        <v>3</v>
      </c>
      <c r="J27" s="26">
        <v>3</v>
      </c>
      <c r="K27" s="26">
        <v>3</v>
      </c>
      <c r="L27" s="26">
        <v>4</v>
      </c>
      <c r="M27" s="26">
        <v>5</v>
      </c>
      <c r="N27" s="26">
        <v>4</v>
      </c>
      <c r="O27" s="26">
        <v>5</v>
      </c>
      <c r="P27" s="26">
        <v>5</v>
      </c>
      <c r="Q27" s="26">
        <v>3</v>
      </c>
      <c r="R27" s="26">
        <v>5</v>
      </c>
      <c r="S27" s="26">
        <v>4</v>
      </c>
      <c r="T27" s="26">
        <v>3</v>
      </c>
      <c r="U27" s="26">
        <v>4</v>
      </c>
      <c r="V27" s="26">
        <v>3</v>
      </c>
      <c r="W27" s="26">
        <v>3</v>
      </c>
      <c r="X27" s="26">
        <v>5</v>
      </c>
      <c r="Y27" s="26">
        <v>5</v>
      </c>
      <c r="Z27" s="26">
        <v>1</v>
      </c>
      <c r="AA27" s="26">
        <v>3</v>
      </c>
      <c r="AB27" s="26">
        <v>5</v>
      </c>
      <c r="AC27" s="26">
        <v>3</v>
      </c>
      <c r="AD27" s="34">
        <f>SUM(Table13[[#This Row],[Conoce dentro de su organización estrategias enfocadas a un plan de mercadeo]:[Son actualmente adecuados los canales de ventas para conectar con el cliente:]])</f>
        <v>22</v>
      </c>
      <c r="AE27" s="34">
        <f>SUM(Table13[[#This Row],[El concesionario cuenta con indicadores de desempeño para medir el rendimiento de las ventas de los asesores:]:[Cree usted que los clientes están fidelizados con la marca:]])</f>
        <v>32</v>
      </c>
      <c r="AF27" s="34">
        <f>SUM(Table13[[#This Row],[La organización cuenta con una adecuada segmentación de clientes que apoye la estrategia:]:[Identifican nuevas oportunidades de mercado a través de la segmentación:]])</f>
        <v>24</v>
      </c>
      <c r="AG27" s="34">
        <f>SUM(Table13[[#This Row],[Conoce usted el posicionamiento actual de las marcas competidoras]:[Como considera que los clientes perciben la imagen de la organización:]])</f>
        <v>20</v>
      </c>
    </row>
    <row r="28" spans="1:33">
      <c r="A28" s="10">
        <v>25</v>
      </c>
      <c r="B28" s="26">
        <v>5</v>
      </c>
      <c r="C28" s="26">
        <v>4</v>
      </c>
      <c r="D28" s="26">
        <v>5</v>
      </c>
      <c r="E28" s="26">
        <v>4</v>
      </c>
      <c r="F28" s="26">
        <v>3</v>
      </c>
      <c r="G28" s="26">
        <v>5</v>
      </c>
      <c r="H28" s="26">
        <v>5</v>
      </c>
      <c r="I28" s="26">
        <v>5</v>
      </c>
      <c r="J28" s="26">
        <v>5</v>
      </c>
      <c r="K28" s="26">
        <v>5</v>
      </c>
      <c r="L28" s="26">
        <v>5</v>
      </c>
      <c r="M28" s="26">
        <v>5</v>
      </c>
      <c r="N28" s="26">
        <v>5</v>
      </c>
      <c r="O28" s="26">
        <v>5</v>
      </c>
      <c r="P28" s="26">
        <v>5</v>
      </c>
      <c r="Q28" s="26">
        <v>5</v>
      </c>
      <c r="R28" s="26">
        <v>5</v>
      </c>
      <c r="S28" s="26">
        <v>5</v>
      </c>
      <c r="T28" s="26">
        <v>5</v>
      </c>
      <c r="U28" s="26">
        <v>1</v>
      </c>
      <c r="V28" s="26">
        <v>5</v>
      </c>
      <c r="W28" s="26">
        <v>3</v>
      </c>
      <c r="X28" s="26">
        <v>5</v>
      </c>
      <c r="Y28" s="26">
        <v>5</v>
      </c>
      <c r="Z28" s="26">
        <v>5</v>
      </c>
      <c r="AA28" s="26">
        <v>1</v>
      </c>
      <c r="AB28" s="26">
        <v>5</v>
      </c>
      <c r="AC28" s="26">
        <v>4</v>
      </c>
      <c r="AD28" s="34">
        <f>SUM(Table13[[#This Row],[Conoce dentro de su organización estrategias enfocadas a un plan de mercadeo]:[Son actualmente adecuados los canales de ventas para conectar con el cliente:]])</f>
        <v>36</v>
      </c>
      <c r="AE28" s="34">
        <f>SUM(Table13[[#This Row],[El concesionario cuenta con indicadores de desempeño para medir el rendimiento de las ventas de los asesores:]:[Cree usted que los clientes están fidelizados con la marca:]])</f>
        <v>34</v>
      </c>
      <c r="AF28" s="34">
        <f>SUM(Table13[[#This Row],[La organización cuenta con una adecuada segmentación de clientes que apoye la estrategia:]:[Identifican nuevas oportunidades de mercado a través de la segmentación:]])</f>
        <v>30</v>
      </c>
      <c r="AG28" s="34">
        <f>SUM(Table13[[#This Row],[Conoce usted el posicionamiento actual de las marcas competidoras]:[Como considera que los clientes perciben la imagen de la organización:]])</f>
        <v>25</v>
      </c>
    </row>
    <row r="29" spans="1:33">
      <c r="A29" s="10">
        <v>26</v>
      </c>
      <c r="B29" s="26">
        <v>1</v>
      </c>
      <c r="C29" s="26">
        <v>2</v>
      </c>
      <c r="D29" s="26">
        <v>4</v>
      </c>
      <c r="E29" s="26">
        <v>2</v>
      </c>
      <c r="F29" s="26">
        <v>4</v>
      </c>
      <c r="G29" s="26">
        <v>4</v>
      </c>
      <c r="H29" s="26">
        <v>2</v>
      </c>
      <c r="I29" s="26">
        <v>2</v>
      </c>
      <c r="J29" s="26">
        <v>2</v>
      </c>
      <c r="K29" s="26">
        <v>2</v>
      </c>
      <c r="L29" s="26">
        <v>4</v>
      </c>
      <c r="M29" s="26">
        <v>2</v>
      </c>
      <c r="N29" s="26">
        <v>2</v>
      </c>
      <c r="O29" s="26">
        <v>5</v>
      </c>
      <c r="P29" s="26">
        <v>5</v>
      </c>
      <c r="Q29" s="26">
        <v>2</v>
      </c>
      <c r="R29" s="26">
        <v>4</v>
      </c>
      <c r="S29" s="26">
        <v>4</v>
      </c>
      <c r="T29" s="26">
        <v>5</v>
      </c>
      <c r="U29" s="26">
        <v>4</v>
      </c>
      <c r="V29" s="26">
        <v>5</v>
      </c>
      <c r="W29" s="26">
        <v>5</v>
      </c>
      <c r="X29" s="26">
        <v>1</v>
      </c>
      <c r="Y29" s="26">
        <v>5</v>
      </c>
      <c r="Z29" s="26">
        <v>1</v>
      </c>
      <c r="AA29" s="26">
        <v>1</v>
      </c>
      <c r="AB29" s="26">
        <v>1</v>
      </c>
      <c r="AC29" s="26">
        <v>2</v>
      </c>
      <c r="AD29" s="34">
        <f>SUM(Table13[[#This Row],[Conoce dentro de su organización estrategias enfocadas a un plan de mercadeo]:[Son actualmente adecuados los canales de ventas para conectar con el cliente:]])</f>
        <v>21</v>
      </c>
      <c r="AE29" s="34">
        <f>SUM(Table13[[#This Row],[El concesionario cuenta con indicadores de desempeño para medir el rendimiento de las ventas de los asesores:]:[Cree usted que los clientes están fidelizados con la marca:]])</f>
        <v>25</v>
      </c>
      <c r="AF29" s="34">
        <f>SUM(Table13[[#This Row],[La organización cuenta con una adecuada segmentación de clientes que apoye la estrategia:]:[Identifican nuevas oportunidades de mercado a través de la segmentación:]])</f>
        <v>17</v>
      </c>
      <c r="AG29" s="34">
        <f>SUM(Table13[[#This Row],[Conoce usted el posicionamiento actual de las marcas competidoras]:[Como considera que los clientes perciben la imagen de la organización:]])</f>
        <v>20</v>
      </c>
    </row>
    <row r="30" spans="1:33">
      <c r="A30" s="10">
        <v>27</v>
      </c>
      <c r="B30" s="26">
        <v>5</v>
      </c>
      <c r="C30" s="26">
        <v>4</v>
      </c>
      <c r="D30" s="26">
        <v>4</v>
      </c>
      <c r="E30" s="26">
        <v>5</v>
      </c>
      <c r="F30" s="26">
        <v>4</v>
      </c>
      <c r="G30" s="26">
        <v>4</v>
      </c>
      <c r="H30" s="26">
        <v>4</v>
      </c>
      <c r="I30" s="26">
        <v>4</v>
      </c>
      <c r="J30" s="26">
        <v>4</v>
      </c>
      <c r="K30" s="26">
        <v>4</v>
      </c>
      <c r="L30" s="26">
        <v>4</v>
      </c>
      <c r="M30" s="26">
        <v>4</v>
      </c>
      <c r="N30" s="26">
        <v>4</v>
      </c>
      <c r="O30" s="26">
        <v>5</v>
      </c>
      <c r="P30" s="26">
        <v>5</v>
      </c>
      <c r="Q30" s="26">
        <v>3</v>
      </c>
      <c r="R30" s="26">
        <v>5</v>
      </c>
      <c r="S30" s="26">
        <v>4</v>
      </c>
      <c r="T30" s="26">
        <v>5</v>
      </c>
      <c r="U30" s="26">
        <v>4</v>
      </c>
      <c r="V30" s="26">
        <v>5</v>
      </c>
      <c r="W30" s="26">
        <v>5</v>
      </c>
      <c r="X30" s="26">
        <v>5</v>
      </c>
      <c r="Y30" s="26">
        <v>5</v>
      </c>
      <c r="Z30" s="26">
        <v>5</v>
      </c>
      <c r="AA30" s="26">
        <v>4</v>
      </c>
      <c r="AB30" s="26">
        <v>5</v>
      </c>
      <c r="AC30" s="26">
        <v>4</v>
      </c>
      <c r="AD30" s="34">
        <f>SUM(Table13[[#This Row],[Conoce dentro de su organización estrategias enfocadas a un plan de mercadeo]:[Son actualmente adecuados los canales de ventas para conectar con el cliente:]])</f>
        <v>34</v>
      </c>
      <c r="AE30" s="34">
        <f>SUM(Table13[[#This Row],[El concesionario cuenta con indicadores de desempeño para medir el rendimiento de las ventas de los asesores:]:[Cree usted que los clientes están fidelizados con la marca:]])</f>
        <v>42</v>
      </c>
      <c r="AF30" s="34">
        <f>SUM(Table13[[#This Row],[La organización cuenta con una adecuada segmentación de clientes que apoye la estrategia:]:[Identifican nuevas oportunidades de mercado a través de la segmentación:]])</f>
        <v>25</v>
      </c>
      <c r="AG30" s="34">
        <f>SUM(Table13[[#This Row],[Conoce usted el posicionamiento actual de las marcas competidoras]:[Como considera que los clientes perciben la imagen de la organización:]])</f>
        <v>22</v>
      </c>
    </row>
    <row r="31" spans="1:33">
      <c r="A31" s="10">
        <v>28</v>
      </c>
      <c r="B31" s="26">
        <v>5</v>
      </c>
      <c r="C31" s="26">
        <v>4</v>
      </c>
      <c r="D31" s="26">
        <v>4</v>
      </c>
      <c r="E31" s="26">
        <v>3</v>
      </c>
      <c r="F31" s="26">
        <v>3</v>
      </c>
      <c r="G31" s="26">
        <v>5</v>
      </c>
      <c r="H31" s="26">
        <v>4</v>
      </c>
      <c r="I31" s="26">
        <v>4</v>
      </c>
      <c r="J31" s="26">
        <v>5</v>
      </c>
      <c r="K31" s="26">
        <v>5</v>
      </c>
      <c r="L31" s="26">
        <v>5</v>
      </c>
      <c r="M31" s="26">
        <v>5</v>
      </c>
      <c r="N31" s="26">
        <v>1</v>
      </c>
      <c r="O31" s="26">
        <v>5</v>
      </c>
      <c r="P31" s="26">
        <v>5</v>
      </c>
      <c r="Q31" s="26">
        <v>4</v>
      </c>
      <c r="R31" s="26">
        <v>4</v>
      </c>
      <c r="S31" s="26">
        <v>4</v>
      </c>
      <c r="T31" s="26">
        <v>5</v>
      </c>
      <c r="U31" s="26">
        <v>2</v>
      </c>
      <c r="V31" s="26">
        <v>5</v>
      </c>
      <c r="W31" s="26">
        <v>5</v>
      </c>
      <c r="X31" s="26">
        <v>5</v>
      </c>
      <c r="Y31" s="26">
        <v>5</v>
      </c>
      <c r="Z31" s="26">
        <v>5</v>
      </c>
      <c r="AA31" s="26">
        <v>5</v>
      </c>
      <c r="AB31" s="26">
        <v>5</v>
      </c>
      <c r="AC31" s="26">
        <v>4</v>
      </c>
      <c r="AD31" s="34">
        <f>SUM(Table13[[#This Row],[Conoce dentro de su organización estrategias enfocadas a un plan de mercadeo]:[Son actualmente adecuados los canales de ventas para conectar con el cliente:]])</f>
        <v>32</v>
      </c>
      <c r="AE31" s="34">
        <f>SUM(Table13[[#This Row],[El concesionario cuenta con indicadores de desempeño para medir el rendimiento de las ventas de los asesores:]:[Cree usted que los clientes están fidelizados con la marca:]])</f>
        <v>41</v>
      </c>
      <c r="AF31" s="34">
        <f>SUM(Table13[[#This Row],[La organización cuenta con una adecuada segmentación de clientes que apoye la estrategia:]:[Identifican nuevas oportunidades de mercado a través de la segmentación:]])</f>
        <v>26</v>
      </c>
      <c r="AG31" s="34">
        <f>SUM(Table13[[#This Row],[Conoce usted el posicionamiento actual de las marcas competidoras]:[Como considera que los clientes perciben la imagen de la organización:]])</f>
        <v>22</v>
      </c>
    </row>
    <row r="32" spans="1:33">
      <c r="A32" s="10">
        <v>29</v>
      </c>
      <c r="B32" s="26">
        <v>1</v>
      </c>
      <c r="C32" s="26">
        <v>2</v>
      </c>
      <c r="D32" s="26">
        <v>2</v>
      </c>
      <c r="E32" s="26">
        <v>2</v>
      </c>
      <c r="F32" s="26">
        <v>2</v>
      </c>
      <c r="G32" s="26">
        <v>1</v>
      </c>
      <c r="H32" s="26">
        <v>2</v>
      </c>
      <c r="I32" s="26">
        <v>2</v>
      </c>
      <c r="J32" s="26">
        <v>2</v>
      </c>
      <c r="K32" s="26">
        <v>2</v>
      </c>
      <c r="L32" s="26">
        <v>2</v>
      </c>
      <c r="M32" s="26">
        <v>1</v>
      </c>
      <c r="N32" s="26">
        <v>2</v>
      </c>
      <c r="O32" s="26">
        <v>1</v>
      </c>
      <c r="P32" s="26">
        <v>1</v>
      </c>
      <c r="Q32" s="26">
        <v>2</v>
      </c>
      <c r="R32" s="26">
        <v>2</v>
      </c>
      <c r="S32" s="26">
        <v>2</v>
      </c>
      <c r="T32" s="26">
        <v>1</v>
      </c>
      <c r="U32" s="26">
        <v>2</v>
      </c>
      <c r="V32" s="26">
        <v>1</v>
      </c>
      <c r="W32" s="26">
        <v>1</v>
      </c>
      <c r="X32" s="26">
        <v>1</v>
      </c>
      <c r="Y32" s="26">
        <v>1</v>
      </c>
      <c r="Z32" s="26">
        <v>1</v>
      </c>
      <c r="AA32" s="26">
        <v>2</v>
      </c>
      <c r="AB32" s="26">
        <v>1</v>
      </c>
      <c r="AC32" s="26">
        <v>2</v>
      </c>
      <c r="AD32" s="34">
        <f>SUM(Table13[[#This Row],[Conoce dentro de su organización estrategias enfocadas a un plan de mercadeo]:[Son actualmente adecuados los canales de ventas para conectar con el cliente:]])</f>
        <v>14</v>
      </c>
      <c r="AE32" s="34">
        <f>SUM(Table13[[#This Row],[El concesionario cuenta con indicadores de desempeño para medir el rendimiento de las ventas de los asesores:]:[Cree usted que los clientes están fidelizados con la marca:]])</f>
        <v>12</v>
      </c>
      <c r="AF32" s="34">
        <f>SUM(Table13[[#This Row],[La organización cuenta con una adecuada segmentación de clientes que apoye la estrategia:]:[Identifican nuevas oportunidades de mercado a través de la segmentación:]])</f>
        <v>10</v>
      </c>
      <c r="AG32" s="34">
        <f>SUM(Table13[[#This Row],[Conoce usted el posicionamiento actual de las marcas competidoras]:[Como considera que los clientes perciben la imagen de la organización:]])</f>
        <v>8</v>
      </c>
    </row>
    <row r="33" spans="1:33">
      <c r="A33" s="10">
        <v>30</v>
      </c>
      <c r="B33" s="26">
        <v>1</v>
      </c>
      <c r="C33" s="26">
        <v>1</v>
      </c>
      <c r="D33" s="26">
        <v>2</v>
      </c>
      <c r="E33" s="26">
        <v>1</v>
      </c>
      <c r="F33" s="26">
        <v>2</v>
      </c>
      <c r="G33" s="26">
        <v>1</v>
      </c>
      <c r="H33" s="26">
        <v>2</v>
      </c>
      <c r="I33" s="26">
        <v>3</v>
      </c>
      <c r="J33" s="26">
        <v>1</v>
      </c>
      <c r="K33" s="26">
        <v>3</v>
      </c>
      <c r="L33" s="26">
        <v>2</v>
      </c>
      <c r="M33" s="26">
        <v>3</v>
      </c>
      <c r="N33" s="26">
        <v>2</v>
      </c>
      <c r="O33" s="26">
        <v>1</v>
      </c>
      <c r="P33" s="26">
        <v>1</v>
      </c>
      <c r="Q33" s="26">
        <v>1</v>
      </c>
      <c r="R33" s="26">
        <v>1</v>
      </c>
      <c r="S33" s="26">
        <v>2</v>
      </c>
      <c r="T33" s="26">
        <v>3</v>
      </c>
      <c r="U33" s="26">
        <v>1</v>
      </c>
      <c r="V33" s="26">
        <v>1</v>
      </c>
      <c r="W33" s="26">
        <v>1</v>
      </c>
      <c r="X33" s="26">
        <v>1</v>
      </c>
      <c r="Y33" s="26">
        <v>1</v>
      </c>
      <c r="Z33" s="26">
        <v>1</v>
      </c>
      <c r="AA33" s="26">
        <v>1</v>
      </c>
      <c r="AB33" s="26">
        <v>1</v>
      </c>
      <c r="AC33" s="26">
        <v>2</v>
      </c>
      <c r="AD33" s="34">
        <f>SUM(Table13[[#This Row],[Conoce dentro de su organización estrategias enfocadas a un plan de mercadeo]:[Son actualmente adecuados los canales de ventas para conectar con el cliente:]])</f>
        <v>13</v>
      </c>
      <c r="AE33" s="34">
        <f>SUM(Table13[[#This Row],[El concesionario cuenta con indicadores de desempeño para medir el rendimiento de las ventas de los asesores:]:[Cree usted que los clientes están fidelizados con la marca:]])</f>
        <v>10</v>
      </c>
      <c r="AF33" s="34">
        <f>SUM(Table13[[#This Row],[La organización cuenta con una adecuada segmentación de clientes que apoye la estrategia:]:[Identifican nuevas oportunidades de mercado a través de la segmentación:]])</f>
        <v>12</v>
      </c>
      <c r="AG33" s="34">
        <f>SUM(Table13[[#This Row],[Conoce usted el posicionamiento actual de las marcas competidoras]:[Como considera que los clientes perciben la imagen de la organización:]])</f>
        <v>8</v>
      </c>
    </row>
    <row r="34" spans="1:33">
      <c r="A34" s="10">
        <v>31</v>
      </c>
      <c r="B34" s="26">
        <v>1</v>
      </c>
      <c r="C34" s="26">
        <v>1</v>
      </c>
      <c r="D34" s="26">
        <v>1</v>
      </c>
      <c r="E34" s="26">
        <v>1</v>
      </c>
      <c r="F34" s="26">
        <v>2</v>
      </c>
      <c r="G34" s="26">
        <v>2</v>
      </c>
      <c r="H34" s="26">
        <v>2</v>
      </c>
      <c r="I34" s="26">
        <v>1</v>
      </c>
      <c r="J34" s="26">
        <v>2</v>
      </c>
      <c r="K34" s="26">
        <v>2</v>
      </c>
      <c r="L34" s="26">
        <v>1</v>
      </c>
      <c r="M34" s="26">
        <v>2</v>
      </c>
      <c r="N34" s="26">
        <v>2</v>
      </c>
      <c r="O34" s="26">
        <v>1</v>
      </c>
      <c r="P34" s="26">
        <v>1</v>
      </c>
      <c r="Q34" s="26">
        <v>1</v>
      </c>
      <c r="R34" s="26">
        <v>2</v>
      </c>
      <c r="S34" s="26">
        <v>2</v>
      </c>
      <c r="T34" s="26">
        <v>1</v>
      </c>
      <c r="U34" s="26">
        <v>3</v>
      </c>
      <c r="V34" s="26">
        <v>1</v>
      </c>
      <c r="W34" s="26">
        <v>1</v>
      </c>
      <c r="X34" s="26">
        <v>1</v>
      </c>
      <c r="Y34" s="26">
        <v>1</v>
      </c>
      <c r="Z34" s="26">
        <v>1</v>
      </c>
      <c r="AA34" s="26">
        <v>2</v>
      </c>
      <c r="AB34" s="26">
        <v>1</v>
      </c>
      <c r="AC34" s="26">
        <v>2</v>
      </c>
      <c r="AD34" s="34">
        <f>SUM(Table13[[#This Row],[Conoce dentro de su organización estrategias enfocadas a un plan de mercadeo]:[Son actualmente adecuados los canales de ventas para conectar con el cliente:]])</f>
        <v>11</v>
      </c>
      <c r="AE34" s="34">
        <f>SUM(Table13[[#This Row],[El concesionario cuenta con indicadores de desempeño para medir el rendimiento de las ventas de los asesores:]:[Cree usted que los clientes están fidelizados con la marca:]])</f>
        <v>13</v>
      </c>
      <c r="AF34" s="34">
        <f>SUM(Table13[[#This Row],[La organización cuenta con una adecuada segmentación de clientes que apoye la estrategia:]:[Identifican nuevas oportunidades de mercado a través de la segmentación:]])</f>
        <v>10</v>
      </c>
      <c r="AG34" s="34">
        <f>SUM(Table13[[#This Row],[Conoce usted el posicionamiento actual de las marcas competidoras]:[Como considera que los clientes perciben la imagen de la organización:]])</f>
        <v>7</v>
      </c>
    </row>
    <row r="35" spans="1:33">
      <c r="A35" s="10">
        <v>32</v>
      </c>
      <c r="B35" s="26">
        <v>1</v>
      </c>
      <c r="C35" s="26">
        <v>1</v>
      </c>
      <c r="D35" s="26">
        <v>1</v>
      </c>
      <c r="E35" s="26">
        <v>2</v>
      </c>
      <c r="F35" s="26">
        <v>2</v>
      </c>
      <c r="G35" s="26">
        <v>1</v>
      </c>
      <c r="H35" s="26">
        <v>2</v>
      </c>
      <c r="I35" s="26">
        <v>2</v>
      </c>
      <c r="J35" s="26">
        <v>1</v>
      </c>
      <c r="K35" s="26">
        <v>1</v>
      </c>
      <c r="L35" s="26">
        <v>2</v>
      </c>
      <c r="M35" s="26">
        <v>1</v>
      </c>
      <c r="N35" s="26">
        <v>2</v>
      </c>
      <c r="O35" s="26">
        <v>1</v>
      </c>
      <c r="P35" s="26">
        <v>1</v>
      </c>
      <c r="Q35" s="26">
        <v>2</v>
      </c>
      <c r="R35" s="26">
        <v>2</v>
      </c>
      <c r="S35" s="26">
        <v>2</v>
      </c>
      <c r="T35" s="26">
        <v>3</v>
      </c>
      <c r="U35" s="26">
        <v>2</v>
      </c>
      <c r="V35" s="26">
        <v>1</v>
      </c>
      <c r="W35" s="26">
        <v>1</v>
      </c>
      <c r="X35" s="26">
        <v>1</v>
      </c>
      <c r="Y35" s="26">
        <v>1</v>
      </c>
      <c r="Z35" s="26">
        <v>1</v>
      </c>
      <c r="AA35" s="26">
        <v>2</v>
      </c>
      <c r="AB35" s="26">
        <v>1</v>
      </c>
      <c r="AC35" s="26">
        <v>2</v>
      </c>
      <c r="AD35" s="34">
        <f>SUM(Table13[[#This Row],[Conoce dentro de su organización estrategias enfocadas a un plan de mercadeo]:[Son actualmente adecuados los canales de ventas para conectar con el cliente:]])</f>
        <v>12</v>
      </c>
      <c r="AE35" s="34">
        <f>SUM(Table13[[#This Row],[El concesionario cuenta con indicadores de desempeño para medir el rendimiento de las ventas de los asesores:]:[Cree usted que los clientes están fidelizados con la marca:]])</f>
        <v>12</v>
      </c>
      <c r="AF35" s="34">
        <f>SUM(Table13[[#This Row],[La organización cuenta con una adecuada segmentación de clientes que apoye la estrategia:]:[Identifican nuevas oportunidades de mercado a través de la segmentación:]])</f>
        <v>8</v>
      </c>
      <c r="AG35" s="34">
        <f>SUM(Table13[[#This Row],[Conoce usted el posicionamiento actual de las marcas competidoras]:[Como considera que los clientes perciben la imagen de la organización:]])</f>
        <v>10</v>
      </c>
    </row>
    <row r="36" spans="1:33">
      <c r="A36" s="10">
        <v>33</v>
      </c>
      <c r="B36" s="26">
        <v>1</v>
      </c>
      <c r="C36" s="26">
        <v>2</v>
      </c>
      <c r="D36" s="26">
        <v>2</v>
      </c>
      <c r="E36" s="26">
        <v>2</v>
      </c>
      <c r="F36" s="26">
        <v>2</v>
      </c>
      <c r="G36" s="26">
        <v>2</v>
      </c>
      <c r="H36" s="26">
        <v>2</v>
      </c>
      <c r="I36" s="26">
        <v>2</v>
      </c>
      <c r="J36" s="26">
        <v>2</v>
      </c>
      <c r="K36" s="26">
        <v>2</v>
      </c>
      <c r="L36" s="26">
        <v>2</v>
      </c>
      <c r="M36" s="26">
        <v>2</v>
      </c>
      <c r="N36" s="26">
        <v>1</v>
      </c>
      <c r="O36" s="26">
        <v>1</v>
      </c>
      <c r="P36" s="26">
        <v>1</v>
      </c>
      <c r="Q36" s="26">
        <v>2</v>
      </c>
      <c r="R36" s="26">
        <v>1</v>
      </c>
      <c r="S36" s="26">
        <v>2</v>
      </c>
      <c r="T36" s="26">
        <v>5</v>
      </c>
      <c r="U36" s="26">
        <v>4</v>
      </c>
      <c r="V36" s="26">
        <v>1</v>
      </c>
      <c r="W36" s="26">
        <v>1</v>
      </c>
      <c r="X36" s="26">
        <v>1</v>
      </c>
      <c r="Y36" s="26">
        <v>1</v>
      </c>
      <c r="Z36" s="26">
        <v>1</v>
      </c>
      <c r="AA36" s="26">
        <v>2</v>
      </c>
      <c r="AB36" s="26">
        <v>1</v>
      </c>
      <c r="AC36" s="26">
        <v>2</v>
      </c>
      <c r="AD36" s="34">
        <f>SUM(Table13[[#This Row],[Conoce dentro de su organización estrategias enfocadas a un plan de mercadeo]:[Son actualmente adecuados los canales de ventas para conectar con el cliente:]])</f>
        <v>15</v>
      </c>
      <c r="AE36" s="34">
        <f>SUM(Table13[[#This Row],[El concesionario cuenta con indicadores de desempeño para medir el rendimiento de las ventas de los asesores:]:[Cree usted que los clientes están fidelizados con la marca:]])</f>
        <v>14</v>
      </c>
      <c r="AF36" s="34">
        <f>SUM(Table13[[#This Row],[La organización cuenta con una adecuada segmentación de clientes que apoye la estrategia:]:[Identifican nuevas oportunidades de mercado a través de la segmentación:]])</f>
        <v>10</v>
      </c>
      <c r="AG36" s="34">
        <f>SUM(Table13[[#This Row],[Conoce usted el posicionamiento actual de las marcas competidoras]:[Como considera que los clientes perciben la imagen de la organización:]])</f>
        <v>11</v>
      </c>
    </row>
    <row r="37" spans="1:33">
      <c r="A37" s="10">
        <v>34</v>
      </c>
      <c r="B37" s="26">
        <v>1</v>
      </c>
      <c r="C37" s="26">
        <v>2</v>
      </c>
      <c r="D37" s="26">
        <v>2</v>
      </c>
      <c r="E37" s="26">
        <v>2</v>
      </c>
      <c r="F37" s="26">
        <v>2</v>
      </c>
      <c r="G37" s="26">
        <v>2</v>
      </c>
      <c r="H37" s="26">
        <v>2</v>
      </c>
      <c r="I37" s="26">
        <v>2</v>
      </c>
      <c r="J37" s="26">
        <v>2</v>
      </c>
      <c r="K37" s="26">
        <v>2</v>
      </c>
      <c r="L37" s="26">
        <v>2</v>
      </c>
      <c r="M37" s="26">
        <v>2</v>
      </c>
      <c r="N37" s="26">
        <v>2</v>
      </c>
      <c r="O37" s="26">
        <v>1</v>
      </c>
      <c r="P37" s="26">
        <v>1</v>
      </c>
      <c r="Q37" s="26">
        <v>2</v>
      </c>
      <c r="R37" s="26">
        <v>2</v>
      </c>
      <c r="S37" s="26">
        <v>2</v>
      </c>
      <c r="T37" s="26">
        <v>1</v>
      </c>
      <c r="U37" s="26">
        <v>2</v>
      </c>
      <c r="V37" s="26">
        <v>1</v>
      </c>
      <c r="W37" s="26">
        <v>1</v>
      </c>
      <c r="X37" s="26">
        <v>1</v>
      </c>
      <c r="Y37" s="26">
        <v>1</v>
      </c>
      <c r="Z37" s="26">
        <v>1</v>
      </c>
      <c r="AA37" s="26">
        <v>2</v>
      </c>
      <c r="AB37" s="26">
        <v>1</v>
      </c>
      <c r="AC37" s="26">
        <v>2</v>
      </c>
      <c r="AD37" s="34">
        <f>SUM(Table13[[#This Row],[Conoce dentro de su organización estrategias enfocadas a un plan de mercadeo]:[Son actualmente adecuados los canales de ventas para conectar con el cliente:]])</f>
        <v>15</v>
      </c>
      <c r="AE37" s="34">
        <f>SUM(Table13[[#This Row],[El concesionario cuenta con indicadores de desempeño para medir el rendimiento de las ventas de los asesores:]:[Cree usted que los clientes están fidelizados con la marca:]])</f>
        <v>12</v>
      </c>
      <c r="AF37" s="34">
        <f>SUM(Table13[[#This Row],[La organización cuenta con una adecuada segmentación de clientes que apoye la estrategia:]:[Identifican nuevas oportunidades de mercado a través de la segmentación:]])</f>
        <v>11</v>
      </c>
      <c r="AG37" s="34">
        <f>SUM(Table13[[#This Row],[Conoce usted el posicionamiento actual de las marcas competidoras]:[Como considera que los clientes perciben la imagen de la organización:]])</f>
        <v>8</v>
      </c>
    </row>
    <row r="38" spans="1:33">
      <c r="A38" s="10">
        <v>35</v>
      </c>
      <c r="B38" s="26">
        <v>1</v>
      </c>
      <c r="C38" s="26">
        <v>1</v>
      </c>
      <c r="D38" s="26">
        <v>1</v>
      </c>
      <c r="E38" s="26">
        <v>1</v>
      </c>
      <c r="F38" s="26">
        <v>1</v>
      </c>
      <c r="G38" s="26">
        <v>1</v>
      </c>
      <c r="H38" s="26">
        <v>1</v>
      </c>
      <c r="I38" s="26">
        <v>1</v>
      </c>
      <c r="J38" s="26">
        <v>1</v>
      </c>
      <c r="K38" s="26">
        <v>1</v>
      </c>
      <c r="L38" s="26">
        <v>1</v>
      </c>
      <c r="M38" s="26">
        <v>1</v>
      </c>
      <c r="N38" s="26">
        <v>1</v>
      </c>
      <c r="O38" s="26">
        <v>1</v>
      </c>
      <c r="P38" s="26">
        <v>1</v>
      </c>
      <c r="Q38" s="26">
        <v>1</v>
      </c>
      <c r="R38" s="26">
        <v>1</v>
      </c>
      <c r="S38" s="26">
        <v>1</v>
      </c>
      <c r="T38" s="26">
        <v>1</v>
      </c>
      <c r="U38" s="26">
        <v>1</v>
      </c>
      <c r="V38" s="26">
        <v>1</v>
      </c>
      <c r="W38" s="26">
        <v>1</v>
      </c>
      <c r="X38" s="26">
        <v>1</v>
      </c>
      <c r="Y38" s="26">
        <v>1</v>
      </c>
      <c r="Z38" s="26">
        <v>1</v>
      </c>
      <c r="AA38" s="26">
        <v>1</v>
      </c>
      <c r="AB38" s="26">
        <v>1</v>
      </c>
      <c r="AC38" s="26">
        <v>1</v>
      </c>
      <c r="AD38" s="34">
        <f>SUM(Table13[[#This Row],[Conoce dentro de su organización estrategias enfocadas a un plan de mercadeo]:[Son actualmente adecuados los canales de ventas para conectar con el cliente:]])</f>
        <v>8</v>
      </c>
      <c r="AE38" s="34">
        <f>SUM(Table13[[#This Row],[El concesionario cuenta con indicadores de desempeño para medir el rendimiento de las ventas de los asesores:]:[Cree usted que los clientes están fidelizados con la marca:]])</f>
        <v>9</v>
      </c>
      <c r="AF38" s="34">
        <f>SUM(Table13[[#This Row],[La organización cuenta con una adecuada segmentación de clientes que apoye la estrategia:]:[Identifican nuevas oportunidades de mercado a través de la segmentación:]])</f>
        <v>6</v>
      </c>
      <c r="AG38" s="34">
        <f>SUM(Table13[[#This Row],[Conoce usted el posicionamiento actual de las marcas competidoras]:[Como considera que los clientes perciben la imagen de la organización:]])</f>
        <v>5</v>
      </c>
    </row>
    <row r="39" spans="1:33">
      <c r="A39" s="10">
        <v>36</v>
      </c>
      <c r="B39" s="26">
        <v>1</v>
      </c>
      <c r="C39" s="26">
        <v>2</v>
      </c>
      <c r="D39" s="26">
        <v>2</v>
      </c>
      <c r="E39" s="26">
        <v>3</v>
      </c>
      <c r="F39" s="26">
        <v>2</v>
      </c>
      <c r="G39" s="26">
        <v>3</v>
      </c>
      <c r="H39" s="26">
        <v>2</v>
      </c>
      <c r="I39" s="26">
        <v>1</v>
      </c>
      <c r="J39" s="26">
        <v>2</v>
      </c>
      <c r="K39" s="26">
        <v>1</v>
      </c>
      <c r="L39" s="26">
        <v>2</v>
      </c>
      <c r="M39" s="26">
        <v>1</v>
      </c>
      <c r="N39" s="26">
        <v>2</v>
      </c>
      <c r="O39" s="26">
        <v>1</v>
      </c>
      <c r="P39" s="26">
        <v>1</v>
      </c>
      <c r="Q39" s="26">
        <v>1</v>
      </c>
      <c r="R39" s="26">
        <v>2</v>
      </c>
      <c r="S39" s="26">
        <v>2</v>
      </c>
      <c r="T39" s="26">
        <v>1</v>
      </c>
      <c r="U39" s="26">
        <v>3</v>
      </c>
      <c r="V39" s="26">
        <v>3</v>
      </c>
      <c r="W39" s="26">
        <v>1</v>
      </c>
      <c r="X39" s="26">
        <v>1</v>
      </c>
      <c r="Y39" s="26">
        <v>5</v>
      </c>
      <c r="Z39" s="26">
        <v>1</v>
      </c>
      <c r="AA39" s="26">
        <v>2</v>
      </c>
      <c r="AB39" s="26">
        <v>1</v>
      </c>
      <c r="AC39" s="26">
        <v>2</v>
      </c>
      <c r="AD39" s="34">
        <f>SUM(Table13[[#This Row],[Conoce dentro de su organización estrategias enfocadas a un plan de mercadeo]:[Son actualmente adecuados los canales de ventas para conectar con el cliente:]])</f>
        <v>16</v>
      </c>
      <c r="AE39" s="34">
        <f>SUM(Table13[[#This Row],[El concesionario cuenta con indicadores de desempeño para medir el rendimiento de las ventas de los asesores:]:[Cree usted que los clientes están fidelizados con la marca:]])</f>
        <v>19</v>
      </c>
      <c r="AF39" s="34">
        <f>SUM(Table13[[#This Row],[La organización cuenta con una adecuada segmentación de clientes que apoye la estrategia:]:[Identifican nuevas oportunidades de mercado a través de la segmentación:]])</f>
        <v>9</v>
      </c>
      <c r="AG39" s="34">
        <f>SUM(Table13[[#This Row],[Conoce usted el posicionamiento actual de las marcas competidoras]:[Como considera que los clientes perciben la imagen de la organización:]])</f>
        <v>7</v>
      </c>
    </row>
    <row r="40" spans="1:33">
      <c r="A40" s="10">
        <v>37</v>
      </c>
      <c r="B40" s="26">
        <v>1</v>
      </c>
      <c r="C40" s="26">
        <v>1</v>
      </c>
      <c r="D40" s="26">
        <v>1</v>
      </c>
      <c r="E40" s="26">
        <v>2</v>
      </c>
      <c r="F40" s="26">
        <v>1</v>
      </c>
      <c r="G40" s="26">
        <v>3</v>
      </c>
      <c r="H40" s="26">
        <v>3</v>
      </c>
      <c r="I40" s="26">
        <v>1</v>
      </c>
      <c r="J40" s="26">
        <v>1</v>
      </c>
      <c r="K40" s="26">
        <v>2</v>
      </c>
      <c r="L40" s="26">
        <v>1</v>
      </c>
      <c r="M40" s="26">
        <v>2</v>
      </c>
      <c r="N40" s="26">
        <v>2</v>
      </c>
      <c r="O40" s="26">
        <v>1</v>
      </c>
      <c r="P40" s="26">
        <v>1</v>
      </c>
      <c r="Q40" s="26">
        <v>2</v>
      </c>
      <c r="R40" s="26">
        <v>1</v>
      </c>
      <c r="S40" s="26">
        <v>1</v>
      </c>
      <c r="T40" s="26">
        <v>1</v>
      </c>
      <c r="U40" s="26">
        <v>2</v>
      </c>
      <c r="V40" s="26">
        <v>1</v>
      </c>
      <c r="W40" s="26">
        <v>1</v>
      </c>
      <c r="X40" s="26">
        <v>1</v>
      </c>
      <c r="Y40" s="26">
        <v>1</v>
      </c>
      <c r="Z40" s="26">
        <v>1</v>
      </c>
      <c r="AA40" s="26">
        <v>2</v>
      </c>
      <c r="AB40" s="26">
        <v>1</v>
      </c>
      <c r="AC40" s="26">
        <v>2</v>
      </c>
      <c r="AD40" s="34">
        <f>SUM(Table13[[#This Row],[Conoce dentro de su organización estrategias enfocadas a un plan de mercadeo]:[Son actualmente adecuados los canales de ventas para conectar con el cliente:]])</f>
        <v>13</v>
      </c>
      <c r="AE40" s="34">
        <f>SUM(Table13[[#This Row],[El concesionario cuenta con indicadores de desempeño para medir el rendimiento de las ventas de los asesores:]:[Cree usted que los clientes están fidelizados con la marca:]])</f>
        <v>12</v>
      </c>
      <c r="AF40" s="34">
        <f>SUM(Table13[[#This Row],[La organización cuenta con una adecuada segmentación de clientes que apoye la estrategia:]:[Identifican nuevas oportunidades de mercado a través de la segmentación:]])</f>
        <v>9</v>
      </c>
      <c r="AG40" s="34">
        <f>SUM(Table13[[#This Row],[Conoce usted el posicionamiento actual de las marcas competidoras]:[Como considera que los clientes perciben la imagen de la organización:]])</f>
        <v>6</v>
      </c>
    </row>
    <row r="41" spans="1:33">
      <c r="A41" s="10">
        <v>38</v>
      </c>
      <c r="B41" s="26">
        <v>1</v>
      </c>
      <c r="C41" s="26">
        <v>3</v>
      </c>
      <c r="D41" s="26">
        <v>3</v>
      </c>
      <c r="E41" s="26">
        <v>2</v>
      </c>
      <c r="F41" s="26">
        <v>2</v>
      </c>
      <c r="G41" s="26">
        <v>4</v>
      </c>
      <c r="H41" s="26">
        <v>2</v>
      </c>
      <c r="I41" s="26">
        <v>3</v>
      </c>
      <c r="J41" s="26">
        <v>3</v>
      </c>
      <c r="K41" s="26">
        <v>3</v>
      </c>
      <c r="L41" s="26">
        <v>3</v>
      </c>
      <c r="M41" s="26">
        <v>3</v>
      </c>
      <c r="N41" s="26">
        <v>4</v>
      </c>
      <c r="O41" s="26">
        <v>1</v>
      </c>
      <c r="P41" s="26">
        <v>1</v>
      </c>
      <c r="Q41" s="26">
        <v>2</v>
      </c>
      <c r="R41" s="26">
        <v>4</v>
      </c>
      <c r="S41" s="26">
        <v>3</v>
      </c>
      <c r="T41" s="26">
        <v>5</v>
      </c>
      <c r="U41" s="26">
        <v>3</v>
      </c>
      <c r="V41" s="26">
        <v>3</v>
      </c>
      <c r="W41" s="26">
        <v>5</v>
      </c>
      <c r="X41" s="26">
        <v>1</v>
      </c>
      <c r="Y41" s="26">
        <v>5</v>
      </c>
      <c r="Z41" s="26">
        <v>1</v>
      </c>
      <c r="AA41" s="26">
        <v>2</v>
      </c>
      <c r="AB41" s="26">
        <v>5</v>
      </c>
      <c r="AC41" s="26">
        <v>3</v>
      </c>
      <c r="AD41" s="34">
        <f>SUM(Table13[[#This Row],[Conoce dentro de su organización estrategias enfocadas a un plan de mercadeo]:[Son actualmente adecuados los canales de ventas para conectar con el cliente:]])</f>
        <v>20</v>
      </c>
      <c r="AE41" s="34">
        <f>SUM(Table13[[#This Row],[El concesionario cuenta con indicadores de desempeño para medir el rendimiento de las ventas de los asesores:]:[Cree usted que los clientes están fidelizados con la marca:]])</f>
        <v>28</v>
      </c>
      <c r="AF41" s="34">
        <f>SUM(Table13[[#This Row],[La organización cuenta con una adecuada segmentación de clientes que apoye la estrategia:]:[Identifican nuevas oportunidades de mercado a través de la segmentación:]])</f>
        <v>17</v>
      </c>
      <c r="AG41" s="34">
        <f>SUM(Table13[[#This Row],[Conoce usted el posicionamiento actual de las marcas competidoras]:[Como considera que los clientes perciben la imagen de la organización:]])</f>
        <v>15</v>
      </c>
    </row>
    <row r="42" spans="1:33">
      <c r="A42" s="10">
        <v>39</v>
      </c>
      <c r="B42" s="26">
        <v>1</v>
      </c>
      <c r="C42" s="26">
        <v>3</v>
      </c>
      <c r="D42" s="26">
        <v>3</v>
      </c>
      <c r="E42" s="26">
        <v>3</v>
      </c>
      <c r="F42" s="26">
        <v>3</v>
      </c>
      <c r="G42" s="26">
        <v>2</v>
      </c>
      <c r="H42" s="26">
        <v>3</v>
      </c>
      <c r="I42" s="26">
        <v>3</v>
      </c>
      <c r="J42" s="26">
        <v>3</v>
      </c>
      <c r="K42" s="26">
        <v>3</v>
      </c>
      <c r="L42" s="26">
        <v>3</v>
      </c>
      <c r="M42" s="26">
        <v>3</v>
      </c>
      <c r="N42" s="26">
        <v>3</v>
      </c>
      <c r="O42" s="26">
        <v>1</v>
      </c>
      <c r="P42" s="26">
        <v>1</v>
      </c>
      <c r="Q42" s="26">
        <v>3</v>
      </c>
      <c r="R42" s="26">
        <v>3</v>
      </c>
      <c r="S42" s="26">
        <v>3</v>
      </c>
      <c r="T42" s="26">
        <v>5</v>
      </c>
      <c r="U42" s="26">
        <v>3</v>
      </c>
      <c r="V42" s="26">
        <v>3</v>
      </c>
      <c r="W42" s="26">
        <v>5</v>
      </c>
      <c r="X42" s="26">
        <v>1</v>
      </c>
      <c r="Y42" s="26">
        <v>5</v>
      </c>
      <c r="Z42" s="26">
        <v>1</v>
      </c>
      <c r="AA42" s="26">
        <v>3</v>
      </c>
      <c r="AB42" s="26">
        <v>5</v>
      </c>
      <c r="AC42" s="26">
        <v>3</v>
      </c>
      <c r="AD42" s="34">
        <f>SUM(Table13[[#This Row],[Conoce dentro de su organización estrategias enfocadas a un plan de mercadeo]:[Son actualmente adecuados los canales de ventas para conectar con el cliente:]])</f>
        <v>21</v>
      </c>
      <c r="AE42" s="34">
        <f>SUM(Table13[[#This Row],[El concesionario cuenta con indicadores de desempeño para medir el rendimiento de las ventas de los asesores:]:[Cree usted que los clientes están fidelizados con la marca:]])</f>
        <v>29</v>
      </c>
      <c r="AF42" s="34">
        <f>SUM(Table13[[#This Row],[La organización cuenta con una adecuada segmentación de clientes que apoye la estrategia:]:[Identifican nuevas oportunidades de mercado a través de la segmentación:]])</f>
        <v>16</v>
      </c>
      <c r="AG42" s="34">
        <f>SUM(Table13[[#This Row],[Conoce usted el posicionamiento actual de las marcas competidoras]:[Como considera que los clientes perciben la imagen de la organización:]])</f>
        <v>15</v>
      </c>
    </row>
    <row r="43" spans="1:33">
      <c r="A43" s="10">
        <v>40</v>
      </c>
      <c r="B43" s="26">
        <v>1</v>
      </c>
      <c r="C43" s="26">
        <v>2</v>
      </c>
      <c r="D43" s="26">
        <v>4</v>
      </c>
      <c r="E43" s="26">
        <v>3</v>
      </c>
      <c r="F43" s="26">
        <v>2</v>
      </c>
      <c r="G43" s="26">
        <v>1</v>
      </c>
      <c r="H43" s="26">
        <v>3</v>
      </c>
      <c r="I43" s="26">
        <v>1</v>
      </c>
      <c r="J43" s="26">
        <v>2</v>
      </c>
      <c r="K43" s="26">
        <v>2</v>
      </c>
      <c r="L43" s="26">
        <v>2</v>
      </c>
      <c r="M43" s="26">
        <v>2</v>
      </c>
      <c r="N43" s="26">
        <v>2</v>
      </c>
      <c r="O43" s="26">
        <v>5</v>
      </c>
      <c r="P43" s="26">
        <v>1</v>
      </c>
      <c r="Q43" s="26">
        <v>1</v>
      </c>
      <c r="R43" s="26">
        <v>4</v>
      </c>
      <c r="S43" s="26">
        <v>4</v>
      </c>
      <c r="T43" s="26">
        <v>3</v>
      </c>
      <c r="U43" s="26">
        <v>1</v>
      </c>
      <c r="V43" s="26">
        <v>3</v>
      </c>
      <c r="W43" s="26">
        <v>1</v>
      </c>
      <c r="X43" s="26">
        <v>1</v>
      </c>
      <c r="Y43" s="26">
        <v>5</v>
      </c>
      <c r="Z43" s="26">
        <v>1</v>
      </c>
      <c r="AA43" s="26">
        <v>1</v>
      </c>
      <c r="AB43" s="26">
        <v>1</v>
      </c>
      <c r="AC43" s="26">
        <v>1</v>
      </c>
      <c r="AD43" s="34">
        <f>SUM(Table13[[#This Row],[Conoce dentro de su organización estrategias enfocadas a un plan de mercadeo]:[Son actualmente adecuados los canales de ventas para conectar con el cliente:]])</f>
        <v>17</v>
      </c>
      <c r="AE43" s="34">
        <f>SUM(Table13[[#This Row],[El concesionario cuenta con indicadores de desempeño para medir el rendimiento de las ventas de los asesores:]:[Cree usted que los clientes están fidelizados con la marca:]])</f>
        <v>15</v>
      </c>
      <c r="AF43" s="34">
        <f>SUM(Table13[[#This Row],[La organización cuenta con una adecuada segmentación de clientes que apoye la estrategia:]:[Identifican nuevas oportunidades de mercado a través de la segmentación:]])</f>
        <v>15</v>
      </c>
      <c r="AG43" s="34">
        <f>SUM(Table13[[#This Row],[Conoce usted el posicionamiento actual de las marcas competidoras]:[Como considera que los clientes perciben la imagen de la organización:]])</f>
        <v>13</v>
      </c>
    </row>
    <row r="44" spans="1:33">
      <c r="A44" s="10">
        <v>41</v>
      </c>
      <c r="B44" s="26">
        <v>5</v>
      </c>
      <c r="C44" s="26">
        <v>3</v>
      </c>
      <c r="D44" s="26">
        <v>3</v>
      </c>
      <c r="E44" s="26">
        <v>1</v>
      </c>
      <c r="F44" s="26">
        <v>3</v>
      </c>
      <c r="G44" s="26">
        <v>3</v>
      </c>
      <c r="H44" s="26">
        <v>3</v>
      </c>
      <c r="I44" s="26">
        <v>3</v>
      </c>
      <c r="J44" s="26">
        <v>4</v>
      </c>
      <c r="K44" s="26">
        <v>4</v>
      </c>
      <c r="L44" s="26">
        <v>4</v>
      </c>
      <c r="M44" s="26">
        <v>3</v>
      </c>
      <c r="N44" s="26">
        <v>4</v>
      </c>
      <c r="O44" s="26">
        <v>5</v>
      </c>
      <c r="P44" s="26">
        <v>5</v>
      </c>
      <c r="Q44" s="26">
        <v>3</v>
      </c>
      <c r="R44" s="26">
        <v>4</v>
      </c>
      <c r="S44" s="26">
        <v>3</v>
      </c>
      <c r="T44" s="26">
        <v>5</v>
      </c>
      <c r="U44" s="26">
        <v>3</v>
      </c>
      <c r="V44" s="26">
        <v>5</v>
      </c>
      <c r="W44" s="26">
        <v>5</v>
      </c>
      <c r="X44" s="26">
        <v>1</v>
      </c>
      <c r="Y44" s="26">
        <v>5</v>
      </c>
      <c r="Z44" s="26">
        <v>5</v>
      </c>
      <c r="AA44" s="26">
        <v>4</v>
      </c>
      <c r="AB44" s="26">
        <v>5</v>
      </c>
      <c r="AC44" s="26">
        <v>3</v>
      </c>
      <c r="AD44" s="34">
        <f>SUM(Table13[[#This Row],[Conoce dentro de su organización estrategias enfocadas a un plan de mercadeo]:[Son actualmente adecuados los canales de ventas para conectar con el cliente:]])</f>
        <v>24</v>
      </c>
      <c r="AE44" s="34">
        <f>SUM(Table13[[#This Row],[El concesionario cuenta con indicadores de desempeño para medir el rendimiento de las ventas de los asesores:]:[Cree usted que los clientes están fidelizados con la marca:]])</f>
        <v>36</v>
      </c>
      <c r="AF44" s="34">
        <f>SUM(Table13[[#This Row],[La organización cuenta con una adecuada segmentación de clientes que apoye la estrategia:]:[Identifican nuevas oportunidades de mercado a través de la segmentación:]])</f>
        <v>24</v>
      </c>
      <c r="AG44" s="34">
        <f>SUM(Table13[[#This Row],[Conoce usted el posicionamiento actual de las marcas competidoras]:[Como considera que los clientes perciben la imagen de la organización:]])</f>
        <v>20</v>
      </c>
    </row>
    <row r="45" spans="1:33">
      <c r="A45" s="14" t="s">
        <v>67</v>
      </c>
      <c r="B45" s="20">
        <f>MODE(B4:B44)</f>
        <v>5</v>
      </c>
      <c r="C45" s="20">
        <f t="shared" ref="C45:AC45" si="0">MODE(C4:C44)</f>
        <v>4</v>
      </c>
      <c r="D45" s="20">
        <f t="shared" si="0"/>
        <v>4</v>
      </c>
      <c r="E45" s="20">
        <f t="shared" si="0"/>
        <v>4</v>
      </c>
      <c r="F45" s="20">
        <f t="shared" si="0"/>
        <v>2</v>
      </c>
      <c r="G45" s="20">
        <f t="shared" si="0"/>
        <v>5</v>
      </c>
      <c r="H45" s="20">
        <f t="shared" si="0"/>
        <v>4</v>
      </c>
      <c r="I45" s="20">
        <f t="shared" si="0"/>
        <v>4</v>
      </c>
      <c r="J45" s="20">
        <f t="shared" si="0"/>
        <v>4</v>
      </c>
      <c r="K45" s="20">
        <f t="shared" si="0"/>
        <v>2</v>
      </c>
      <c r="L45" s="20">
        <f t="shared" si="0"/>
        <v>4</v>
      </c>
      <c r="M45" s="20">
        <f t="shared" si="0"/>
        <v>4</v>
      </c>
      <c r="N45" s="20">
        <f>MODE(N4:N44)</f>
        <v>4</v>
      </c>
      <c r="O45" s="20">
        <f t="shared" si="0"/>
        <v>5</v>
      </c>
      <c r="P45" s="20">
        <f t="shared" si="0"/>
        <v>5</v>
      </c>
      <c r="Q45" s="20">
        <f t="shared" si="0"/>
        <v>4</v>
      </c>
      <c r="R45" s="20">
        <f t="shared" si="0"/>
        <v>5</v>
      </c>
      <c r="S45" s="20">
        <f t="shared" si="0"/>
        <v>4</v>
      </c>
      <c r="T45" s="20">
        <f t="shared" si="0"/>
        <v>5</v>
      </c>
      <c r="U45" s="20">
        <f t="shared" si="0"/>
        <v>4</v>
      </c>
      <c r="V45" s="20">
        <f t="shared" si="0"/>
        <v>5</v>
      </c>
      <c r="W45" s="20">
        <f t="shared" si="0"/>
        <v>5</v>
      </c>
      <c r="X45" s="20">
        <f t="shared" si="0"/>
        <v>1</v>
      </c>
      <c r="Y45" s="20">
        <f t="shared" si="0"/>
        <v>5</v>
      </c>
      <c r="Z45" s="20">
        <f t="shared" si="0"/>
        <v>1</v>
      </c>
      <c r="AA45" s="20">
        <f t="shared" si="0"/>
        <v>4</v>
      </c>
      <c r="AB45" s="20">
        <f t="shared" si="0"/>
        <v>5</v>
      </c>
      <c r="AC45" s="20">
        <f t="shared" si="0"/>
        <v>2</v>
      </c>
      <c r="AD45" s="34">
        <f>SUM(Table13[[#This Row],[Conoce dentro de su organización estrategias enfocadas a un plan de mercadeo]:[Son actualmente adecuados los canales de ventas para conectar con el cliente:]])</f>
        <v>32</v>
      </c>
      <c r="AE45" s="34">
        <f>SUM(Table13[[#This Row],[El concesionario cuenta con indicadores de desempeño para medir el rendimiento de las ventas de los asesores:]:[Cree usted que los clientes están fidelizados con la marca:]])</f>
        <v>32</v>
      </c>
      <c r="AF45" s="34">
        <f>SUM(Table13[[#This Row],[La organización cuenta con una adecuada segmentación de clientes que apoye la estrategia:]:[Identifican nuevas oportunidades de mercado a través de la segmentación:]])</f>
        <v>23</v>
      </c>
      <c r="AG45" s="34">
        <f>SUM(Table13[[#This Row],[Conoce usted el posicionamiento actual de las marcas competidoras]:[Como considera que los clientes perciben la imagen de la organización:]])</f>
        <v>23</v>
      </c>
    </row>
    <row r="46" spans="1:33">
      <c r="A46" s="14" t="s">
        <v>68</v>
      </c>
      <c r="B46" s="27">
        <f>AVERAGE(B4:B44)</f>
        <v>3.4390243902439024</v>
      </c>
      <c r="C46" s="27">
        <f t="shared" ref="C46:AC46" si="1">AVERAGE(C4:C44)</f>
        <v>2.8048780487804876</v>
      </c>
      <c r="D46" s="27">
        <f t="shared" si="1"/>
        <v>2.9512195121951219</v>
      </c>
      <c r="E46" s="27">
        <f t="shared" si="1"/>
        <v>3.0975609756097562</v>
      </c>
      <c r="F46" s="27">
        <f t="shared" si="1"/>
        <v>2.8048780487804876</v>
      </c>
      <c r="G46" s="27">
        <f t="shared" si="1"/>
        <v>3.3170731707317072</v>
      </c>
      <c r="H46" s="27">
        <f t="shared" si="1"/>
        <v>3.0975609756097562</v>
      </c>
      <c r="I46" s="27">
        <f t="shared" si="1"/>
        <v>3</v>
      </c>
      <c r="J46" s="27">
        <f t="shared" si="1"/>
        <v>3</v>
      </c>
      <c r="K46" s="27">
        <f t="shared" si="1"/>
        <v>3.0975609756097562</v>
      </c>
      <c r="L46" s="27">
        <f t="shared" si="1"/>
        <v>3.1707317073170733</v>
      </c>
      <c r="M46" s="27">
        <f t="shared" si="1"/>
        <v>3.3170731707317072</v>
      </c>
      <c r="N46" s="27">
        <f>AVERAGE(N4:N44)</f>
        <v>3.2926829268292681</v>
      </c>
      <c r="O46" s="27">
        <f t="shared" si="1"/>
        <v>3.5365853658536586</v>
      </c>
      <c r="P46" s="27">
        <f t="shared" si="1"/>
        <v>3.1463414634146343</v>
      </c>
      <c r="Q46" s="27">
        <f t="shared" si="1"/>
        <v>3.1219512195121952</v>
      </c>
      <c r="R46" s="27">
        <f t="shared" si="1"/>
        <v>3.5853658536585367</v>
      </c>
      <c r="S46" s="27">
        <f t="shared" si="1"/>
        <v>3.3414634146341462</v>
      </c>
      <c r="T46" s="27">
        <f t="shared" si="1"/>
        <v>3.8780487804878048</v>
      </c>
      <c r="U46" s="27">
        <f t="shared" si="1"/>
        <v>3.1707317073170733</v>
      </c>
      <c r="V46" s="27">
        <f t="shared" si="1"/>
        <v>3.3902439024390243</v>
      </c>
      <c r="W46" s="27">
        <f t="shared" si="1"/>
        <v>3.1951219512195124</v>
      </c>
      <c r="X46" s="27">
        <f t="shared" si="1"/>
        <v>2.8536585365853657</v>
      </c>
      <c r="Y46" s="27">
        <f t="shared" si="1"/>
        <v>4.1219512195121952</v>
      </c>
      <c r="Z46" s="27">
        <f t="shared" si="1"/>
        <v>2.6585365853658538</v>
      </c>
      <c r="AA46" s="27">
        <f t="shared" si="1"/>
        <v>3.1219512195121952</v>
      </c>
      <c r="AB46" s="27">
        <f t="shared" si="1"/>
        <v>3.8292682926829267</v>
      </c>
      <c r="AC46" s="27">
        <f t="shared" si="1"/>
        <v>2.6341463414634148</v>
      </c>
      <c r="AD46" s="34">
        <f>SUM(Table13[[#This Row],[Conoce dentro de su organización estrategias enfocadas a un plan de mercadeo]:[Son actualmente adecuados los canales de ventas para conectar con el cliente:]])</f>
        <v>24.512195121951219</v>
      </c>
      <c r="AE46" s="34">
        <f>SUM(Table13[[#This Row],[El concesionario cuenta con indicadores de desempeño para medir el rendimiento de las ventas de los asesores:]:[Cree usted que los clientes están fidelizados con la marca:]])</f>
        <v>28.975609756097558</v>
      </c>
      <c r="AF46" s="34">
        <f>SUM(Table13[[#This Row],[La organización cuenta con una adecuada segmentación de clientes que apoye la estrategia:]:[Identifican nuevas oportunidades de mercado a través de la segmentación:]])</f>
        <v>19.414634146341463</v>
      </c>
      <c r="AG46" s="34">
        <f>SUM(Table13[[#This Row],[Conoce usted el posicionamiento actual de las marcas competidoras]:[Como considera que los clientes perciben la imagen de la organización:]])</f>
        <v>17.073170731707318</v>
      </c>
    </row>
    <row r="47" spans="1:33">
      <c r="A47" s="14" t="s">
        <v>69</v>
      </c>
      <c r="B47" s="27">
        <f>STDEVA(B4:B44)</f>
        <v>1.9754591932991794</v>
      </c>
      <c r="C47" s="27">
        <f t="shared" ref="C47:AC47" si="2">STDEVA(C4:C44)</f>
        <v>1.3080426635840658</v>
      </c>
      <c r="D47" s="27">
        <f t="shared" si="2"/>
        <v>1.3407315076516086</v>
      </c>
      <c r="E47" s="27">
        <f t="shared" si="2"/>
        <v>1.3565558972777438</v>
      </c>
      <c r="F47" s="27">
        <f t="shared" si="2"/>
        <v>1.2692421399229137</v>
      </c>
      <c r="G47" s="27">
        <f t="shared" si="2"/>
        <v>1.368192683620328</v>
      </c>
      <c r="H47" s="27">
        <f t="shared" si="2"/>
        <v>1.0441474524409973</v>
      </c>
      <c r="I47" s="27">
        <f t="shared" si="2"/>
        <v>1.2041594578792296</v>
      </c>
      <c r="J47" s="27">
        <f t="shared" si="2"/>
        <v>1.2247448713915889</v>
      </c>
      <c r="K47" s="27">
        <f t="shared" si="2"/>
        <v>1.2807200718498264</v>
      </c>
      <c r="L47" s="27">
        <f t="shared" si="2"/>
        <v>1.2227517946089927</v>
      </c>
      <c r="M47" s="27">
        <f t="shared" si="2"/>
        <v>1.2930395274361086</v>
      </c>
      <c r="N47" s="27">
        <f>STDEVA(N4:N44)</f>
        <v>1.2697224586307119</v>
      </c>
      <c r="O47" s="27">
        <f t="shared" si="2"/>
        <v>1.950609660793386</v>
      </c>
      <c r="P47" s="27">
        <f t="shared" si="2"/>
        <v>2.0194179311098051</v>
      </c>
      <c r="Q47" s="27">
        <f t="shared" si="2"/>
        <v>1.2883152166923184</v>
      </c>
      <c r="R47" s="27">
        <f t="shared" si="2"/>
        <v>1.4658719206686781</v>
      </c>
      <c r="S47" s="27">
        <f t="shared" si="2"/>
        <v>1.2167529761122631</v>
      </c>
      <c r="T47" s="27">
        <f t="shared" si="2"/>
        <v>1.5523389119522113</v>
      </c>
      <c r="U47" s="27">
        <f t="shared" si="2"/>
        <v>1.2629813740588229</v>
      </c>
      <c r="V47" s="27">
        <f t="shared" si="2"/>
        <v>1.6863873929273754</v>
      </c>
      <c r="W47" s="27">
        <f t="shared" si="2"/>
        <v>1.887054744769239</v>
      </c>
      <c r="X47" s="27">
        <f t="shared" si="2"/>
        <v>2.0194179311098051</v>
      </c>
      <c r="Y47" s="27">
        <f t="shared" si="2"/>
        <v>1.6762327098469876</v>
      </c>
      <c r="Z47" s="27">
        <f t="shared" si="2"/>
        <v>1.9951159878257829</v>
      </c>
      <c r="AA47" s="27">
        <f t="shared" si="2"/>
        <v>1.3637287477944342</v>
      </c>
      <c r="AB47" s="27">
        <f t="shared" si="2"/>
        <v>1.8425856699810488</v>
      </c>
      <c r="AC47" s="27">
        <f t="shared" si="2"/>
        <v>0.96840326210147609</v>
      </c>
      <c r="AD47" s="36">
        <f>SUM(Table13[[#This Row],[Conoce dentro de su organización estrategias enfocadas a un plan de mercadeo]:[Son actualmente adecuados los canales de ventas para conectar con el cliente:]])</f>
        <v>10.866530995676067</v>
      </c>
      <c r="AE47" s="36">
        <f>SUM(Table13[[#This Row],[El concesionario cuenta con indicadores de desempeño para medir el rendimiento de las ventas de los asesores:]:[Cree usted que los clientes están fidelizados con la marca:]])</f>
        <v>14.701907820414972</v>
      </c>
      <c r="AF47" s="36">
        <f>SUM(Table13[[#This Row],[La organización cuenta con una adecuada segmentación de clientes que apoye la estrategia:]:[Identifican nuevas oportunidades de mercado a través de la segmentación:]])</f>
        <v>8.2415883847106137</v>
      </c>
      <c r="AG47" s="36">
        <f>SUM(Table13[[#This Row],[Conoce usted el posicionamiento actual de las marcas competidoras]:[Como considera que los clientes perciben la imagen de la organización:]])</f>
        <v>7.5426969565352762</v>
      </c>
    </row>
  </sheetData>
  <mergeCells count="6">
    <mergeCell ref="AF2:AG2"/>
    <mergeCell ref="U2:AC2"/>
    <mergeCell ref="B2:I2"/>
    <mergeCell ref="J2:O2"/>
    <mergeCell ref="P2:T2"/>
    <mergeCell ref="AD2:AE2"/>
  </mergeCells>
  <hyperlinks>
    <hyperlink ref="A1" location="Contenido!A1" display="Volver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4"/>
  <sheetViews>
    <sheetView topLeftCell="A2" workbookViewId="0">
      <selection activeCell="A2" sqref="A2:C3"/>
    </sheetView>
  </sheetViews>
  <sheetFormatPr baseColWidth="10" defaultColWidth="10.85546875" defaultRowHeight="15"/>
  <sheetData>
    <row r="1" spans="1:29">
      <c r="A1" s="93" t="s">
        <v>77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38"/>
    </row>
    <row r="2" spans="1:29">
      <c r="A2" s="94" t="s">
        <v>141</v>
      </c>
      <c r="B2" s="94"/>
      <c r="C2" s="94"/>
      <c r="D2" s="96" t="s">
        <v>76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8" t="s">
        <v>78</v>
      </c>
      <c r="AC2" s="38"/>
    </row>
    <row r="3" spans="1:29">
      <c r="A3" s="95"/>
      <c r="B3" s="95"/>
      <c r="C3" s="95"/>
      <c r="D3" s="39" t="s">
        <v>79</v>
      </c>
      <c r="E3" s="40" t="s">
        <v>80</v>
      </c>
      <c r="F3" s="40" t="s">
        <v>81</v>
      </c>
      <c r="G3" s="40" t="s">
        <v>82</v>
      </c>
      <c r="H3" s="40" t="s">
        <v>83</v>
      </c>
      <c r="I3" s="40" t="s">
        <v>84</v>
      </c>
      <c r="J3" s="40" t="s">
        <v>85</v>
      </c>
      <c r="K3" s="40" t="s">
        <v>86</v>
      </c>
      <c r="L3" s="40" t="s">
        <v>87</v>
      </c>
      <c r="M3" s="40" t="s">
        <v>88</v>
      </c>
      <c r="N3" s="40" t="s">
        <v>89</v>
      </c>
      <c r="O3" s="40" t="s">
        <v>90</v>
      </c>
      <c r="P3" s="40" t="s">
        <v>91</v>
      </c>
      <c r="Q3" s="40" t="s">
        <v>92</v>
      </c>
      <c r="R3" s="40" t="s">
        <v>93</v>
      </c>
      <c r="S3" s="40" t="s">
        <v>94</v>
      </c>
      <c r="T3" s="40" t="s">
        <v>95</v>
      </c>
      <c r="U3" s="40" t="s">
        <v>96</v>
      </c>
      <c r="V3" s="40" t="s">
        <v>97</v>
      </c>
      <c r="W3" s="40" t="s">
        <v>98</v>
      </c>
      <c r="X3" s="40" t="s">
        <v>99</v>
      </c>
      <c r="Y3" s="40" t="s">
        <v>100</v>
      </c>
      <c r="Z3" s="40" t="s">
        <v>101</v>
      </c>
      <c r="AA3" s="40" t="s">
        <v>102</v>
      </c>
      <c r="AB3" s="99"/>
      <c r="AC3" s="38"/>
    </row>
    <row r="4" spans="1:29">
      <c r="A4" s="100" t="s">
        <v>60</v>
      </c>
      <c r="B4" s="103" t="s">
        <v>103</v>
      </c>
      <c r="C4" s="41" t="s">
        <v>104</v>
      </c>
      <c r="D4" s="42">
        <v>1</v>
      </c>
      <c r="E4" s="43">
        <v>0</v>
      </c>
      <c r="F4" s="43">
        <v>0</v>
      </c>
      <c r="G4" s="43">
        <v>0</v>
      </c>
      <c r="H4" s="43">
        <v>0</v>
      </c>
      <c r="I4" s="43">
        <v>0</v>
      </c>
      <c r="J4" s="43">
        <v>0</v>
      </c>
      <c r="K4" s="43">
        <v>0</v>
      </c>
      <c r="L4" s="43">
        <v>0</v>
      </c>
      <c r="M4" s="43">
        <v>0</v>
      </c>
      <c r="N4" s="43">
        <v>0</v>
      </c>
      <c r="O4" s="43">
        <v>0</v>
      </c>
      <c r="P4" s="43">
        <v>0</v>
      </c>
      <c r="Q4" s="43">
        <v>0</v>
      </c>
      <c r="R4" s="43">
        <v>0</v>
      </c>
      <c r="S4" s="43">
        <v>0</v>
      </c>
      <c r="T4" s="43">
        <v>0</v>
      </c>
      <c r="U4" s="43">
        <v>0</v>
      </c>
      <c r="V4" s="43">
        <v>0</v>
      </c>
      <c r="W4" s="43">
        <v>0</v>
      </c>
      <c r="X4" s="43">
        <v>0</v>
      </c>
      <c r="Y4" s="43">
        <v>0</v>
      </c>
      <c r="Z4" s="43">
        <v>0</v>
      </c>
      <c r="AA4" s="43">
        <v>0</v>
      </c>
      <c r="AB4" s="44">
        <v>1</v>
      </c>
      <c r="AC4" s="38"/>
    </row>
    <row r="5" spans="1:29" ht="24">
      <c r="A5" s="101"/>
      <c r="B5" s="101"/>
      <c r="C5" s="45" t="s">
        <v>105</v>
      </c>
      <c r="D5" s="46">
        <v>2.4390243902439025E-2</v>
      </c>
      <c r="E5" s="47">
        <v>2.4390243902439025E-2</v>
      </c>
      <c r="F5" s="47">
        <v>9.7560975609756101E-2</v>
      </c>
      <c r="G5" s="47">
        <v>2.4390243902439025E-2</v>
      </c>
      <c r="H5" s="47">
        <v>2.4390243902439025E-2</v>
      </c>
      <c r="I5" s="47">
        <v>2.4390243902439025E-2</v>
      </c>
      <c r="J5" s="47">
        <v>2.4390243902439025E-2</v>
      </c>
      <c r="K5" s="47">
        <v>2.4390243902439025E-2</v>
      </c>
      <c r="L5" s="47">
        <v>2.4390243902439025E-2</v>
      </c>
      <c r="M5" s="47">
        <v>4.878048780487805E-2</v>
      </c>
      <c r="N5" s="47">
        <v>2.4390243902439025E-2</v>
      </c>
      <c r="O5" s="47">
        <v>2.4390243902439025E-2</v>
      </c>
      <c r="P5" s="47">
        <v>2.4390243902439025E-2</v>
      </c>
      <c r="Q5" s="47">
        <v>2.4390243902439025E-2</v>
      </c>
      <c r="R5" s="47">
        <v>4.878048780487805E-2</v>
      </c>
      <c r="S5" s="47">
        <v>9.7560975609756101E-2</v>
      </c>
      <c r="T5" s="47">
        <v>7.3170731707317083E-2</v>
      </c>
      <c r="U5" s="47">
        <v>4.878048780487805E-2</v>
      </c>
      <c r="V5" s="47">
        <v>2.4390243902439025E-2</v>
      </c>
      <c r="W5" s="47">
        <v>2.4390243902439025E-2</v>
      </c>
      <c r="X5" s="47">
        <v>7.3170731707317083E-2</v>
      </c>
      <c r="Y5" s="47">
        <v>2.4390243902439025E-2</v>
      </c>
      <c r="Z5" s="47">
        <v>9.7560975609756101E-2</v>
      </c>
      <c r="AA5" s="47">
        <v>4.878048780487805E-2</v>
      </c>
      <c r="AB5" s="48">
        <v>1</v>
      </c>
      <c r="AC5" s="38"/>
    </row>
    <row r="6" spans="1:29">
      <c r="A6" s="101"/>
      <c r="B6" s="102"/>
      <c r="C6" s="49" t="s">
        <v>106</v>
      </c>
      <c r="D6" s="50">
        <v>2.4390243902439025E-2</v>
      </c>
      <c r="E6" s="51">
        <v>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1">
        <v>0</v>
      </c>
      <c r="M6" s="51">
        <v>0</v>
      </c>
      <c r="N6" s="51">
        <v>0</v>
      </c>
      <c r="O6" s="51">
        <v>0</v>
      </c>
      <c r="P6" s="51">
        <v>0</v>
      </c>
      <c r="Q6" s="51">
        <v>0</v>
      </c>
      <c r="R6" s="51">
        <v>0</v>
      </c>
      <c r="S6" s="51">
        <v>0</v>
      </c>
      <c r="T6" s="51">
        <v>0</v>
      </c>
      <c r="U6" s="51">
        <v>0</v>
      </c>
      <c r="V6" s="51">
        <v>0</v>
      </c>
      <c r="W6" s="51">
        <v>0</v>
      </c>
      <c r="X6" s="51">
        <v>0</v>
      </c>
      <c r="Y6" s="51">
        <v>0</v>
      </c>
      <c r="Z6" s="51">
        <v>0</v>
      </c>
      <c r="AA6" s="51">
        <v>0</v>
      </c>
      <c r="AB6" s="52">
        <v>2.4390243902439025E-2</v>
      </c>
      <c r="AC6" s="38"/>
    </row>
    <row r="7" spans="1:29">
      <c r="A7" s="101"/>
      <c r="B7" s="104" t="s">
        <v>107</v>
      </c>
      <c r="C7" s="45" t="s">
        <v>104</v>
      </c>
      <c r="D7" s="53">
        <v>0</v>
      </c>
      <c r="E7" s="54">
        <v>0</v>
      </c>
      <c r="F7" s="54">
        <v>0</v>
      </c>
      <c r="G7" s="54">
        <v>1</v>
      </c>
      <c r="H7" s="54">
        <v>0</v>
      </c>
      <c r="I7" s="54">
        <v>0</v>
      </c>
      <c r="J7" s="54">
        <v>0</v>
      </c>
      <c r="K7" s="54">
        <v>0</v>
      </c>
      <c r="L7" s="54">
        <v>0</v>
      </c>
      <c r="M7" s="54">
        <v>0</v>
      </c>
      <c r="N7" s="54">
        <v>0</v>
      </c>
      <c r="O7" s="54">
        <v>0</v>
      </c>
      <c r="P7" s="54">
        <v>0</v>
      </c>
      <c r="Q7" s="54">
        <v>0</v>
      </c>
      <c r="R7" s="54">
        <v>0</v>
      </c>
      <c r="S7" s="54">
        <v>0</v>
      </c>
      <c r="T7" s="54">
        <v>0</v>
      </c>
      <c r="U7" s="54">
        <v>0</v>
      </c>
      <c r="V7" s="54">
        <v>0</v>
      </c>
      <c r="W7" s="54">
        <v>0</v>
      </c>
      <c r="X7" s="54">
        <v>0</v>
      </c>
      <c r="Y7" s="54">
        <v>0</v>
      </c>
      <c r="Z7" s="54">
        <v>0</v>
      </c>
      <c r="AA7" s="54">
        <v>0</v>
      </c>
      <c r="AB7" s="55">
        <v>1</v>
      </c>
      <c r="AC7" s="38"/>
    </row>
    <row r="8" spans="1:29" ht="24">
      <c r="A8" s="101"/>
      <c r="B8" s="101"/>
      <c r="C8" s="45" t="s">
        <v>105</v>
      </c>
      <c r="D8" s="46">
        <v>2.4390243902439025E-2</v>
      </c>
      <c r="E8" s="47">
        <v>2.4390243902439025E-2</v>
      </c>
      <c r="F8" s="47">
        <v>9.7560975609756101E-2</v>
      </c>
      <c r="G8" s="47">
        <v>2.4390243902439025E-2</v>
      </c>
      <c r="H8" s="47">
        <v>2.4390243902439025E-2</v>
      </c>
      <c r="I8" s="47">
        <v>2.4390243902439025E-2</v>
      </c>
      <c r="J8" s="47">
        <v>2.4390243902439025E-2</v>
      </c>
      <c r="K8" s="47">
        <v>2.4390243902439025E-2</v>
      </c>
      <c r="L8" s="47">
        <v>2.4390243902439025E-2</v>
      </c>
      <c r="M8" s="47">
        <v>4.878048780487805E-2</v>
      </c>
      <c r="N8" s="47">
        <v>2.4390243902439025E-2</v>
      </c>
      <c r="O8" s="47">
        <v>2.4390243902439025E-2</v>
      </c>
      <c r="P8" s="47">
        <v>2.4390243902439025E-2</v>
      </c>
      <c r="Q8" s="47">
        <v>2.4390243902439025E-2</v>
      </c>
      <c r="R8" s="47">
        <v>4.878048780487805E-2</v>
      </c>
      <c r="S8" s="47">
        <v>9.7560975609756101E-2</v>
      </c>
      <c r="T8" s="47">
        <v>7.3170731707317083E-2</v>
      </c>
      <c r="U8" s="47">
        <v>4.878048780487805E-2</v>
      </c>
      <c r="V8" s="47">
        <v>2.4390243902439025E-2</v>
      </c>
      <c r="W8" s="47">
        <v>2.4390243902439025E-2</v>
      </c>
      <c r="X8" s="47">
        <v>7.3170731707317083E-2</v>
      </c>
      <c r="Y8" s="47">
        <v>2.4390243902439025E-2</v>
      </c>
      <c r="Z8" s="47">
        <v>9.7560975609756101E-2</v>
      </c>
      <c r="AA8" s="47">
        <v>4.878048780487805E-2</v>
      </c>
      <c r="AB8" s="48">
        <v>1</v>
      </c>
      <c r="AC8" s="38"/>
    </row>
    <row r="9" spans="1:29">
      <c r="A9" s="101"/>
      <c r="B9" s="102"/>
      <c r="C9" s="49" t="s">
        <v>106</v>
      </c>
      <c r="D9" s="50">
        <v>0</v>
      </c>
      <c r="E9" s="51">
        <v>0</v>
      </c>
      <c r="F9" s="51">
        <v>0</v>
      </c>
      <c r="G9" s="51">
        <v>2.4390243902439025E-2</v>
      </c>
      <c r="H9" s="51">
        <v>0</v>
      </c>
      <c r="I9" s="51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  <c r="Q9" s="51">
        <v>0</v>
      </c>
      <c r="R9" s="51">
        <v>0</v>
      </c>
      <c r="S9" s="51">
        <v>0</v>
      </c>
      <c r="T9" s="51">
        <v>0</v>
      </c>
      <c r="U9" s="51">
        <v>0</v>
      </c>
      <c r="V9" s="51">
        <v>0</v>
      </c>
      <c r="W9" s="51">
        <v>0</v>
      </c>
      <c r="X9" s="51">
        <v>0</v>
      </c>
      <c r="Y9" s="51">
        <v>0</v>
      </c>
      <c r="Z9" s="51">
        <v>0</v>
      </c>
      <c r="AA9" s="51">
        <v>0</v>
      </c>
      <c r="AB9" s="52">
        <v>2.4390243902439025E-2</v>
      </c>
      <c r="AC9" s="38"/>
    </row>
    <row r="10" spans="1:29">
      <c r="A10" s="101"/>
      <c r="B10" s="104" t="s">
        <v>81</v>
      </c>
      <c r="C10" s="45" t="s">
        <v>104</v>
      </c>
      <c r="D10" s="53">
        <v>0</v>
      </c>
      <c r="E10" s="54">
        <v>0</v>
      </c>
      <c r="F10" s="54">
        <v>1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1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5">
        <v>2</v>
      </c>
      <c r="AC10" s="38"/>
    </row>
    <row r="11" spans="1:29" ht="24">
      <c r="A11" s="101"/>
      <c r="B11" s="101"/>
      <c r="C11" s="45" t="s">
        <v>105</v>
      </c>
      <c r="D11" s="46">
        <v>4.878048780487805E-2</v>
      </c>
      <c r="E11" s="47">
        <v>4.878048780487805E-2</v>
      </c>
      <c r="F11" s="47">
        <v>0.1951219512195122</v>
      </c>
      <c r="G11" s="47">
        <v>4.878048780487805E-2</v>
      </c>
      <c r="H11" s="47">
        <v>4.878048780487805E-2</v>
      </c>
      <c r="I11" s="47">
        <v>4.878048780487805E-2</v>
      </c>
      <c r="J11" s="47">
        <v>4.878048780487805E-2</v>
      </c>
      <c r="K11" s="47">
        <v>4.878048780487805E-2</v>
      </c>
      <c r="L11" s="47">
        <v>4.878048780487805E-2</v>
      </c>
      <c r="M11" s="47">
        <v>9.7560975609756101E-2</v>
      </c>
      <c r="N11" s="47">
        <v>4.878048780487805E-2</v>
      </c>
      <c r="O11" s="47">
        <v>4.878048780487805E-2</v>
      </c>
      <c r="P11" s="47">
        <v>4.878048780487805E-2</v>
      </c>
      <c r="Q11" s="47">
        <v>4.878048780487805E-2</v>
      </c>
      <c r="R11" s="47">
        <v>9.7560975609756101E-2</v>
      </c>
      <c r="S11" s="47">
        <v>0.1951219512195122</v>
      </c>
      <c r="T11" s="47">
        <v>0.14634146341463417</v>
      </c>
      <c r="U11" s="47">
        <v>9.7560975609756101E-2</v>
      </c>
      <c r="V11" s="47">
        <v>4.878048780487805E-2</v>
      </c>
      <c r="W11" s="47">
        <v>4.878048780487805E-2</v>
      </c>
      <c r="X11" s="47">
        <v>0.14634146341463417</v>
      </c>
      <c r="Y11" s="47">
        <v>4.878048780487805E-2</v>
      </c>
      <c r="Z11" s="47">
        <v>0.1951219512195122</v>
      </c>
      <c r="AA11" s="47">
        <v>9.7560975609756101E-2</v>
      </c>
      <c r="AB11" s="48">
        <v>2</v>
      </c>
      <c r="AC11" s="38"/>
    </row>
    <row r="12" spans="1:29">
      <c r="A12" s="101"/>
      <c r="B12" s="102"/>
      <c r="C12" s="49" t="s">
        <v>106</v>
      </c>
      <c r="D12" s="50">
        <v>0</v>
      </c>
      <c r="E12" s="51">
        <v>0</v>
      </c>
      <c r="F12" s="51">
        <v>2.4390243902439025E-2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  <c r="Q12" s="51">
        <v>0</v>
      </c>
      <c r="R12" s="51">
        <v>0</v>
      </c>
      <c r="S12" s="51">
        <v>2.4390243902439025E-2</v>
      </c>
      <c r="T12" s="51">
        <v>0</v>
      </c>
      <c r="U12" s="51">
        <v>0</v>
      </c>
      <c r="V12" s="51">
        <v>0</v>
      </c>
      <c r="W12" s="51">
        <v>0</v>
      </c>
      <c r="X12" s="51">
        <v>0</v>
      </c>
      <c r="Y12" s="51">
        <v>0</v>
      </c>
      <c r="Z12" s="51">
        <v>0</v>
      </c>
      <c r="AA12" s="51">
        <v>0</v>
      </c>
      <c r="AB12" s="52">
        <v>4.878048780487805E-2</v>
      </c>
      <c r="AC12" s="38"/>
    </row>
    <row r="13" spans="1:29">
      <c r="A13" s="101"/>
      <c r="B13" s="104" t="s">
        <v>82</v>
      </c>
      <c r="C13" s="45" t="s">
        <v>104</v>
      </c>
      <c r="D13" s="53">
        <v>0</v>
      </c>
      <c r="E13" s="54">
        <v>1</v>
      </c>
      <c r="F13" s="54">
        <v>1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5">
        <v>2</v>
      </c>
      <c r="AC13" s="38"/>
    </row>
    <row r="14" spans="1:29" ht="24">
      <c r="A14" s="101"/>
      <c r="B14" s="101"/>
      <c r="C14" s="45" t="s">
        <v>105</v>
      </c>
      <c r="D14" s="46">
        <v>4.878048780487805E-2</v>
      </c>
      <c r="E14" s="47">
        <v>4.878048780487805E-2</v>
      </c>
      <c r="F14" s="47">
        <v>0.1951219512195122</v>
      </c>
      <c r="G14" s="47">
        <v>4.878048780487805E-2</v>
      </c>
      <c r="H14" s="47">
        <v>4.878048780487805E-2</v>
      </c>
      <c r="I14" s="47">
        <v>4.878048780487805E-2</v>
      </c>
      <c r="J14" s="47">
        <v>4.878048780487805E-2</v>
      </c>
      <c r="K14" s="47">
        <v>4.878048780487805E-2</v>
      </c>
      <c r="L14" s="47">
        <v>4.878048780487805E-2</v>
      </c>
      <c r="M14" s="47">
        <v>9.7560975609756101E-2</v>
      </c>
      <c r="N14" s="47">
        <v>4.878048780487805E-2</v>
      </c>
      <c r="O14" s="47">
        <v>4.878048780487805E-2</v>
      </c>
      <c r="P14" s="47">
        <v>4.878048780487805E-2</v>
      </c>
      <c r="Q14" s="47">
        <v>4.878048780487805E-2</v>
      </c>
      <c r="R14" s="47">
        <v>9.7560975609756101E-2</v>
      </c>
      <c r="S14" s="47">
        <v>0.1951219512195122</v>
      </c>
      <c r="T14" s="47">
        <v>0.14634146341463417</v>
      </c>
      <c r="U14" s="47">
        <v>9.7560975609756101E-2</v>
      </c>
      <c r="V14" s="47">
        <v>4.878048780487805E-2</v>
      </c>
      <c r="W14" s="47">
        <v>4.878048780487805E-2</v>
      </c>
      <c r="X14" s="47">
        <v>0.14634146341463417</v>
      </c>
      <c r="Y14" s="47">
        <v>4.878048780487805E-2</v>
      </c>
      <c r="Z14" s="47">
        <v>0.1951219512195122</v>
      </c>
      <c r="AA14" s="47">
        <v>9.7560975609756101E-2</v>
      </c>
      <c r="AB14" s="48">
        <v>2</v>
      </c>
      <c r="AC14" s="38"/>
    </row>
    <row r="15" spans="1:29">
      <c r="A15" s="101"/>
      <c r="B15" s="102"/>
      <c r="C15" s="49" t="s">
        <v>106</v>
      </c>
      <c r="D15" s="50">
        <v>0</v>
      </c>
      <c r="E15" s="51">
        <v>2.4390243902439025E-2</v>
      </c>
      <c r="F15" s="51">
        <v>2.4390243902439025E-2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2">
        <v>4.878048780487805E-2</v>
      </c>
      <c r="AC15" s="38"/>
    </row>
    <row r="16" spans="1:29">
      <c r="A16" s="101"/>
      <c r="B16" s="104" t="s">
        <v>83</v>
      </c>
      <c r="C16" s="45" t="s">
        <v>104</v>
      </c>
      <c r="D16" s="53">
        <v>0</v>
      </c>
      <c r="E16" s="54">
        <v>0</v>
      </c>
      <c r="F16" s="54">
        <v>1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5">
        <v>1</v>
      </c>
      <c r="AC16" s="38"/>
    </row>
    <row r="17" spans="1:29" ht="24">
      <c r="A17" s="101"/>
      <c r="B17" s="101"/>
      <c r="C17" s="45" t="s">
        <v>105</v>
      </c>
      <c r="D17" s="46">
        <v>2.4390243902439025E-2</v>
      </c>
      <c r="E17" s="47">
        <v>2.4390243902439025E-2</v>
      </c>
      <c r="F17" s="47">
        <v>9.7560975609756101E-2</v>
      </c>
      <c r="G17" s="47">
        <v>2.4390243902439025E-2</v>
      </c>
      <c r="H17" s="47">
        <v>2.4390243902439025E-2</v>
      </c>
      <c r="I17" s="47">
        <v>2.4390243902439025E-2</v>
      </c>
      <c r="J17" s="47">
        <v>2.4390243902439025E-2</v>
      </c>
      <c r="K17" s="47">
        <v>2.4390243902439025E-2</v>
      </c>
      <c r="L17" s="47">
        <v>2.4390243902439025E-2</v>
      </c>
      <c r="M17" s="47">
        <v>4.878048780487805E-2</v>
      </c>
      <c r="N17" s="47">
        <v>2.4390243902439025E-2</v>
      </c>
      <c r="O17" s="47">
        <v>2.4390243902439025E-2</v>
      </c>
      <c r="P17" s="47">
        <v>2.4390243902439025E-2</v>
      </c>
      <c r="Q17" s="47">
        <v>2.4390243902439025E-2</v>
      </c>
      <c r="R17" s="47">
        <v>4.878048780487805E-2</v>
      </c>
      <c r="S17" s="47">
        <v>9.7560975609756101E-2</v>
      </c>
      <c r="T17" s="47">
        <v>7.3170731707317083E-2</v>
      </c>
      <c r="U17" s="47">
        <v>4.878048780487805E-2</v>
      </c>
      <c r="V17" s="47">
        <v>2.4390243902439025E-2</v>
      </c>
      <c r="W17" s="47">
        <v>2.4390243902439025E-2</v>
      </c>
      <c r="X17" s="47">
        <v>7.3170731707317083E-2</v>
      </c>
      <c r="Y17" s="47">
        <v>2.4390243902439025E-2</v>
      </c>
      <c r="Z17" s="47">
        <v>9.7560975609756101E-2</v>
      </c>
      <c r="AA17" s="47">
        <v>4.878048780487805E-2</v>
      </c>
      <c r="AB17" s="48">
        <v>1</v>
      </c>
      <c r="AC17" s="38"/>
    </row>
    <row r="18" spans="1:29">
      <c r="A18" s="101"/>
      <c r="B18" s="102"/>
      <c r="C18" s="49" t="s">
        <v>106</v>
      </c>
      <c r="D18" s="50">
        <v>0</v>
      </c>
      <c r="E18" s="51">
        <v>0</v>
      </c>
      <c r="F18" s="51">
        <v>2.4390243902439025E-2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2">
        <v>2.4390243902439025E-2</v>
      </c>
      <c r="AC18" s="38"/>
    </row>
    <row r="19" spans="1:29">
      <c r="A19" s="101"/>
      <c r="B19" s="104" t="s">
        <v>84</v>
      </c>
      <c r="C19" s="45" t="s">
        <v>104</v>
      </c>
      <c r="D19" s="53">
        <v>0</v>
      </c>
      <c r="E19" s="54">
        <v>0</v>
      </c>
      <c r="F19" s="54">
        <v>1</v>
      </c>
      <c r="G19" s="54">
        <v>0</v>
      </c>
      <c r="H19" s="54">
        <v>1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1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5">
        <v>3</v>
      </c>
      <c r="AC19" s="38"/>
    </row>
    <row r="20" spans="1:29" ht="24">
      <c r="A20" s="101"/>
      <c r="B20" s="101"/>
      <c r="C20" s="45" t="s">
        <v>105</v>
      </c>
      <c r="D20" s="46">
        <v>7.3170731707317069E-2</v>
      </c>
      <c r="E20" s="47">
        <v>7.3170731707317069E-2</v>
      </c>
      <c r="F20" s="47">
        <v>0.29268292682926828</v>
      </c>
      <c r="G20" s="47">
        <v>7.3170731707317069E-2</v>
      </c>
      <c r="H20" s="47">
        <v>7.3170731707317069E-2</v>
      </c>
      <c r="I20" s="47">
        <v>7.3170731707317069E-2</v>
      </c>
      <c r="J20" s="47">
        <v>7.3170731707317069E-2</v>
      </c>
      <c r="K20" s="47">
        <v>7.3170731707317069E-2</v>
      </c>
      <c r="L20" s="47">
        <v>7.3170731707317069E-2</v>
      </c>
      <c r="M20" s="47">
        <v>0.14634146341463414</v>
      </c>
      <c r="N20" s="47">
        <v>7.3170731707317069E-2</v>
      </c>
      <c r="O20" s="47">
        <v>7.3170731707317069E-2</v>
      </c>
      <c r="P20" s="47">
        <v>7.3170731707317069E-2</v>
      </c>
      <c r="Q20" s="47">
        <v>7.3170731707317069E-2</v>
      </c>
      <c r="R20" s="47">
        <v>0.14634146341463414</v>
      </c>
      <c r="S20" s="47">
        <v>0.29268292682926828</v>
      </c>
      <c r="T20" s="47">
        <v>0.21951219512195119</v>
      </c>
      <c r="U20" s="47">
        <v>0.14634146341463414</v>
      </c>
      <c r="V20" s="47">
        <v>7.3170731707317069E-2</v>
      </c>
      <c r="W20" s="47">
        <v>7.3170731707317069E-2</v>
      </c>
      <c r="X20" s="47">
        <v>0.21951219512195119</v>
      </c>
      <c r="Y20" s="47">
        <v>7.3170731707317069E-2</v>
      </c>
      <c r="Z20" s="47">
        <v>0.29268292682926828</v>
      </c>
      <c r="AA20" s="47">
        <v>0.14634146341463414</v>
      </c>
      <c r="AB20" s="48">
        <v>3</v>
      </c>
      <c r="AC20" s="38"/>
    </row>
    <row r="21" spans="1:29">
      <c r="A21" s="101"/>
      <c r="B21" s="102"/>
      <c r="C21" s="49" t="s">
        <v>106</v>
      </c>
      <c r="D21" s="50">
        <v>0</v>
      </c>
      <c r="E21" s="51">
        <v>0</v>
      </c>
      <c r="F21" s="51">
        <v>2.4390243902439025E-2</v>
      </c>
      <c r="G21" s="51">
        <v>0</v>
      </c>
      <c r="H21" s="51">
        <v>2.4390243902439025E-2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2.4390243902439025E-2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2">
        <v>7.3170731707317069E-2</v>
      </c>
      <c r="AC21" s="38"/>
    </row>
    <row r="22" spans="1:29">
      <c r="A22" s="101"/>
      <c r="B22" s="104" t="s">
        <v>108</v>
      </c>
      <c r="C22" s="45" t="s">
        <v>104</v>
      </c>
      <c r="D22" s="53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1</v>
      </c>
      <c r="K22" s="54">
        <v>1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5">
        <v>2</v>
      </c>
      <c r="AC22" s="38"/>
    </row>
    <row r="23" spans="1:29" ht="24">
      <c r="A23" s="101"/>
      <c r="B23" s="101"/>
      <c r="C23" s="45" t="s">
        <v>105</v>
      </c>
      <c r="D23" s="46">
        <v>4.878048780487805E-2</v>
      </c>
      <c r="E23" s="47">
        <v>4.878048780487805E-2</v>
      </c>
      <c r="F23" s="47">
        <v>0.1951219512195122</v>
      </c>
      <c r="G23" s="47">
        <v>4.878048780487805E-2</v>
      </c>
      <c r="H23" s="47">
        <v>4.878048780487805E-2</v>
      </c>
      <c r="I23" s="47">
        <v>4.878048780487805E-2</v>
      </c>
      <c r="J23" s="47">
        <v>4.878048780487805E-2</v>
      </c>
      <c r="K23" s="47">
        <v>4.878048780487805E-2</v>
      </c>
      <c r="L23" s="47">
        <v>4.878048780487805E-2</v>
      </c>
      <c r="M23" s="47">
        <v>9.7560975609756101E-2</v>
      </c>
      <c r="N23" s="47">
        <v>4.878048780487805E-2</v>
      </c>
      <c r="O23" s="47">
        <v>4.878048780487805E-2</v>
      </c>
      <c r="P23" s="47">
        <v>4.878048780487805E-2</v>
      </c>
      <c r="Q23" s="47">
        <v>4.878048780487805E-2</v>
      </c>
      <c r="R23" s="47">
        <v>9.7560975609756101E-2</v>
      </c>
      <c r="S23" s="47">
        <v>0.1951219512195122</v>
      </c>
      <c r="T23" s="47">
        <v>0.14634146341463417</v>
      </c>
      <c r="U23" s="47">
        <v>9.7560975609756101E-2</v>
      </c>
      <c r="V23" s="47">
        <v>4.878048780487805E-2</v>
      </c>
      <c r="W23" s="47">
        <v>4.878048780487805E-2</v>
      </c>
      <c r="X23" s="47">
        <v>0.14634146341463417</v>
      </c>
      <c r="Y23" s="47">
        <v>4.878048780487805E-2</v>
      </c>
      <c r="Z23" s="47">
        <v>0.1951219512195122</v>
      </c>
      <c r="AA23" s="47">
        <v>9.7560975609756101E-2</v>
      </c>
      <c r="AB23" s="48">
        <v>2</v>
      </c>
      <c r="AC23" s="38"/>
    </row>
    <row r="24" spans="1:29">
      <c r="A24" s="101"/>
      <c r="B24" s="102"/>
      <c r="C24" s="49" t="s">
        <v>106</v>
      </c>
      <c r="D24" s="50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2.4390243902439025E-2</v>
      </c>
      <c r="K24" s="51">
        <v>2.4390243902439025E-2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2">
        <v>4.878048780487805E-2</v>
      </c>
      <c r="AC24" s="38"/>
    </row>
    <row r="25" spans="1:29">
      <c r="A25" s="101"/>
      <c r="B25" s="104" t="s">
        <v>109</v>
      </c>
      <c r="C25" s="45" t="s">
        <v>104</v>
      </c>
      <c r="D25" s="53">
        <v>0</v>
      </c>
      <c r="E25" s="54">
        <v>0</v>
      </c>
      <c r="F25" s="54">
        <v>0</v>
      </c>
      <c r="G25" s="54">
        <v>0</v>
      </c>
      <c r="H25" s="54">
        <v>0</v>
      </c>
      <c r="I25" s="54">
        <v>1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5">
        <v>1</v>
      </c>
      <c r="AC25" s="38"/>
    </row>
    <row r="26" spans="1:29" ht="24">
      <c r="A26" s="101"/>
      <c r="B26" s="101"/>
      <c r="C26" s="45" t="s">
        <v>105</v>
      </c>
      <c r="D26" s="46">
        <v>2.4390243902439025E-2</v>
      </c>
      <c r="E26" s="47">
        <v>2.4390243902439025E-2</v>
      </c>
      <c r="F26" s="47">
        <v>9.7560975609756101E-2</v>
      </c>
      <c r="G26" s="47">
        <v>2.4390243902439025E-2</v>
      </c>
      <c r="H26" s="47">
        <v>2.4390243902439025E-2</v>
      </c>
      <c r="I26" s="47">
        <v>2.4390243902439025E-2</v>
      </c>
      <c r="J26" s="47">
        <v>2.4390243902439025E-2</v>
      </c>
      <c r="K26" s="47">
        <v>2.4390243902439025E-2</v>
      </c>
      <c r="L26" s="47">
        <v>2.4390243902439025E-2</v>
      </c>
      <c r="M26" s="47">
        <v>4.878048780487805E-2</v>
      </c>
      <c r="N26" s="47">
        <v>2.4390243902439025E-2</v>
      </c>
      <c r="O26" s="47">
        <v>2.4390243902439025E-2</v>
      </c>
      <c r="P26" s="47">
        <v>2.4390243902439025E-2</v>
      </c>
      <c r="Q26" s="47">
        <v>2.4390243902439025E-2</v>
      </c>
      <c r="R26" s="47">
        <v>4.878048780487805E-2</v>
      </c>
      <c r="S26" s="47">
        <v>9.7560975609756101E-2</v>
      </c>
      <c r="T26" s="47">
        <v>7.3170731707317083E-2</v>
      </c>
      <c r="U26" s="47">
        <v>4.878048780487805E-2</v>
      </c>
      <c r="V26" s="47">
        <v>2.4390243902439025E-2</v>
      </c>
      <c r="W26" s="47">
        <v>2.4390243902439025E-2</v>
      </c>
      <c r="X26" s="47">
        <v>7.3170731707317083E-2</v>
      </c>
      <c r="Y26" s="47">
        <v>2.4390243902439025E-2</v>
      </c>
      <c r="Z26" s="47">
        <v>9.7560975609756101E-2</v>
      </c>
      <c r="AA26" s="47">
        <v>4.878048780487805E-2</v>
      </c>
      <c r="AB26" s="48">
        <v>1</v>
      </c>
      <c r="AC26" s="38"/>
    </row>
    <row r="27" spans="1:29">
      <c r="A27" s="101"/>
      <c r="B27" s="102"/>
      <c r="C27" s="49" t="s">
        <v>106</v>
      </c>
      <c r="D27" s="50">
        <v>0</v>
      </c>
      <c r="E27" s="51">
        <v>0</v>
      </c>
      <c r="F27" s="51">
        <v>0</v>
      </c>
      <c r="G27" s="51">
        <v>0</v>
      </c>
      <c r="H27" s="51">
        <v>0</v>
      </c>
      <c r="I27" s="51">
        <v>2.4390243902439025E-2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2">
        <v>2.4390243902439025E-2</v>
      </c>
      <c r="AC27" s="38"/>
    </row>
    <row r="28" spans="1:29">
      <c r="A28" s="101"/>
      <c r="B28" s="104" t="s">
        <v>110</v>
      </c>
      <c r="C28" s="45" t="s">
        <v>104</v>
      </c>
      <c r="D28" s="53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1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5">
        <v>1</v>
      </c>
      <c r="AC28" s="38"/>
    </row>
    <row r="29" spans="1:29" ht="24">
      <c r="A29" s="101"/>
      <c r="B29" s="101"/>
      <c r="C29" s="45" t="s">
        <v>105</v>
      </c>
      <c r="D29" s="46">
        <v>2.4390243902439025E-2</v>
      </c>
      <c r="E29" s="47">
        <v>2.4390243902439025E-2</v>
      </c>
      <c r="F29" s="47">
        <v>9.7560975609756101E-2</v>
      </c>
      <c r="G29" s="47">
        <v>2.4390243902439025E-2</v>
      </c>
      <c r="H29" s="47">
        <v>2.4390243902439025E-2</v>
      </c>
      <c r="I29" s="47">
        <v>2.4390243902439025E-2</v>
      </c>
      <c r="J29" s="47">
        <v>2.4390243902439025E-2</v>
      </c>
      <c r="K29" s="47">
        <v>2.4390243902439025E-2</v>
      </c>
      <c r="L29" s="47">
        <v>2.4390243902439025E-2</v>
      </c>
      <c r="M29" s="47">
        <v>4.878048780487805E-2</v>
      </c>
      <c r="N29" s="47">
        <v>2.4390243902439025E-2</v>
      </c>
      <c r="O29" s="47">
        <v>2.4390243902439025E-2</v>
      </c>
      <c r="P29" s="47">
        <v>2.4390243902439025E-2</v>
      </c>
      <c r="Q29" s="47">
        <v>2.4390243902439025E-2</v>
      </c>
      <c r="R29" s="47">
        <v>4.878048780487805E-2</v>
      </c>
      <c r="S29" s="47">
        <v>9.7560975609756101E-2</v>
      </c>
      <c r="T29" s="47">
        <v>7.3170731707317083E-2</v>
      </c>
      <c r="U29" s="47">
        <v>4.878048780487805E-2</v>
      </c>
      <c r="V29" s="47">
        <v>2.4390243902439025E-2</v>
      </c>
      <c r="W29" s="47">
        <v>2.4390243902439025E-2</v>
      </c>
      <c r="X29" s="47">
        <v>7.3170731707317083E-2</v>
      </c>
      <c r="Y29" s="47">
        <v>2.4390243902439025E-2</v>
      </c>
      <c r="Z29" s="47">
        <v>9.7560975609756101E-2</v>
      </c>
      <c r="AA29" s="47">
        <v>4.878048780487805E-2</v>
      </c>
      <c r="AB29" s="48">
        <v>1</v>
      </c>
      <c r="AC29" s="38"/>
    </row>
    <row r="30" spans="1:29">
      <c r="A30" s="101"/>
      <c r="B30" s="102"/>
      <c r="C30" s="49" t="s">
        <v>106</v>
      </c>
      <c r="D30" s="50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2.4390243902439025E-2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2">
        <v>2.4390243902439025E-2</v>
      </c>
      <c r="AC30" s="38"/>
    </row>
    <row r="31" spans="1:29">
      <c r="A31" s="101"/>
      <c r="B31" s="104" t="s">
        <v>87</v>
      </c>
      <c r="C31" s="45" t="s">
        <v>104</v>
      </c>
      <c r="D31" s="53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1</v>
      </c>
      <c r="N31" s="54">
        <v>0</v>
      </c>
      <c r="O31" s="54">
        <v>0</v>
      </c>
      <c r="P31" s="54">
        <v>1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5">
        <v>2</v>
      </c>
      <c r="AC31" s="38"/>
    </row>
    <row r="32" spans="1:29" ht="24">
      <c r="A32" s="101"/>
      <c r="B32" s="101"/>
      <c r="C32" s="45" t="s">
        <v>105</v>
      </c>
      <c r="D32" s="46">
        <v>4.878048780487805E-2</v>
      </c>
      <c r="E32" s="47">
        <v>4.878048780487805E-2</v>
      </c>
      <c r="F32" s="47">
        <v>0.1951219512195122</v>
      </c>
      <c r="G32" s="47">
        <v>4.878048780487805E-2</v>
      </c>
      <c r="H32" s="47">
        <v>4.878048780487805E-2</v>
      </c>
      <c r="I32" s="47">
        <v>4.878048780487805E-2</v>
      </c>
      <c r="J32" s="47">
        <v>4.878048780487805E-2</v>
      </c>
      <c r="K32" s="47">
        <v>4.878048780487805E-2</v>
      </c>
      <c r="L32" s="47">
        <v>4.878048780487805E-2</v>
      </c>
      <c r="M32" s="47">
        <v>9.7560975609756101E-2</v>
      </c>
      <c r="N32" s="47">
        <v>4.878048780487805E-2</v>
      </c>
      <c r="O32" s="47">
        <v>4.878048780487805E-2</v>
      </c>
      <c r="P32" s="47">
        <v>4.878048780487805E-2</v>
      </c>
      <c r="Q32" s="47">
        <v>4.878048780487805E-2</v>
      </c>
      <c r="R32" s="47">
        <v>9.7560975609756101E-2</v>
      </c>
      <c r="S32" s="47">
        <v>0.1951219512195122</v>
      </c>
      <c r="T32" s="47">
        <v>0.14634146341463417</v>
      </c>
      <c r="U32" s="47">
        <v>9.7560975609756101E-2</v>
      </c>
      <c r="V32" s="47">
        <v>4.878048780487805E-2</v>
      </c>
      <c r="W32" s="47">
        <v>4.878048780487805E-2</v>
      </c>
      <c r="X32" s="47">
        <v>0.14634146341463417</v>
      </c>
      <c r="Y32" s="47">
        <v>4.878048780487805E-2</v>
      </c>
      <c r="Z32" s="47">
        <v>0.1951219512195122</v>
      </c>
      <c r="AA32" s="47">
        <v>9.7560975609756101E-2</v>
      </c>
      <c r="AB32" s="48">
        <v>2</v>
      </c>
      <c r="AC32" s="38"/>
    </row>
    <row r="33" spans="1:29">
      <c r="A33" s="101"/>
      <c r="B33" s="102"/>
      <c r="C33" s="49" t="s">
        <v>106</v>
      </c>
      <c r="D33" s="50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2.4390243902439025E-2</v>
      </c>
      <c r="N33" s="51">
        <v>0</v>
      </c>
      <c r="O33" s="51">
        <v>0</v>
      </c>
      <c r="P33" s="51">
        <v>2.4390243902439025E-2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2">
        <v>4.878048780487805E-2</v>
      </c>
      <c r="AC33" s="38"/>
    </row>
    <row r="34" spans="1:29">
      <c r="A34" s="101"/>
      <c r="B34" s="104" t="s">
        <v>111</v>
      </c>
      <c r="C34" s="45" t="s">
        <v>104</v>
      </c>
      <c r="D34" s="53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1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5">
        <v>1</v>
      </c>
      <c r="AC34" s="38"/>
    </row>
    <row r="35" spans="1:29" ht="24">
      <c r="A35" s="101"/>
      <c r="B35" s="101"/>
      <c r="C35" s="45" t="s">
        <v>105</v>
      </c>
      <c r="D35" s="46">
        <v>2.4390243902439025E-2</v>
      </c>
      <c r="E35" s="47">
        <v>2.4390243902439025E-2</v>
      </c>
      <c r="F35" s="47">
        <v>9.7560975609756101E-2</v>
      </c>
      <c r="G35" s="47">
        <v>2.4390243902439025E-2</v>
      </c>
      <c r="H35" s="47">
        <v>2.4390243902439025E-2</v>
      </c>
      <c r="I35" s="47">
        <v>2.4390243902439025E-2</v>
      </c>
      <c r="J35" s="47">
        <v>2.4390243902439025E-2</v>
      </c>
      <c r="K35" s="47">
        <v>2.4390243902439025E-2</v>
      </c>
      <c r="L35" s="47">
        <v>2.4390243902439025E-2</v>
      </c>
      <c r="M35" s="47">
        <v>4.878048780487805E-2</v>
      </c>
      <c r="N35" s="47">
        <v>2.4390243902439025E-2</v>
      </c>
      <c r="O35" s="47">
        <v>2.4390243902439025E-2</v>
      </c>
      <c r="P35" s="47">
        <v>2.4390243902439025E-2</v>
      </c>
      <c r="Q35" s="47">
        <v>2.4390243902439025E-2</v>
      </c>
      <c r="R35" s="47">
        <v>4.878048780487805E-2</v>
      </c>
      <c r="S35" s="47">
        <v>9.7560975609756101E-2</v>
      </c>
      <c r="T35" s="47">
        <v>7.3170731707317083E-2</v>
      </c>
      <c r="U35" s="47">
        <v>4.878048780487805E-2</v>
      </c>
      <c r="V35" s="47">
        <v>2.4390243902439025E-2</v>
      </c>
      <c r="W35" s="47">
        <v>2.4390243902439025E-2</v>
      </c>
      <c r="X35" s="47">
        <v>7.3170731707317083E-2</v>
      </c>
      <c r="Y35" s="47">
        <v>2.4390243902439025E-2</v>
      </c>
      <c r="Z35" s="47">
        <v>9.7560975609756101E-2</v>
      </c>
      <c r="AA35" s="47">
        <v>4.878048780487805E-2</v>
      </c>
      <c r="AB35" s="48">
        <v>1</v>
      </c>
      <c r="AC35" s="38"/>
    </row>
    <row r="36" spans="1:29">
      <c r="A36" s="101"/>
      <c r="B36" s="102"/>
      <c r="C36" s="49" t="s">
        <v>106</v>
      </c>
      <c r="D36" s="50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2.4390243902439025E-2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2">
        <v>2.4390243902439025E-2</v>
      </c>
      <c r="AC36" s="38"/>
    </row>
    <row r="37" spans="1:29">
      <c r="A37" s="101"/>
      <c r="B37" s="104" t="s">
        <v>112</v>
      </c>
      <c r="C37" s="45" t="s">
        <v>104</v>
      </c>
      <c r="D37" s="53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1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5">
        <v>1</v>
      </c>
      <c r="AC37" s="38"/>
    </row>
    <row r="38" spans="1:29" ht="24">
      <c r="A38" s="101"/>
      <c r="B38" s="101"/>
      <c r="C38" s="45" t="s">
        <v>105</v>
      </c>
      <c r="D38" s="46">
        <v>2.4390243902439025E-2</v>
      </c>
      <c r="E38" s="47">
        <v>2.4390243902439025E-2</v>
      </c>
      <c r="F38" s="47">
        <v>9.7560975609756101E-2</v>
      </c>
      <c r="G38" s="47">
        <v>2.4390243902439025E-2</v>
      </c>
      <c r="H38" s="47">
        <v>2.4390243902439025E-2</v>
      </c>
      <c r="I38" s="47">
        <v>2.4390243902439025E-2</v>
      </c>
      <c r="J38" s="47">
        <v>2.4390243902439025E-2</v>
      </c>
      <c r="K38" s="47">
        <v>2.4390243902439025E-2</v>
      </c>
      <c r="L38" s="47">
        <v>2.4390243902439025E-2</v>
      </c>
      <c r="M38" s="47">
        <v>4.878048780487805E-2</v>
      </c>
      <c r="N38" s="47">
        <v>2.4390243902439025E-2</v>
      </c>
      <c r="O38" s="47">
        <v>2.4390243902439025E-2</v>
      </c>
      <c r="P38" s="47">
        <v>2.4390243902439025E-2</v>
      </c>
      <c r="Q38" s="47">
        <v>2.4390243902439025E-2</v>
      </c>
      <c r="R38" s="47">
        <v>4.878048780487805E-2</v>
      </c>
      <c r="S38" s="47">
        <v>9.7560975609756101E-2</v>
      </c>
      <c r="T38" s="47">
        <v>7.3170731707317083E-2</v>
      </c>
      <c r="U38" s="47">
        <v>4.878048780487805E-2</v>
      </c>
      <c r="V38" s="47">
        <v>2.4390243902439025E-2</v>
      </c>
      <c r="W38" s="47">
        <v>2.4390243902439025E-2</v>
      </c>
      <c r="X38" s="47">
        <v>7.3170731707317083E-2</v>
      </c>
      <c r="Y38" s="47">
        <v>2.4390243902439025E-2</v>
      </c>
      <c r="Z38" s="47">
        <v>9.7560975609756101E-2</v>
      </c>
      <c r="AA38" s="47">
        <v>4.878048780487805E-2</v>
      </c>
      <c r="AB38" s="48">
        <v>1</v>
      </c>
      <c r="AC38" s="38"/>
    </row>
    <row r="39" spans="1:29">
      <c r="A39" s="101"/>
      <c r="B39" s="102"/>
      <c r="C39" s="49" t="s">
        <v>106</v>
      </c>
      <c r="D39" s="50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2.4390243902439025E-2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2">
        <v>2.4390243902439025E-2</v>
      </c>
      <c r="AC39" s="38"/>
    </row>
    <row r="40" spans="1:29">
      <c r="A40" s="101"/>
      <c r="B40" s="104" t="s">
        <v>113</v>
      </c>
      <c r="C40" s="45" t="s">
        <v>104</v>
      </c>
      <c r="D40" s="53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1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5">
        <v>1</v>
      </c>
      <c r="AC40" s="38"/>
    </row>
    <row r="41" spans="1:29" ht="24">
      <c r="A41" s="101"/>
      <c r="B41" s="101"/>
      <c r="C41" s="45" t="s">
        <v>105</v>
      </c>
      <c r="D41" s="46">
        <v>2.4390243902439025E-2</v>
      </c>
      <c r="E41" s="47">
        <v>2.4390243902439025E-2</v>
      </c>
      <c r="F41" s="47">
        <v>9.7560975609756101E-2</v>
      </c>
      <c r="G41" s="47">
        <v>2.4390243902439025E-2</v>
      </c>
      <c r="H41" s="47">
        <v>2.4390243902439025E-2</v>
      </c>
      <c r="I41" s="47">
        <v>2.4390243902439025E-2</v>
      </c>
      <c r="J41" s="47">
        <v>2.4390243902439025E-2</v>
      </c>
      <c r="K41" s="47">
        <v>2.4390243902439025E-2</v>
      </c>
      <c r="L41" s="47">
        <v>2.4390243902439025E-2</v>
      </c>
      <c r="M41" s="47">
        <v>4.878048780487805E-2</v>
      </c>
      <c r="N41" s="47">
        <v>2.4390243902439025E-2</v>
      </c>
      <c r="O41" s="47">
        <v>2.4390243902439025E-2</v>
      </c>
      <c r="P41" s="47">
        <v>2.4390243902439025E-2</v>
      </c>
      <c r="Q41" s="47">
        <v>2.4390243902439025E-2</v>
      </c>
      <c r="R41" s="47">
        <v>4.878048780487805E-2</v>
      </c>
      <c r="S41" s="47">
        <v>9.7560975609756101E-2</v>
      </c>
      <c r="T41" s="47">
        <v>7.3170731707317083E-2</v>
      </c>
      <c r="U41" s="47">
        <v>4.878048780487805E-2</v>
      </c>
      <c r="V41" s="47">
        <v>2.4390243902439025E-2</v>
      </c>
      <c r="W41" s="47">
        <v>2.4390243902439025E-2</v>
      </c>
      <c r="X41" s="47">
        <v>7.3170731707317083E-2</v>
      </c>
      <c r="Y41" s="47">
        <v>2.4390243902439025E-2</v>
      </c>
      <c r="Z41" s="47">
        <v>9.7560975609756101E-2</v>
      </c>
      <c r="AA41" s="47">
        <v>4.878048780487805E-2</v>
      </c>
      <c r="AB41" s="48">
        <v>1</v>
      </c>
      <c r="AC41" s="38"/>
    </row>
    <row r="42" spans="1:29">
      <c r="A42" s="101"/>
      <c r="B42" s="102"/>
      <c r="C42" s="49" t="s">
        <v>106</v>
      </c>
      <c r="D42" s="50">
        <v>0</v>
      </c>
      <c r="E42" s="51">
        <v>0</v>
      </c>
      <c r="F42" s="51">
        <v>0</v>
      </c>
      <c r="G42" s="51">
        <v>0</v>
      </c>
      <c r="H42" s="51">
        <v>0</v>
      </c>
      <c r="I42" s="51">
        <v>0</v>
      </c>
      <c r="J42" s="51">
        <v>0</v>
      </c>
      <c r="K42" s="51">
        <v>0</v>
      </c>
      <c r="L42" s="51">
        <v>0</v>
      </c>
      <c r="M42" s="51">
        <v>0</v>
      </c>
      <c r="N42" s="51">
        <v>0</v>
      </c>
      <c r="O42" s="51">
        <v>0</v>
      </c>
      <c r="P42" s="51">
        <v>0</v>
      </c>
      <c r="Q42" s="51">
        <v>0</v>
      </c>
      <c r="R42" s="51">
        <v>0</v>
      </c>
      <c r="S42" s="51">
        <v>0</v>
      </c>
      <c r="T42" s="51">
        <v>0</v>
      </c>
      <c r="U42" s="51">
        <v>0</v>
      </c>
      <c r="V42" s="51">
        <v>2.4390243902439025E-2</v>
      </c>
      <c r="W42" s="51">
        <v>0</v>
      </c>
      <c r="X42" s="51">
        <v>0</v>
      </c>
      <c r="Y42" s="51">
        <v>0</v>
      </c>
      <c r="Z42" s="51">
        <v>0</v>
      </c>
      <c r="AA42" s="51">
        <v>0</v>
      </c>
      <c r="AB42" s="52">
        <v>2.4390243902439025E-2</v>
      </c>
      <c r="AC42" s="38"/>
    </row>
    <row r="43" spans="1:29">
      <c r="A43" s="101"/>
      <c r="B43" s="104" t="s">
        <v>89</v>
      </c>
      <c r="C43" s="45" t="s">
        <v>104</v>
      </c>
      <c r="D43" s="53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1</v>
      </c>
      <c r="S43" s="54">
        <v>1</v>
      </c>
      <c r="T43" s="54">
        <v>0</v>
      </c>
      <c r="U43" s="54">
        <v>0</v>
      </c>
      <c r="V43" s="54">
        <v>0</v>
      </c>
      <c r="W43" s="54">
        <v>1</v>
      </c>
      <c r="X43" s="54">
        <v>0</v>
      </c>
      <c r="Y43" s="54">
        <v>0</v>
      </c>
      <c r="Z43" s="54">
        <v>0</v>
      </c>
      <c r="AA43" s="54">
        <v>0</v>
      </c>
      <c r="AB43" s="55">
        <v>3</v>
      </c>
      <c r="AC43" s="38"/>
    </row>
    <row r="44" spans="1:29" ht="24">
      <c r="A44" s="101"/>
      <c r="B44" s="101"/>
      <c r="C44" s="45" t="s">
        <v>105</v>
      </c>
      <c r="D44" s="46">
        <v>7.3170731707317069E-2</v>
      </c>
      <c r="E44" s="47">
        <v>7.3170731707317069E-2</v>
      </c>
      <c r="F44" s="47">
        <v>0.29268292682926828</v>
      </c>
      <c r="G44" s="47">
        <v>7.3170731707317069E-2</v>
      </c>
      <c r="H44" s="47">
        <v>7.3170731707317069E-2</v>
      </c>
      <c r="I44" s="47">
        <v>7.3170731707317069E-2</v>
      </c>
      <c r="J44" s="47">
        <v>7.3170731707317069E-2</v>
      </c>
      <c r="K44" s="47">
        <v>7.3170731707317069E-2</v>
      </c>
      <c r="L44" s="47">
        <v>7.3170731707317069E-2</v>
      </c>
      <c r="M44" s="47">
        <v>0.14634146341463414</v>
      </c>
      <c r="N44" s="47">
        <v>7.3170731707317069E-2</v>
      </c>
      <c r="O44" s="47">
        <v>7.3170731707317069E-2</v>
      </c>
      <c r="P44" s="47">
        <v>7.3170731707317069E-2</v>
      </c>
      <c r="Q44" s="47">
        <v>7.3170731707317069E-2</v>
      </c>
      <c r="R44" s="47">
        <v>0.14634146341463414</v>
      </c>
      <c r="S44" s="47">
        <v>0.29268292682926828</v>
      </c>
      <c r="T44" s="47">
        <v>0.21951219512195119</v>
      </c>
      <c r="U44" s="47">
        <v>0.14634146341463414</v>
      </c>
      <c r="V44" s="47">
        <v>7.3170731707317069E-2</v>
      </c>
      <c r="W44" s="47">
        <v>7.3170731707317069E-2</v>
      </c>
      <c r="X44" s="47">
        <v>0.21951219512195119</v>
      </c>
      <c r="Y44" s="47">
        <v>7.3170731707317069E-2</v>
      </c>
      <c r="Z44" s="47">
        <v>0.29268292682926828</v>
      </c>
      <c r="AA44" s="47">
        <v>0.14634146341463414</v>
      </c>
      <c r="AB44" s="48">
        <v>3</v>
      </c>
      <c r="AC44" s="38"/>
    </row>
    <row r="45" spans="1:29">
      <c r="A45" s="101"/>
      <c r="B45" s="102"/>
      <c r="C45" s="49" t="s">
        <v>106</v>
      </c>
      <c r="D45" s="50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1">
        <v>0</v>
      </c>
      <c r="M45" s="51">
        <v>0</v>
      </c>
      <c r="N45" s="51">
        <v>0</v>
      </c>
      <c r="O45" s="51">
        <v>0</v>
      </c>
      <c r="P45" s="51">
        <v>0</v>
      </c>
      <c r="Q45" s="51">
        <v>0</v>
      </c>
      <c r="R45" s="51">
        <v>2.4390243902439025E-2</v>
      </c>
      <c r="S45" s="51">
        <v>2.4390243902439025E-2</v>
      </c>
      <c r="T45" s="51">
        <v>0</v>
      </c>
      <c r="U45" s="51">
        <v>0</v>
      </c>
      <c r="V45" s="51">
        <v>0</v>
      </c>
      <c r="W45" s="51">
        <v>2.4390243902439025E-2</v>
      </c>
      <c r="X45" s="51">
        <v>0</v>
      </c>
      <c r="Y45" s="51">
        <v>0</v>
      </c>
      <c r="Z45" s="51">
        <v>0</v>
      </c>
      <c r="AA45" s="51">
        <v>0</v>
      </c>
      <c r="AB45" s="52">
        <v>7.3170731707317069E-2</v>
      </c>
      <c r="AC45" s="38"/>
    </row>
    <row r="46" spans="1:29">
      <c r="A46" s="101"/>
      <c r="B46" s="104" t="s">
        <v>114</v>
      </c>
      <c r="C46" s="45" t="s">
        <v>104</v>
      </c>
      <c r="D46" s="53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1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5">
        <v>1</v>
      </c>
      <c r="AC46" s="38"/>
    </row>
    <row r="47" spans="1:29" ht="24">
      <c r="A47" s="101"/>
      <c r="B47" s="101"/>
      <c r="C47" s="45" t="s">
        <v>105</v>
      </c>
      <c r="D47" s="46">
        <v>2.4390243902439025E-2</v>
      </c>
      <c r="E47" s="47">
        <v>2.4390243902439025E-2</v>
      </c>
      <c r="F47" s="47">
        <v>9.7560975609756101E-2</v>
      </c>
      <c r="G47" s="47">
        <v>2.4390243902439025E-2</v>
      </c>
      <c r="H47" s="47">
        <v>2.4390243902439025E-2</v>
      </c>
      <c r="I47" s="47">
        <v>2.4390243902439025E-2</v>
      </c>
      <c r="J47" s="47">
        <v>2.4390243902439025E-2</v>
      </c>
      <c r="K47" s="47">
        <v>2.4390243902439025E-2</v>
      </c>
      <c r="L47" s="47">
        <v>2.4390243902439025E-2</v>
      </c>
      <c r="M47" s="47">
        <v>4.878048780487805E-2</v>
      </c>
      <c r="N47" s="47">
        <v>2.4390243902439025E-2</v>
      </c>
      <c r="O47" s="47">
        <v>2.4390243902439025E-2</v>
      </c>
      <c r="P47" s="47">
        <v>2.4390243902439025E-2</v>
      </c>
      <c r="Q47" s="47">
        <v>2.4390243902439025E-2</v>
      </c>
      <c r="R47" s="47">
        <v>4.878048780487805E-2</v>
      </c>
      <c r="S47" s="47">
        <v>9.7560975609756101E-2</v>
      </c>
      <c r="T47" s="47">
        <v>7.3170731707317083E-2</v>
      </c>
      <c r="U47" s="47">
        <v>4.878048780487805E-2</v>
      </c>
      <c r="V47" s="47">
        <v>2.4390243902439025E-2</v>
      </c>
      <c r="W47" s="47">
        <v>2.4390243902439025E-2</v>
      </c>
      <c r="X47" s="47">
        <v>7.3170731707317083E-2</v>
      </c>
      <c r="Y47" s="47">
        <v>2.4390243902439025E-2</v>
      </c>
      <c r="Z47" s="47">
        <v>9.7560975609756101E-2</v>
      </c>
      <c r="AA47" s="47">
        <v>4.878048780487805E-2</v>
      </c>
      <c r="AB47" s="48">
        <v>1</v>
      </c>
      <c r="AC47" s="38"/>
    </row>
    <row r="48" spans="1:29">
      <c r="A48" s="101"/>
      <c r="B48" s="102"/>
      <c r="C48" s="49" t="s">
        <v>106</v>
      </c>
      <c r="D48" s="50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0</v>
      </c>
      <c r="M48" s="51">
        <v>2.4390243902439025E-2</v>
      </c>
      <c r="N48" s="51">
        <v>0</v>
      </c>
      <c r="O48" s="51">
        <v>0</v>
      </c>
      <c r="P48" s="51">
        <v>0</v>
      </c>
      <c r="Q48" s="51">
        <v>0</v>
      </c>
      <c r="R48" s="51">
        <v>0</v>
      </c>
      <c r="S48" s="51">
        <v>0</v>
      </c>
      <c r="T48" s="51">
        <v>0</v>
      </c>
      <c r="U48" s="51">
        <v>0</v>
      </c>
      <c r="V48" s="51">
        <v>0</v>
      </c>
      <c r="W48" s="51">
        <v>0</v>
      </c>
      <c r="X48" s="51">
        <v>0</v>
      </c>
      <c r="Y48" s="51">
        <v>0</v>
      </c>
      <c r="Z48" s="51">
        <v>0</v>
      </c>
      <c r="AA48" s="51">
        <v>0</v>
      </c>
      <c r="AB48" s="52">
        <v>2.4390243902439025E-2</v>
      </c>
      <c r="AC48" s="38"/>
    </row>
    <row r="49" spans="1:29">
      <c r="A49" s="101"/>
      <c r="B49" s="104" t="s">
        <v>90</v>
      </c>
      <c r="C49" s="45" t="s">
        <v>104</v>
      </c>
      <c r="D49" s="53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1</v>
      </c>
      <c r="AA49" s="54">
        <v>0</v>
      </c>
      <c r="AB49" s="55">
        <v>1</v>
      </c>
      <c r="AC49" s="38"/>
    </row>
    <row r="50" spans="1:29" ht="24">
      <c r="A50" s="101"/>
      <c r="B50" s="101"/>
      <c r="C50" s="45" t="s">
        <v>105</v>
      </c>
      <c r="D50" s="46">
        <v>2.4390243902439025E-2</v>
      </c>
      <c r="E50" s="47">
        <v>2.4390243902439025E-2</v>
      </c>
      <c r="F50" s="47">
        <v>9.7560975609756101E-2</v>
      </c>
      <c r="G50" s="47">
        <v>2.4390243902439025E-2</v>
      </c>
      <c r="H50" s="47">
        <v>2.4390243902439025E-2</v>
      </c>
      <c r="I50" s="47">
        <v>2.4390243902439025E-2</v>
      </c>
      <c r="J50" s="47">
        <v>2.4390243902439025E-2</v>
      </c>
      <c r="K50" s="47">
        <v>2.4390243902439025E-2</v>
      </c>
      <c r="L50" s="47">
        <v>2.4390243902439025E-2</v>
      </c>
      <c r="M50" s="47">
        <v>4.878048780487805E-2</v>
      </c>
      <c r="N50" s="47">
        <v>2.4390243902439025E-2</v>
      </c>
      <c r="O50" s="47">
        <v>2.4390243902439025E-2</v>
      </c>
      <c r="P50" s="47">
        <v>2.4390243902439025E-2</v>
      </c>
      <c r="Q50" s="47">
        <v>2.4390243902439025E-2</v>
      </c>
      <c r="R50" s="47">
        <v>4.878048780487805E-2</v>
      </c>
      <c r="S50" s="47">
        <v>9.7560975609756101E-2</v>
      </c>
      <c r="T50" s="47">
        <v>7.3170731707317083E-2</v>
      </c>
      <c r="U50" s="47">
        <v>4.878048780487805E-2</v>
      </c>
      <c r="V50" s="47">
        <v>2.4390243902439025E-2</v>
      </c>
      <c r="W50" s="47">
        <v>2.4390243902439025E-2</v>
      </c>
      <c r="X50" s="47">
        <v>7.3170731707317083E-2</v>
      </c>
      <c r="Y50" s="47">
        <v>2.4390243902439025E-2</v>
      </c>
      <c r="Z50" s="47">
        <v>9.7560975609756101E-2</v>
      </c>
      <c r="AA50" s="47">
        <v>4.878048780487805E-2</v>
      </c>
      <c r="AB50" s="48">
        <v>1</v>
      </c>
      <c r="AC50" s="38"/>
    </row>
    <row r="51" spans="1:29">
      <c r="A51" s="101"/>
      <c r="B51" s="102"/>
      <c r="C51" s="49" t="s">
        <v>106</v>
      </c>
      <c r="D51" s="50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1">
        <v>0</v>
      </c>
      <c r="M51" s="51">
        <v>0</v>
      </c>
      <c r="N51" s="51">
        <v>0</v>
      </c>
      <c r="O51" s="51">
        <v>0</v>
      </c>
      <c r="P51" s="51">
        <v>0</v>
      </c>
      <c r="Q51" s="51">
        <v>0</v>
      </c>
      <c r="R51" s="51">
        <v>0</v>
      </c>
      <c r="S51" s="51">
        <v>0</v>
      </c>
      <c r="T51" s="51">
        <v>0</v>
      </c>
      <c r="U51" s="51">
        <v>0</v>
      </c>
      <c r="V51" s="51">
        <v>0</v>
      </c>
      <c r="W51" s="51">
        <v>0</v>
      </c>
      <c r="X51" s="51">
        <v>0</v>
      </c>
      <c r="Y51" s="51">
        <v>0</v>
      </c>
      <c r="Z51" s="51">
        <v>2.4390243902439025E-2</v>
      </c>
      <c r="AA51" s="51">
        <v>0</v>
      </c>
      <c r="AB51" s="52">
        <v>2.4390243902439025E-2</v>
      </c>
      <c r="AC51" s="38"/>
    </row>
    <row r="52" spans="1:29">
      <c r="A52" s="101"/>
      <c r="B52" s="104" t="s">
        <v>91</v>
      </c>
      <c r="C52" s="45" t="s">
        <v>104</v>
      </c>
      <c r="D52" s="53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1</v>
      </c>
      <c r="R52" s="54">
        <v>0</v>
      </c>
      <c r="S52" s="54">
        <v>0</v>
      </c>
      <c r="T52" s="54">
        <v>0</v>
      </c>
      <c r="U52" s="54">
        <v>1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5">
        <v>2</v>
      </c>
      <c r="AC52" s="38"/>
    </row>
    <row r="53" spans="1:29" ht="24">
      <c r="A53" s="101"/>
      <c r="B53" s="101"/>
      <c r="C53" s="45" t="s">
        <v>105</v>
      </c>
      <c r="D53" s="46">
        <v>4.878048780487805E-2</v>
      </c>
      <c r="E53" s="47">
        <v>4.878048780487805E-2</v>
      </c>
      <c r="F53" s="47">
        <v>0.1951219512195122</v>
      </c>
      <c r="G53" s="47">
        <v>4.878048780487805E-2</v>
      </c>
      <c r="H53" s="47">
        <v>4.878048780487805E-2</v>
      </c>
      <c r="I53" s="47">
        <v>4.878048780487805E-2</v>
      </c>
      <c r="J53" s="47">
        <v>4.878048780487805E-2</v>
      </c>
      <c r="K53" s="47">
        <v>4.878048780487805E-2</v>
      </c>
      <c r="L53" s="47">
        <v>4.878048780487805E-2</v>
      </c>
      <c r="M53" s="47">
        <v>9.7560975609756101E-2</v>
      </c>
      <c r="N53" s="47">
        <v>4.878048780487805E-2</v>
      </c>
      <c r="O53" s="47">
        <v>4.878048780487805E-2</v>
      </c>
      <c r="P53" s="47">
        <v>4.878048780487805E-2</v>
      </c>
      <c r="Q53" s="47">
        <v>4.878048780487805E-2</v>
      </c>
      <c r="R53" s="47">
        <v>9.7560975609756101E-2</v>
      </c>
      <c r="S53" s="47">
        <v>0.1951219512195122</v>
      </c>
      <c r="T53" s="47">
        <v>0.14634146341463417</v>
      </c>
      <c r="U53" s="47">
        <v>9.7560975609756101E-2</v>
      </c>
      <c r="V53" s="47">
        <v>4.878048780487805E-2</v>
      </c>
      <c r="W53" s="47">
        <v>4.878048780487805E-2</v>
      </c>
      <c r="X53" s="47">
        <v>0.14634146341463417</v>
      </c>
      <c r="Y53" s="47">
        <v>4.878048780487805E-2</v>
      </c>
      <c r="Z53" s="47">
        <v>0.1951219512195122</v>
      </c>
      <c r="AA53" s="47">
        <v>9.7560975609756101E-2</v>
      </c>
      <c r="AB53" s="48">
        <v>2</v>
      </c>
      <c r="AC53" s="38"/>
    </row>
    <row r="54" spans="1:29">
      <c r="A54" s="101"/>
      <c r="B54" s="102"/>
      <c r="C54" s="49" t="s">
        <v>106</v>
      </c>
      <c r="D54" s="50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2.4390243902439025E-2</v>
      </c>
      <c r="R54" s="51">
        <v>0</v>
      </c>
      <c r="S54" s="51">
        <v>0</v>
      </c>
      <c r="T54" s="51">
        <v>0</v>
      </c>
      <c r="U54" s="51">
        <v>2.4390243902439025E-2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2">
        <v>4.878048780487805E-2</v>
      </c>
      <c r="AC54" s="38"/>
    </row>
    <row r="55" spans="1:29">
      <c r="A55" s="101"/>
      <c r="B55" s="104" t="s">
        <v>115</v>
      </c>
      <c r="C55" s="45" t="s">
        <v>104</v>
      </c>
      <c r="D55" s="53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1</v>
      </c>
      <c r="U55" s="54">
        <v>1</v>
      </c>
      <c r="V55" s="54">
        <v>0</v>
      </c>
      <c r="W55" s="54">
        <v>0</v>
      </c>
      <c r="X55" s="54">
        <v>0</v>
      </c>
      <c r="Y55" s="54">
        <v>0</v>
      </c>
      <c r="Z55" s="54">
        <v>1</v>
      </c>
      <c r="AA55" s="54">
        <v>0</v>
      </c>
      <c r="AB55" s="55">
        <v>3</v>
      </c>
      <c r="AC55" s="38"/>
    </row>
    <row r="56" spans="1:29" ht="24">
      <c r="A56" s="101"/>
      <c r="B56" s="101"/>
      <c r="C56" s="45" t="s">
        <v>105</v>
      </c>
      <c r="D56" s="46">
        <v>7.3170731707317069E-2</v>
      </c>
      <c r="E56" s="47">
        <v>7.3170731707317069E-2</v>
      </c>
      <c r="F56" s="47">
        <v>0.29268292682926828</v>
      </c>
      <c r="G56" s="47">
        <v>7.3170731707317069E-2</v>
      </c>
      <c r="H56" s="47">
        <v>7.3170731707317069E-2</v>
      </c>
      <c r="I56" s="47">
        <v>7.3170731707317069E-2</v>
      </c>
      <c r="J56" s="47">
        <v>7.3170731707317069E-2</v>
      </c>
      <c r="K56" s="47">
        <v>7.3170731707317069E-2</v>
      </c>
      <c r="L56" s="47">
        <v>7.3170731707317069E-2</v>
      </c>
      <c r="M56" s="47">
        <v>0.14634146341463414</v>
      </c>
      <c r="N56" s="47">
        <v>7.3170731707317069E-2</v>
      </c>
      <c r="O56" s="47">
        <v>7.3170731707317069E-2</v>
      </c>
      <c r="P56" s="47">
        <v>7.3170731707317069E-2</v>
      </c>
      <c r="Q56" s="47">
        <v>7.3170731707317069E-2</v>
      </c>
      <c r="R56" s="47">
        <v>0.14634146341463414</v>
      </c>
      <c r="S56" s="47">
        <v>0.29268292682926828</v>
      </c>
      <c r="T56" s="47">
        <v>0.21951219512195119</v>
      </c>
      <c r="U56" s="47">
        <v>0.14634146341463414</v>
      </c>
      <c r="V56" s="47">
        <v>7.3170731707317069E-2</v>
      </c>
      <c r="W56" s="47">
        <v>7.3170731707317069E-2</v>
      </c>
      <c r="X56" s="47">
        <v>0.21951219512195119</v>
      </c>
      <c r="Y56" s="47">
        <v>7.3170731707317069E-2</v>
      </c>
      <c r="Z56" s="47">
        <v>0.29268292682926828</v>
      </c>
      <c r="AA56" s="47">
        <v>0.14634146341463414</v>
      </c>
      <c r="AB56" s="48">
        <v>3</v>
      </c>
      <c r="AC56" s="38"/>
    </row>
    <row r="57" spans="1:29">
      <c r="A57" s="101"/>
      <c r="B57" s="102"/>
      <c r="C57" s="49" t="s">
        <v>106</v>
      </c>
      <c r="D57" s="50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2.4390243902439025E-2</v>
      </c>
      <c r="U57" s="51">
        <v>2.4390243902439025E-2</v>
      </c>
      <c r="V57" s="51">
        <v>0</v>
      </c>
      <c r="W57" s="51">
        <v>0</v>
      </c>
      <c r="X57" s="51">
        <v>0</v>
      </c>
      <c r="Y57" s="51">
        <v>0</v>
      </c>
      <c r="Z57" s="51">
        <v>2.4390243902439025E-2</v>
      </c>
      <c r="AA57" s="51">
        <v>0</v>
      </c>
      <c r="AB57" s="52">
        <v>7.3170731707317069E-2</v>
      </c>
      <c r="AC57" s="38"/>
    </row>
    <row r="58" spans="1:29">
      <c r="A58" s="101"/>
      <c r="B58" s="104" t="s">
        <v>92</v>
      </c>
      <c r="C58" s="45" t="s">
        <v>104</v>
      </c>
      <c r="D58" s="53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2</v>
      </c>
      <c r="AB58" s="55">
        <v>2</v>
      </c>
      <c r="AC58" s="38"/>
    </row>
    <row r="59" spans="1:29" ht="24">
      <c r="A59" s="101"/>
      <c r="B59" s="101"/>
      <c r="C59" s="45" t="s">
        <v>105</v>
      </c>
      <c r="D59" s="46">
        <v>4.878048780487805E-2</v>
      </c>
      <c r="E59" s="47">
        <v>4.878048780487805E-2</v>
      </c>
      <c r="F59" s="47">
        <v>0.1951219512195122</v>
      </c>
      <c r="G59" s="47">
        <v>4.878048780487805E-2</v>
      </c>
      <c r="H59" s="47">
        <v>4.878048780487805E-2</v>
      </c>
      <c r="I59" s="47">
        <v>4.878048780487805E-2</v>
      </c>
      <c r="J59" s="47">
        <v>4.878048780487805E-2</v>
      </c>
      <c r="K59" s="47">
        <v>4.878048780487805E-2</v>
      </c>
      <c r="L59" s="47">
        <v>4.878048780487805E-2</v>
      </c>
      <c r="M59" s="47">
        <v>9.7560975609756101E-2</v>
      </c>
      <c r="N59" s="47">
        <v>4.878048780487805E-2</v>
      </c>
      <c r="O59" s="47">
        <v>4.878048780487805E-2</v>
      </c>
      <c r="P59" s="47">
        <v>4.878048780487805E-2</v>
      </c>
      <c r="Q59" s="47">
        <v>4.878048780487805E-2</v>
      </c>
      <c r="R59" s="47">
        <v>9.7560975609756101E-2</v>
      </c>
      <c r="S59" s="47">
        <v>0.1951219512195122</v>
      </c>
      <c r="T59" s="47">
        <v>0.14634146341463417</v>
      </c>
      <c r="U59" s="47">
        <v>9.7560975609756101E-2</v>
      </c>
      <c r="V59" s="47">
        <v>4.878048780487805E-2</v>
      </c>
      <c r="W59" s="47">
        <v>4.878048780487805E-2</v>
      </c>
      <c r="X59" s="47">
        <v>0.14634146341463417</v>
      </c>
      <c r="Y59" s="47">
        <v>4.878048780487805E-2</v>
      </c>
      <c r="Z59" s="47">
        <v>0.1951219512195122</v>
      </c>
      <c r="AA59" s="47">
        <v>9.7560975609756101E-2</v>
      </c>
      <c r="AB59" s="48">
        <v>2</v>
      </c>
      <c r="AC59" s="38"/>
    </row>
    <row r="60" spans="1:29">
      <c r="A60" s="101"/>
      <c r="B60" s="102"/>
      <c r="C60" s="49" t="s">
        <v>106</v>
      </c>
      <c r="D60" s="50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4.878048780487805E-2</v>
      </c>
      <c r="AB60" s="52">
        <v>4.878048780487805E-2</v>
      </c>
      <c r="AC60" s="38"/>
    </row>
    <row r="61" spans="1:29">
      <c r="A61" s="101"/>
      <c r="B61" s="104" t="s">
        <v>93</v>
      </c>
      <c r="C61" s="45" t="s">
        <v>104</v>
      </c>
      <c r="D61" s="53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1</v>
      </c>
      <c r="Y61" s="54">
        <v>1</v>
      </c>
      <c r="Z61" s="54">
        <v>0</v>
      </c>
      <c r="AA61" s="54">
        <v>0</v>
      </c>
      <c r="AB61" s="55">
        <v>2</v>
      </c>
      <c r="AC61" s="38"/>
    </row>
    <row r="62" spans="1:29" ht="24">
      <c r="A62" s="101"/>
      <c r="B62" s="101"/>
      <c r="C62" s="45" t="s">
        <v>105</v>
      </c>
      <c r="D62" s="46">
        <v>4.878048780487805E-2</v>
      </c>
      <c r="E62" s="47">
        <v>4.878048780487805E-2</v>
      </c>
      <c r="F62" s="47">
        <v>0.1951219512195122</v>
      </c>
      <c r="G62" s="47">
        <v>4.878048780487805E-2</v>
      </c>
      <c r="H62" s="47">
        <v>4.878048780487805E-2</v>
      </c>
      <c r="I62" s="47">
        <v>4.878048780487805E-2</v>
      </c>
      <c r="J62" s="47">
        <v>4.878048780487805E-2</v>
      </c>
      <c r="K62" s="47">
        <v>4.878048780487805E-2</v>
      </c>
      <c r="L62" s="47">
        <v>4.878048780487805E-2</v>
      </c>
      <c r="M62" s="47">
        <v>9.7560975609756101E-2</v>
      </c>
      <c r="N62" s="47">
        <v>4.878048780487805E-2</v>
      </c>
      <c r="O62" s="47">
        <v>4.878048780487805E-2</v>
      </c>
      <c r="P62" s="47">
        <v>4.878048780487805E-2</v>
      </c>
      <c r="Q62" s="47">
        <v>4.878048780487805E-2</v>
      </c>
      <c r="R62" s="47">
        <v>9.7560975609756101E-2</v>
      </c>
      <c r="S62" s="47">
        <v>0.1951219512195122</v>
      </c>
      <c r="T62" s="47">
        <v>0.14634146341463417</v>
      </c>
      <c r="U62" s="47">
        <v>9.7560975609756101E-2</v>
      </c>
      <c r="V62" s="47">
        <v>4.878048780487805E-2</v>
      </c>
      <c r="W62" s="47">
        <v>4.878048780487805E-2</v>
      </c>
      <c r="X62" s="47">
        <v>0.14634146341463417</v>
      </c>
      <c r="Y62" s="47">
        <v>4.878048780487805E-2</v>
      </c>
      <c r="Z62" s="47">
        <v>0.1951219512195122</v>
      </c>
      <c r="AA62" s="47">
        <v>9.7560975609756101E-2</v>
      </c>
      <c r="AB62" s="48">
        <v>2</v>
      </c>
      <c r="AC62" s="38"/>
    </row>
    <row r="63" spans="1:29">
      <c r="A63" s="101"/>
      <c r="B63" s="102"/>
      <c r="C63" s="49" t="s">
        <v>106</v>
      </c>
      <c r="D63" s="50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2.4390243902439025E-2</v>
      </c>
      <c r="Y63" s="51">
        <v>2.4390243902439025E-2</v>
      </c>
      <c r="Z63" s="51">
        <v>0</v>
      </c>
      <c r="AA63" s="51">
        <v>0</v>
      </c>
      <c r="AB63" s="52">
        <v>4.878048780487805E-2</v>
      </c>
      <c r="AC63" s="38"/>
    </row>
    <row r="64" spans="1:29">
      <c r="A64" s="101"/>
      <c r="B64" s="104" t="s">
        <v>95</v>
      </c>
      <c r="C64" s="45" t="s">
        <v>104</v>
      </c>
      <c r="D64" s="53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1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1</v>
      </c>
      <c r="AA64" s="54">
        <v>0</v>
      </c>
      <c r="AB64" s="55">
        <v>2</v>
      </c>
      <c r="AC64" s="38"/>
    </row>
    <row r="65" spans="1:29" ht="24">
      <c r="A65" s="101"/>
      <c r="B65" s="101"/>
      <c r="C65" s="45" t="s">
        <v>105</v>
      </c>
      <c r="D65" s="46">
        <v>4.878048780487805E-2</v>
      </c>
      <c r="E65" s="47">
        <v>4.878048780487805E-2</v>
      </c>
      <c r="F65" s="47">
        <v>0.1951219512195122</v>
      </c>
      <c r="G65" s="47">
        <v>4.878048780487805E-2</v>
      </c>
      <c r="H65" s="47">
        <v>4.878048780487805E-2</v>
      </c>
      <c r="I65" s="47">
        <v>4.878048780487805E-2</v>
      </c>
      <c r="J65" s="47">
        <v>4.878048780487805E-2</v>
      </c>
      <c r="K65" s="47">
        <v>4.878048780487805E-2</v>
      </c>
      <c r="L65" s="47">
        <v>4.878048780487805E-2</v>
      </c>
      <c r="M65" s="47">
        <v>9.7560975609756101E-2</v>
      </c>
      <c r="N65" s="47">
        <v>4.878048780487805E-2</v>
      </c>
      <c r="O65" s="47">
        <v>4.878048780487805E-2</v>
      </c>
      <c r="P65" s="47">
        <v>4.878048780487805E-2</v>
      </c>
      <c r="Q65" s="47">
        <v>4.878048780487805E-2</v>
      </c>
      <c r="R65" s="47">
        <v>9.7560975609756101E-2</v>
      </c>
      <c r="S65" s="47">
        <v>0.1951219512195122</v>
      </c>
      <c r="T65" s="47">
        <v>0.14634146341463417</v>
      </c>
      <c r="U65" s="47">
        <v>9.7560975609756101E-2</v>
      </c>
      <c r="V65" s="47">
        <v>4.878048780487805E-2</v>
      </c>
      <c r="W65" s="47">
        <v>4.878048780487805E-2</v>
      </c>
      <c r="X65" s="47">
        <v>0.14634146341463417</v>
      </c>
      <c r="Y65" s="47">
        <v>4.878048780487805E-2</v>
      </c>
      <c r="Z65" s="47">
        <v>0.1951219512195122</v>
      </c>
      <c r="AA65" s="47">
        <v>9.7560975609756101E-2</v>
      </c>
      <c r="AB65" s="48">
        <v>2</v>
      </c>
      <c r="AC65" s="38"/>
    </row>
    <row r="66" spans="1:29">
      <c r="A66" s="101"/>
      <c r="B66" s="102"/>
      <c r="C66" s="49" t="s">
        <v>106</v>
      </c>
      <c r="D66" s="50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2.4390243902439025E-2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2.4390243902439025E-2</v>
      </c>
      <c r="AA66" s="51">
        <v>0</v>
      </c>
      <c r="AB66" s="52">
        <v>4.878048780487805E-2</v>
      </c>
      <c r="AC66" s="38"/>
    </row>
    <row r="67" spans="1:29">
      <c r="A67" s="101"/>
      <c r="B67" s="104" t="s">
        <v>96</v>
      </c>
      <c r="C67" s="45" t="s">
        <v>104</v>
      </c>
      <c r="D67" s="53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1</v>
      </c>
      <c r="U67" s="54">
        <v>0</v>
      </c>
      <c r="V67" s="54">
        <v>0</v>
      </c>
      <c r="W67" s="54">
        <v>0</v>
      </c>
      <c r="X67" s="54">
        <v>1</v>
      </c>
      <c r="Y67" s="54">
        <v>0</v>
      </c>
      <c r="Z67" s="54">
        <v>0</v>
      </c>
      <c r="AA67" s="54">
        <v>0</v>
      </c>
      <c r="AB67" s="55">
        <v>2</v>
      </c>
      <c r="AC67" s="38"/>
    </row>
    <row r="68" spans="1:29" ht="24">
      <c r="A68" s="101"/>
      <c r="B68" s="101"/>
      <c r="C68" s="45" t="s">
        <v>105</v>
      </c>
      <c r="D68" s="46">
        <v>4.878048780487805E-2</v>
      </c>
      <c r="E68" s="47">
        <v>4.878048780487805E-2</v>
      </c>
      <c r="F68" s="47">
        <v>0.1951219512195122</v>
      </c>
      <c r="G68" s="47">
        <v>4.878048780487805E-2</v>
      </c>
      <c r="H68" s="47">
        <v>4.878048780487805E-2</v>
      </c>
      <c r="I68" s="47">
        <v>4.878048780487805E-2</v>
      </c>
      <c r="J68" s="47">
        <v>4.878048780487805E-2</v>
      </c>
      <c r="K68" s="47">
        <v>4.878048780487805E-2</v>
      </c>
      <c r="L68" s="47">
        <v>4.878048780487805E-2</v>
      </c>
      <c r="M68" s="47">
        <v>9.7560975609756101E-2</v>
      </c>
      <c r="N68" s="47">
        <v>4.878048780487805E-2</v>
      </c>
      <c r="O68" s="47">
        <v>4.878048780487805E-2</v>
      </c>
      <c r="P68" s="47">
        <v>4.878048780487805E-2</v>
      </c>
      <c r="Q68" s="47">
        <v>4.878048780487805E-2</v>
      </c>
      <c r="R68" s="47">
        <v>9.7560975609756101E-2</v>
      </c>
      <c r="S68" s="47">
        <v>0.1951219512195122</v>
      </c>
      <c r="T68" s="47">
        <v>0.14634146341463417</v>
      </c>
      <c r="U68" s="47">
        <v>9.7560975609756101E-2</v>
      </c>
      <c r="V68" s="47">
        <v>4.878048780487805E-2</v>
      </c>
      <c r="W68" s="47">
        <v>4.878048780487805E-2</v>
      </c>
      <c r="X68" s="47">
        <v>0.14634146341463417</v>
      </c>
      <c r="Y68" s="47">
        <v>4.878048780487805E-2</v>
      </c>
      <c r="Z68" s="47">
        <v>0.1951219512195122</v>
      </c>
      <c r="AA68" s="47">
        <v>9.7560975609756101E-2</v>
      </c>
      <c r="AB68" s="48">
        <v>2</v>
      </c>
      <c r="AC68" s="38"/>
    </row>
    <row r="69" spans="1:29">
      <c r="A69" s="101"/>
      <c r="B69" s="102"/>
      <c r="C69" s="49" t="s">
        <v>106</v>
      </c>
      <c r="D69" s="50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2.4390243902439025E-2</v>
      </c>
      <c r="U69" s="51">
        <v>0</v>
      </c>
      <c r="V69" s="51">
        <v>0</v>
      </c>
      <c r="W69" s="51">
        <v>0</v>
      </c>
      <c r="X69" s="51">
        <v>2.4390243902439025E-2</v>
      </c>
      <c r="Y69" s="51">
        <v>0</v>
      </c>
      <c r="Z69" s="51">
        <v>0</v>
      </c>
      <c r="AA69" s="51">
        <v>0</v>
      </c>
      <c r="AB69" s="52">
        <v>4.878048780487805E-2</v>
      </c>
      <c r="AC69" s="38"/>
    </row>
    <row r="70" spans="1:29">
      <c r="A70" s="101"/>
      <c r="B70" s="104" t="s">
        <v>97</v>
      </c>
      <c r="C70" s="45" t="s">
        <v>104</v>
      </c>
      <c r="D70" s="53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1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5">
        <v>1</v>
      </c>
      <c r="AC70" s="38"/>
    </row>
    <row r="71" spans="1:29" ht="24">
      <c r="A71" s="101"/>
      <c r="B71" s="101"/>
      <c r="C71" s="45" t="s">
        <v>105</v>
      </c>
      <c r="D71" s="46">
        <v>2.4390243902439025E-2</v>
      </c>
      <c r="E71" s="47">
        <v>2.4390243902439025E-2</v>
      </c>
      <c r="F71" s="47">
        <v>9.7560975609756101E-2</v>
      </c>
      <c r="G71" s="47">
        <v>2.4390243902439025E-2</v>
      </c>
      <c r="H71" s="47">
        <v>2.4390243902439025E-2</v>
      </c>
      <c r="I71" s="47">
        <v>2.4390243902439025E-2</v>
      </c>
      <c r="J71" s="47">
        <v>2.4390243902439025E-2</v>
      </c>
      <c r="K71" s="47">
        <v>2.4390243902439025E-2</v>
      </c>
      <c r="L71" s="47">
        <v>2.4390243902439025E-2</v>
      </c>
      <c r="M71" s="47">
        <v>4.878048780487805E-2</v>
      </c>
      <c r="N71" s="47">
        <v>2.4390243902439025E-2</v>
      </c>
      <c r="O71" s="47">
        <v>2.4390243902439025E-2</v>
      </c>
      <c r="P71" s="47">
        <v>2.4390243902439025E-2</v>
      </c>
      <c r="Q71" s="47">
        <v>2.4390243902439025E-2</v>
      </c>
      <c r="R71" s="47">
        <v>4.878048780487805E-2</v>
      </c>
      <c r="S71" s="47">
        <v>9.7560975609756101E-2</v>
      </c>
      <c r="T71" s="47">
        <v>7.3170731707317083E-2</v>
      </c>
      <c r="U71" s="47">
        <v>4.878048780487805E-2</v>
      </c>
      <c r="V71" s="47">
        <v>2.4390243902439025E-2</v>
      </c>
      <c r="W71" s="47">
        <v>2.4390243902439025E-2</v>
      </c>
      <c r="X71" s="47">
        <v>7.3170731707317083E-2</v>
      </c>
      <c r="Y71" s="47">
        <v>2.4390243902439025E-2</v>
      </c>
      <c r="Z71" s="47">
        <v>9.7560975609756101E-2</v>
      </c>
      <c r="AA71" s="47">
        <v>4.878048780487805E-2</v>
      </c>
      <c r="AB71" s="48">
        <v>1</v>
      </c>
      <c r="AC71" s="38"/>
    </row>
    <row r="72" spans="1:29">
      <c r="A72" s="101"/>
      <c r="B72" s="102"/>
      <c r="C72" s="49" t="s">
        <v>106</v>
      </c>
      <c r="D72" s="50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2.4390243902439025E-2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2">
        <v>2.4390243902439025E-2</v>
      </c>
      <c r="AC72" s="38"/>
    </row>
    <row r="73" spans="1:29">
      <c r="A73" s="101"/>
      <c r="B73" s="104" t="s">
        <v>116</v>
      </c>
      <c r="C73" s="45" t="s">
        <v>104</v>
      </c>
      <c r="D73" s="53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1</v>
      </c>
      <c r="AA73" s="54">
        <v>0</v>
      </c>
      <c r="AB73" s="55">
        <v>1</v>
      </c>
      <c r="AC73" s="38"/>
    </row>
    <row r="74" spans="1:29" ht="24">
      <c r="A74" s="101"/>
      <c r="B74" s="101"/>
      <c r="C74" s="45" t="s">
        <v>105</v>
      </c>
      <c r="D74" s="46">
        <v>2.4390243902439025E-2</v>
      </c>
      <c r="E74" s="47">
        <v>2.4390243902439025E-2</v>
      </c>
      <c r="F74" s="47">
        <v>9.7560975609756101E-2</v>
      </c>
      <c r="G74" s="47">
        <v>2.4390243902439025E-2</v>
      </c>
      <c r="H74" s="47">
        <v>2.4390243902439025E-2</v>
      </c>
      <c r="I74" s="47">
        <v>2.4390243902439025E-2</v>
      </c>
      <c r="J74" s="47">
        <v>2.4390243902439025E-2</v>
      </c>
      <c r="K74" s="47">
        <v>2.4390243902439025E-2</v>
      </c>
      <c r="L74" s="47">
        <v>2.4390243902439025E-2</v>
      </c>
      <c r="M74" s="47">
        <v>4.878048780487805E-2</v>
      </c>
      <c r="N74" s="47">
        <v>2.4390243902439025E-2</v>
      </c>
      <c r="O74" s="47">
        <v>2.4390243902439025E-2</v>
      </c>
      <c r="P74" s="47">
        <v>2.4390243902439025E-2</v>
      </c>
      <c r="Q74" s="47">
        <v>2.4390243902439025E-2</v>
      </c>
      <c r="R74" s="47">
        <v>4.878048780487805E-2</v>
      </c>
      <c r="S74" s="47">
        <v>9.7560975609756101E-2</v>
      </c>
      <c r="T74" s="47">
        <v>7.3170731707317083E-2</v>
      </c>
      <c r="U74" s="47">
        <v>4.878048780487805E-2</v>
      </c>
      <c r="V74" s="47">
        <v>2.4390243902439025E-2</v>
      </c>
      <c r="W74" s="47">
        <v>2.4390243902439025E-2</v>
      </c>
      <c r="X74" s="47">
        <v>7.3170731707317083E-2</v>
      </c>
      <c r="Y74" s="47">
        <v>2.4390243902439025E-2</v>
      </c>
      <c r="Z74" s="47">
        <v>9.7560975609756101E-2</v>
      </c>
      <c r="AA74" s="47">
        <v>4.878048780487805E-2</v>
      </c>
      <c r="AB74" s="48">
        <v>1</v>
      </c>
      <c r="AC74" s="38"/>
    </row>
    <row r="75" spans="1:29">
      <c r="A75" s="101"/>
      <c r="B75" s="102"/>
      <c r="C75" s="49" t="s">
        <v>106</v>
      </c>
      <c r="D75" s="50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2.4390243902439025E-2</v>
      </c>
      <c r="AA75" s="51">
        <v>0</v>
      </c>
      <c r="AB75" s="52">
        <v>2.4390243902439025E-2</v>
      </c>
      <c r="AC75" s="38"/>
    </row>
    <row r="76" spans="1:29">
      <c r="A76" s="101"/>
      <c r="B76" s="104" t="s">
        <v>117</v>
      </c>
      <c r="C76" s="45" t="s">
        <v>104</v>
      </c>
      <c r="D76" s="53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1</v>
      </c>
      <c r="Y76" s="54">
        <v>0</v>
      </c>
      <c r="Z76" s="54">
        <v>0</v>
      </c>
      <c r="AA76" s="54">
        <v>0</v>
      </c>
      <c r="AB76" s="55">
        <v>1</v>
      </c>
      <c r="AC76" s="38"/>
    </row>
    <row r="77" spans="1:29" ht="24">
      <c r="A77" s="101"/>
      <c r="B77" s="101"/>
      <c r="C77" s="45" t="s">
        <v>105</v>
      </c>
      <c r="D77" s="46">
        <v>2.4390243902439025E-2</v>
      </c>
      <c r="E77" s="47">
        <v>2.4390243902439025E-2</v>
      </c>
      <c r="F77" s="47">
        <v>9.7560975609756101E-2</v>
      </c>
      <c r="G77" s="47">
        <v>2.4390243902439025E-2</v>
      </c>
      <c r="H77" s="47">
        <v>2.4390243902439025E-2</v>
      </c>
      <c r="I77" s="47">
        <v>2.4390243902439025E-2</v>
      </c>
      <c r="J77" s="47">
        <v>2.4390243902439025E-2</v>
      </c>
      <c r="K77" s="47">
        <v>2.4390243902439025E-2</v>
      </c>
      <c r="L77" s="47">
        <v>2.4390243902439025E-2</v>
      </c>
      <c r="M77" s="47">
        <v>4.878048780487805E-2</v>
      </c>
      <c r="N77" s="47">
        <v>2.4390243902439025E-2</v>
      </c>
      <c r="O77" s="47">
        <v>2.4390243902439025E-2</v>
      </c>
      <c r="P77" s="47">
        <v>2.4390243902439025E-2</v>
      </c>
      <c r="Q77" s="47">
        <v>2.4390243902439025E-2</v>
      </c>
      <c r="R77" s="47">
        <v>4.878048780487805E-2</v>
      </c>
      <c r="S77" s="47">
        <v>9.7560975609756101E-2</v>
      </c>
      <c r="T77" s="47">
        <v>7.3170731707317083E-2</v>
      </c>
      <c r="U77" s="47">
        <v>4.878048780487805E-2</v>
      </c>
      <c r="V77" s="47">
        <v>2.4390243902439025E-2</v>
      </c>
      <c r="W77" s="47">
        <v>2.4390243902439025E-2</v>
      </c>
      <c r="X77" s="47">
        <v>7.3170731707317083E-2</v>
      </c>
      <c r="Y77" s="47">
        <v>2.4390243902439025E-2</v>
      </c>
      <c r="Z77" s="47">
        <v>9.7560975609756101E-2</v>
      </c>
      <c r="AA77" s="47">
        <v>4.878048780487805E-2</v>
      </c>
      <c r="AB77" s="48">
        <v>1</v>
      </c>
      <c r="AC77" s="38"/>
    </row>
    <row r="78" spans="1:29">
      <c r="A78" s="101"/>
      <c r="B78" s="102"/>
      <c r="C78" s="49" t="s">
        <v>106</v>
      </c>
      <c r="D78" s="50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1">
        <v>0</v>
      </c>
      <c r="M78" s="51">
        <v>0</v>
      </c>
      <c r="N78" s="51">
        <v>0</v>
      </c>
      <c r="O78" s="51">
        <v>0</v>
      </c>
      <c r="P78" s="51">
        <v>0</v>
      </c>
      <c r="Q78" s="51">
        <v>0</v>
      </c>
      <c r="R78" s="51">
        <v>0</v>
      </c>
      <c r="S78" s="51">
        <v>0</v>
      </c>
      <c r="T78" s="51">
        <v>0</v>
      </c>
      <c r="U78" s="51">
        <v>0</v>
      </c>
      <c r="V78" s="51">
        <v>0</v>
      </c>
      <c r="W78" s="51">
        <v>0</v>
      </c>
      <c r="X78" s="51">
        <v>2.4390243902439025E-2</v>
      </c>
      <c r="Y78" s="51">
        <v>0</v>
      </c>
      <c r="Z78" s="51">
        <v>0</v>
      </c>
      <c r="AA78" s="51">
        <v>0</v>
      </c>
      <c r="AB78" s="52">
        <v>2.4390243902439025E-2</v>
      </c>
      <c r="AC78" s="38"/>
    </row>
    <row r="79" spans="1:29">
      <c r="A79" s="101"/>
      <c r="B79" s="104" t="s">
        <v>99</v>
      </c>
      <c r="C79" s="45" t="s">
        <v>104</v>
      </c>
      <c r="D79" s="53"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1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5">
        <v>1</v>
      </c>
      <c r="AC79" s="38"/>
    </row>
    <row r="80" spans="1:29" ht="24">
      <c r="A80" s="101"/>
      <c r="B80" s="101"/>
      <c r="C80" s="45" t="s">
        <v>105</v>
      </c>
      <c r="D80" s="46">
        <v>2.4390243902439025E-2</v>
      </c>
      <c r="E80" s="47">
        <v>2.4390243902439025E-2</v>
      </c>
      <c r="F80" s="47">
        <v>9.7560975609756101E-2</v>
      </c>
      <c r="G80" s="47">
        <v>2.4390243902439025E-2</v>
      </c>
      <c r="H80" s="47">
        <v>2.4390243902439025E-2</v>
      </c>
      <c r="I80" s="47">
        <v>2.4390243902439025E-2</v>
      </c>
      <c r="J80" s="47">
        <v>2.4390243902439025E-2</v>
      </c>
      <c r="K80" s="47">
        <v>2.4390243902439025E-2</v>
      </c>
      <c r="L80" s="47">
        <v>2.4390243902439025E-2</v>
      </c>
      <c r="M80" s="47">
        <v>4.878048780487805E-2</v>
      </c>
      <c r="N80" s="47">
        <v>2.4390243902439025E-2</v>
      </c>
      <c r="O80" s="47">
        <v>2.4390243902439025E-2</v>
      </c>
      <c r="P80" s="47">
        <v>2.4390243902439025E-2</v>
      </c>
      <c r="Q80" s="47">
        <v>2.4390243902439025E-2</v>
      </c>
      <c r="R80" s="47">
        <v>4.878048780487805E-2</v>
      </c>
      <c r="S80" s="47">
        <v>9.7560975609756101E-2</v>
      </c>
      <c r="T80" s="47">
        <v>7.3170731707317083E-2</v>
      </c>
      <c r="U80" s="47">
        <v>4.878048780487805E-2</v>
      </c>
      <c r="V80" s="47">
        <v>2.4390243902439025E-2</v>
      </c>
      <c r="W80" s="47">
        <v>2.4390243902439025E-2</v>
      </c>
      <c r="X80" s="47">
        <v>7.3170731707317083E-2</v>
      </c>
      <c r="Y80" s="47">
        <v>2.4390243902439025E-2</v>
      </c>
      <c r="Z80" s="47">
        <v>9.7560975609756101E-2</v>
      </c>
      <c r="AA80" s="47">
        <v>4.878048780487805E-2</v>
      </c>
      <c r="AB80" s="48">
        <v>1</v>
      </c>
      <c r="AC80" s="38"/>
    </row>
    <row r="81" spans="1:29">
      <c r="A81" s="102"/>
      <c r="B81" s="102"/>
      <c r="C81" s="49" t="s">
        <v>106</v>
      </c>
      <c r="D81" s="50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1">
        <v>0</v>
      </c>
      <c r="M81" s="51">
        <v>0</v>
      </c>
      <c r="N81" s="51">
        <v>0</v>
      </c>
      <c r="O81" s="51">
        <v>0</v>
      </c>
      <c r="P81" s="51">
        <v>0</v>
      </c>
      <c r="Q81" s="51">
        <v>0</v>
      </c>
      <c r="R81" s="51">
        <v>0</v>
      </c>
      <c r="S81" s="51">
        <v>2.4390243902439025E-2</v>
      </c>
      <c r="T81" s="51">
        <v>0</v>
      </c>
      <c r="U81" s="51">
        <v>0</v>
      </c>
      <c r="V81" s="51">
        <v>0</v>
      </c>
      <c r="W81" s="51">
        <v>0</v>
      </c>
      <c r="X81" s="51">
        <v>0</v>
      </c>
      <c r="Y81" s="51">
        <v>0</v>
      </c>
      <c r="Z81" s="51">
        <v>0</v>
      </c>
      <c r="AA81" s="51">
        <v>0</v>
      </c>
      <c r="AB81" s="52">
        <v>2.4390243902439025E-2</v>
      </c>
      <c r="AC81" s="38"/>
    </row>
    <row r="82" spans="1:29">
      <c r="A82" s="102" t="s">
        <v>78</v>
      </c>
      <c r="B82" s="101"/>
      <c r="C82" s="45" t="s">
        <v>104</v>
      </c>
      <c r="D82" s="53">
        <v>1</v>
      </c>
      <c r="E82" s="54">
        <v>1</v>
      </c>
      <c r="F82" s="54">
        <v>4</v>
      </c>
      <c r="G82" s="54">
        <v>1</v>
      </c>
      <c r="H82" s="54">
        <v>1</v>
      </c>
      <c r="I82" s="54">
        <v>1</v>
      </c>
      <c r="J82" s="54">
        <v>1</v>
      </c>
      <c r="K82" s="54">
        <v>1</v>
      </c>
      <c r="L82" s="54">
        <v>1</v>
      </c>
      <c r="M82" s="54">
        <v>2</v>
      </c>
      <c r="N82" s="54">
        <v>1</v>
      </c>
      <c r="O82" s="54">
        <v>1</v>
      </c>
      <c r="P82" s="54">
        <v>1</v>
      </c>
      <c r="Q82" s="54">
        <v>1</v>
      </c>
      <c r="R82" s="54">
        <v>2</v>
      </c>
      <c r="S82" s="54">
        <v>4</v>
      </c>
      <c r="T82" s="54">
        <v>3</v>
      </c>
      <c r="U82" s="54">
        <v>2</v>
      </c>
      <c r="V82" s="54">
        <v>1</v>
      </c>
      <c r="W82" s="54">
        <v>1</v>
      </c>
      <c r="X82" s="54">
        <v>3</v>
      </c>
      <c r="Y82" s="54">
        <v>1</v>
      </c>
      <c r="Z82" s="54">
        <v>4</v>
      </c>
      <c r="AA82" s="54">
        <v>2</v>
      </c>
      <c r="AB82" s="55">
        <v>41</v>
      </c>
      <c r="AC82" s="38"/>
    </row>
    <row r="83" spans="1:29" ht="24">
      <c r="A83" s="101"/>
      <c r="B83" s="101"/>
      <c r="C83" s="45" t="s">
        <v>105</v>
      </c>
      <c r="D83" s="46">
        <v>1</v>
      </c>
      <c r="E83" s="47">
        <v>1</v>
      </c>
      <c r="F83" s="47">
        <v>4</v>
      </c>
      <c r="G83" s="47">
        <v>1</v>
      </c>
      <c r="H83" s="47">
        <v>1</v>
      </c>
      <c r="I83" s="47">
        <v>1</v>
      </c>
      <c r="J83" s="47">
        <v>1</v>
      </c>
      <c r="K83" s="47">
        <v>1</v>
      </c>
      <c r="L83" s="47">
        <v>1</v>
      </c>
      <c r="M83" s="47">
        <v>2</v>
      </c>
      <c r="N83" s="47">
        <v>1</v>
      </c>
      <c r="O83" s="47">
        <v>1</v>
      </c>
      <c r="P83" s="47">
        <v>1</v>
      </c>
      <c r="Q83" s="47">
        <v>1</v>
      </c>
      <c r="R83" s="47">
        <v>2</v>
      </c>
      <c r="S83" s="47">
        <v>4</v>
      </c>
      <c r="T83" s="47">
        <v>3</v>
      </c>
      <c r="U83" s="47">
        <v>2</v>
      </c>
      <c r="V83" s="47">
        <v>1</v>
      </c>
      <c r="W83" s="47">
        <v>1</v>
      </c>
      <c r="X83" s="47">
        <v>3</v>
      </c>
      <c r="Y83" s="47">
        <v>1</v>
      </c>
      <c r="Z83" s="47">
        <v>4</v>
      </c>
      <c r="AA83" s="47">
        <v>2</v>
      </c>
      <c r="AB83" s="48">
        <v>41</v>
      </c>
      <c r="AC83" s="38"/>
    </row>
    <row r="84" spans="1:29">
      <c r="A84" s="105"/>
      <c r="B84" s="105"/>
      <c r="C84" s="56" t="s">
        <v>106</v>
      </c>
      <c r="D84" s="57">
        <v>2.4390243902439025E-2</v>
      </c>
      <c r="E84" s="58">
        <v>2.4390243902439025E-2</v>
      </c>
      <c r="F84" s="58">
        <v>9.7560975609756101E-2</v>
      </c>
      <c r="G84" s="58">
        <v>2.4390243902439025E-2</v>
      </c>
      <c r="H84" s="58">
        <v>2.4390243902439025E-2</v>
      </c>
      <c r="I84" s="58">
        <v>2.4390243902439025E-2</v>
      </c>
      <c r="J84" s="58">
        <v>2.4390243902439025E-2</v>
      </c>
      <c r="K84" s="58">
        <v>2.4390243902439025E-2</v>
      </c>
      <c r="L84" s="58">
        <v>2.4390243902439025E-2</v>
      </c>
      <c r="M84" s="58">
        <v>4.878048780487805E-2</v>
      </c>
      <c r="N84" s="58">
        <v>2.4390243902439025E-2</v>
      </c>
      <c r="O84" s="58">
        <v>2.4390243902439025E-2</v>
      </c>
      <c r="P84" s="58">
        <v>2.4390243902439025E-2</v>
      </c>
      <c r="Q84" s="58">
        <v>2.4390243902439025E-2</v>
      </c>
      <c r="R84" s="58">
        <v>4.878048780487805E-2</v>
      </c>
      <c r="S84" s="58">
        <v>9.7560975609756101E-2</v>
      </c>
      <c r="T84" s="58">
        <v>7.3170731707317069E-2</v>
      </c>
      <c r="U84" s="58">
        <v>4.878048780487805E-2</v>
      </c>
      <c r="V84" s="58">
        <v>2.4390243902439025E-2</v>
      </c>
      <c r="W84" s="58">
        <v>2.4390243902439025E-2</v>
      </c>
      <c r="X84" s="58">
        <v>7.3170731707317069E-2</v>
      </c>
      <c r="Y84" s="58">
        <v>2.4390243902439025E-2</v>
      </c>
      <c r="Z84" s="58">
        <v>9.7560975609756101E-2</v>
      </c>
      <c r="AA84" s="58">
        <v>4.878048780487805E-2</v>
      </c>
      <c r="AB84" s="59">
        <v>1</v>
      </c>
      <c r="AC84" s="38"/>
    </row>
  </sheetData>
  <mergeCells count="32">
    <mergeCell ref="B49:B51"/>
    <mergeCell ref="B73:B75"/>
    <mergeCell ref="B76:B78"/>
    <mergeCell ref="B79:B81"/>
    <mergeCell ref="A82:B84"/>
    <mergeCell ref="B55:B57"/>
    <mergeCell ref="B58:B60"/>
    <mergeCell ref="B61:B63"/>
    <mergeCell ref="B64:B66"/>
    <mergeCell ref="B67:B69"/>
    <mergeCell ref="B70:B72"/>
    <mergeCell ref="B34:B36"/>
    <mergeCell ref="B37:B39"/>
    <mergeCell ref="B40:B42"/>
    <mergeCell ref="B43:B45"/>
    <mergeCell ref="B46:B48"/>
    <mergeCell ref="A1:AB1"/>
    <mergeCell ref="A2:C3"/>
    <mergeCell ref="D2:AA2"/>
    <mergeCell ref="AB2:AB3"/>
    <mergeCell ref="A4:A81"/>
    <mergeCell ref="B4:B6"/>
    <mergeCell ref="B7:B9"/>
    <mergeCell ref="B10:B12"/>
    <mergeCell ref="B13:B15"/>
    <mergeCell ref="B16:B18"/>
    <mergeCell ref="B52:B54"/>
    <mergeCell ref="B19:B21"/>
    <mergeCell ref="B22:B24"/>
    <mergeCell ref="B25:B27"/>
    <mergeCell ref="B28:B30"/>
    <mergeCell ref="B31:B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topLeftCell="D1" workbookViewId="0">
      <selection activeCell="D2" sqref="D2:U2"/>
    </sheetView>
  </sheetViews>
  <sheetFormatPr baseColWidth="10" defaultColWidth="10.85546875" defaultRowHeight="15"/>
  <sheetData>
    <row r="1" spans="1:23">
      <c r="A1" s="109" t="s">
        <v>118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60"/>
    </row>
    <row r="2" spans="1:23">
      <c r="A2" s="110" t="s">
        <v>141</v>
      </c>
      <c r="B2" s="110"/>
      <c r="C2" s="110"/>
      <c r="D2" s="112" t="s">
        <v>62</v>
      </c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4" t="s">
        <v>78</v>
      </c>
      <c r="W2" s="60"/>
    </row>
    <row r="3" spans="1:23" ht="24.75">
      <c r="A3" s="111"/>
      <c r="B3" s="111"/>
      <c r="C3" s="111"/>
      <c r="D3" s="61" t="s">
        <v>33</v>
      </c>
      <c r="E3" s="62" t="s">
        <v>119</v>
      </c>
      <c r="F3" s="62" t="s">
        <v>120</v>
      </c>
      <c r="G3" s="62" t="s">
        <v>103</v>
      </c>
      <c r="H3" s="62" t="s">
        <v>80</v>
      </c>
      <c r="I3" s="62" t="s">
        <v>107</v>
      </c>
      <c r="J3" s="62" t="s">
        <v>82</v>
      </c>
      <c r="K3" s="62" t="s">
        <v>83</v>
      </c>
      <c r="L3" s="62" t="s">
        <v>84</v>
      </c>
      <c r="M3" s="62" t="s">
        <v>109</v>
      </c>
      <c r="N3" s="62" t="s">
        <v>85</v>
      </c>
      <c r="O3" s="62" t="s">
        <v>86</v>
      </c>
      <c r="P3" s="62" t="s">
        <v>110</v>
      </c>
      <c r="Q3" s="62" t="s">
        <v>87</v>
      </c>
      <c r="R3" s="62" t="s">
        <v>111</v>
      </c>
      <c r="S3" s="62" t="s">
        <v>112</v>
      </c>
      <c r="T3" s="62" t="s">
        <v>113</v>
      </c>
      <c r="U3" s="62" t="s">
        <v>88</v>
      </c>
      <c r="V3" s="115"/>
      <c r="W3" s="60"/>
    </row>
    <row r="4" spans="1:23">
      <c r="A4" s="116" t="s">
        <v>66</v>
      </c>
      <c r="B4" s="117" t="s">
        <v>119</v>
      </c>
      <c r="C4" s="63" t="s">
        <v>104</v>
      </c>
      <c r="D4" s="64">
        <v>1</v>
      </c>
      <c r="E4" s="65">
        <v>0</v>
      </c>
      <c r="F4" s="65">
        <v>0</v>
      </c>
      <c r="G4" s="65">
        <v>0</v>
      </c>
      <c r="H4" s="65">
        <v>0</v>
      </c>
      <c r="I4" s="65">
        <v>0</v>
      </c>
      <c r="J4" s="65">
        <v>0</v>
      </c>
      <c r="K4" s="65">
        <v>0</v>
      </c>
      <c r="L4" s="65">
        <v>0</v>
      </c>
      <c r="M4" s="65">
        <v>0</v>
      </c>
      <c r="N4" s="65">
        <v>0</v>
      </c>
      <c r="O4" s="65">
        <v>0</v>
      </c>
      <c r="P4" s="65">
        <v>0</v>
      </c>
      <c r="Q4" s="65">
        <v>0</v>
      </c>
      <c r="R4" s="65">
        <v>0</v>
      </c>
      <c r="S4" s="65">
        <v>0</v>
      </c>
      <c r="T4" s="65">
        <v>0</v>
      </c>
      <c r="U4" s="65">
        <v>0</v>
      </c>
      <c r="V4" s="66">
        <v>1</v>
      </c>
      <c r="W4" s="60"/>
    </row>
    <row r="5" spans="1:23" ht="24">
      <c r="A5" s="107"/>
      <c r="B5" s="107"/>
      <c r="C5" s="67" t="s">
        <v>105</v>
      </c>
      <c r="D5" s="68">
        <v>2.4390243902439025E-2</v>
      </c>
      <c r="E5" s="69">
        <v>2.4390243902439025E-2</v>
      </c>
      <c r="F5" s="69">
        <v>4.878048780487805E-2</v>
      </c>
      <c r="G5" s="69">
        <v>7.3170731707317083E-2</v>
      </c>
      <c r="H5" s="69">
        <v>2.4390243902439025E-2</v>
      </c>
      <c r="I5" s="69">
        <v>2.4390243902439025E-2</v>
      </c>
      <c r="J5" s="69">
        <v>9.7560975609756101E-2</v>
      </c>
      <c r="K5" s="69">
        <v>2.4390243902439025E-2</v>
      </c>
      <c r="L5" s="69">
        <v>7.3170731707317083E-2</v>
      </c>
      <c r="M5" s="69">
        <v>2.4390243902439025E-2</v>
      </c>
      <c r="N5" s="69">
        <v>2.4390243902439025E-2</v>
      </c>
      <c r="O5" s="69">
        <v>4.878048780487805E-2</v>
      </c>
      <c r="P5" s="69">
        <v>7.3170731707317083E-2</v>
      </c>
      <c r="Q5" s="69">
        <v>4.878048780487805E-2</v>
      </c>
      <c r="R5" s="69">
        <v>0.17073170731707318</v>
      </c>
      <c r="S5" s="69">
        <v>9.7560975609756101E-2</v>
      </c>
      <c r="T5" s="69">
        <v>4.878048780487805E-2</v>
      </c>
      <c r="U5" s="69">
        <v>4.878048780487805E-2</v>
      </c>
      <c r="V5" s="70">
        <v>1</v>
      </c>
      <c r="W5" s="60"/>
    </row>
    <row r="6" spans="1:23">
      <c r="A6" s="107"/>
      <c r="B6" s="108"/>
      <c r="C6" s="71" t="s">
        <v>106</v>
      </c>
      <c r="D6" s="72">
        <v>2.4390243902439025E-2</v>
      </c>
      <c r="E6" s="73">
        <v>0</v>
      </c>
      <c r="F6" s="73">
        <v>0</v>
      </c>
      <c r="G6" s="73">
        <v>0</v>
      </c>
      <c r="H6" s="73">
        <v>0</v>
      </c>
      <c r="I6" s="73">
        <v>0</v>
      </c>
      <c r="J6" s="73">
        <v>0</v>
      </c>
      <c r="K6" s="73">
        <v>0</v>
      </c>
      <c r="L6" s="73">
        <v>0</v>
      </c>
      <c r="M6" s="73">
        <v>0</v>
      </c>
      <c r="N6" s="73">
        <v>0</v>
      </c>
      <c r="O6" s="73">
        <v>0</v>
      </c>
      <c r="P6" s="73">
        <v>0</v>
      </c>
      <c r="Q6" s="73">
        <v>0</v>
      </c>
      <c r="R6" s="73">
        <v>0</v>
      </c>
      <c r="S6" s="73">
        <v>0</v>
      </c>
      <c r="T6" s="73">
        <v>0</v>
      </c>
      <c r="U6" s="73">
        <v>0</v>
      </c>
      <c r="V6" s="74">
        <v>2.4390243902439025E-2</v>
      </c>
      <c r="W6" s="60"/>
    </row>
    <row r="7" spans="1:23">
      <c r="A7" s="107"/>
      <c r="B7" s="106" t="s">
        <v>103</v>
      </c>
      <c r="C7" s="67" t="s">
        <v>104</v>
      </c>
      <c r="D7" s="75">
        <v>0</v>
      </c>
      <c r="E7" s="76">
        <v>0</v>
      </c>
      <c r="F7" s="76">
        <v>0</v>
      </c>
      <c r="G7" s="76">
        <v>0</v>
      </c>
      <c r="H7" s="76">
        <v>1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6">
        <v>0</v>
      </c>
      <c r="S7" s="76">
        <v>0</v>
      </c>
      <c r="T7" s="76">
        <v>0</v>
      </c>
      <c r="U7" s="76">
        <v>0</v>
      </c>
      <c r="V7" s="77">
        <v>1</v>
      </c>
      <c r="W7" s="60"/>
    </row>
    <row r="8" spans="1:23" ht="24">
      <c r="A8" s="107"/>
      <c r="B8" s="107"/>
      <c r="C8" s="67" t="s">
        <v>105</v>
      </c>
      <c r="D8" s="68">
        <v>2.4390243902439025E-2</v>
      </c>
      <c r="E8" s="69">
        <v>2.4390243902439025E-2</v>
      </c>
      <c r="F8" s="69">
        <v>4.878048780487805E-2</v>
      </c>
      <c r="G8" s="69">
        <v>7.3170731707317083E-2</v>
      </c>
      <c r="H8" s="69">
        <v>2.4390243902439025E-2</v>
      </c>
      <c r="I8" s="69">
        <v>2.4390243902439025E-2</v>
      </c>
      <c r="J8" s="69">
        <v>9.7560975609756101E-2</v>
      </c>
      <c r="K8" s="69">
        <v>2.4390243902439025E-2</v>
      </c>
      <c r="L8" s="69">
        <v>7.3170731707317083E-2</v>
      </c>
      <c r="M8" s="69">
        <v>2.4390243902439025E-2</v>
      </c>
      <c r="N8" s="69">
        <v>2.4390243902439025E-2</v>
      </c>
      <c r="O8" s="69">
        <v>4.878048780487805E-2</v>
      </c>
      <c r="P8" s="69">
        <v>7.3170731707317083E-2</v>
      </c>
      <c r="Q8" s="69">
        <v>4.878048780487805E-2</v>
      </c>
      <c r="R8" s="69">
        <v>0.17073170731707318</v>
      </c>
      <c r="S8" s="69">
        <v>9.7560975609756101E-2</v>
      </c>
      <c r="T8" s="69">
        <v>4.878048780487805E-2</v>
      </c>
      <c r="U8" s="69">
        <v>4.878048780487805E-2</v>
      </c>
      <c r="V8" s="70">
        <v>1</v>
      </c>
      <c r="W8" s="60"/>
    </row>
    <row r="9" spans="1:23">
      <c r="A9" s="107"/>
      <c r="B9" s="108"/>
      <c r="C9" s="71" t="s">
        <v>106</v>
      </c>
      <c r="D9" s="72">
        <v>0</v>
      </c>
      <c r="E9" s="73">
        <v>0</v>
      </c>
      <c r="F9" s="73">
        <v>0</v>
      </c>
      <c r="G9" s="73">
        <v>0</v>
      </c>
      <c r="H9" s="73">
        <v>2.4390243902439025E-2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4">
        <v>2.4390243902439025E-2</v>
      </c>
      <c r="W9" s="60"/>
    </row>
    <row r="10" spans="1:23">
      <c r="A10" s="107"/>
      <c r="B10" s="106" t="s">
        <v>79</v>
      </c>
      <c r="C10" s="67" t="s">
        <v>104</v>
      </c>
      <c r="D10" s="75">
        <v>0</v>
      </c>
      <c r="E10" s="76">
        <v>1</v>
      </c>
      <c r="F10" s="76">
        <v>1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76">
        <v>0</v>
      </c>
      <c r="U10" s="76">
        <v>0</v>
      </c>
      <c r="V10" s="77">
        <v>2</v>
      </c>
      <c r="W10" s="60"/>
    </row>
    <row r="11" spans="1:23" ht="24">
      <c r="A11" s="107"/>
      <c r="B11" s="107"/>
      <c r="C11" s="67" t="s">
        <v>105</v>
      </c>
      <c r="D11" s="68">
        <v>4.878048780487805E-2</v>
      </c>
      <c r="E11" s="69">
        <v>4.878048780487805E-2</v>
      </c>
      <c r="F11" s="69">
        <v>9.7560975609756101E-2</v>
      </c>
      <c r="G11" s="69">
        <v>0.14634146341463417</v>
      </c>
      <c r="H11" s="69">
        <v>4.878048780487805E-2</v>
      </c>
      <c r="I11" s="69">
        <v>4.878048780487805E-2</v>
      </c>
      <c r="J11" s="69">
        <v>0.1951219512195122</v>
      </c>
      <c r="K11" s="69">
        <v>4.878048780487805E-2</v>
      </c>
      <c r="L11" s="69">
        <v>0.14634146341463417</v>
      </c>
      <c r="M11" s="69">
        <v>4.878048780487805E-2</v>
      </c>
      <c r="N11" s="69">
        <v>4.878048780487805E-2</v>
      </c>
      <c r="O11" s="69">
        <v>9.7560975609756101E-2</v>
      </c>
      <c r="P11" s="69">
        <v>0.14634146341463417</v>
      </c>
      <c r="Q11" s="69">
        <v>9.7560975609756101E-2</v>
      </c>
      <c r="R11" s="69">
        <v>0.34146341463414637</v>
      </c>
      <c r="S11" s="69">
        <v>0.1951219512195122</v>
      </c>
      <c r="T11" s="69">
        <v>9.7560975609756101E-2</v>
      </c>
      <c r="U11" s="69">
        <v>9.7560975609756101E-2</v>
      </c>
      <c r="V11" s="70">
        <v>2</v>
      </c>
      <c r="W11" s="60"/>
    </row>
    <row r="12" spans="1:23">
      <c r="A12" s="107"/>
      <c r="B12" s="108"/>
      <c r="C12" s="71" t="s">
        <v>106</v>
      </c>
      <c r="D12" s="72">
        <v>0</v>
      </c>
      <c r="E12" s="73">
        <v>2.4390243902439025E-2</v>
      </c>
      <c r="F12" s="73">
        <v>2.4390243902439025E-2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4">
        <v>4.878048780487805E-2</v>
      </c>
      <c r="W12" s="60"/>
    </row>
    <row r="13" spans="1:23">
      <c r="A13" s="107"/>
      <c r="B13" s="106" t="s">
        <v>80</v>
      </c>
      <c r="C13" s="67" t="s">
        <v>104</v>
      </c>
      <c r="D13" s="75">
        <v>0</v>
      </c>
      <c r="E13" s="76">
        <v>0</v>
      </c>
      <c r="F13" s="76">
        <v>1</v>
      </c>
      <c r="G13" s="76">
        <v>1</v>
      </c>
      <c r="H13" s="76">
        <v>0</v>
      </c>
      <c r="I13" s="76">
        <v>1</v>
      </c>
      <c r="J13" s="76">
        <v>1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76">
        <v>0</v>
      </c>
      <c r="U13" s="76">
        <v>0</v>
      </c>
      <c r="V13" s="77">
        <v>4</v>
      </c>
      <c r="W13" s="60"/>
    </row>
    <row r="14" spans="1:23" ht="24">
      <c r="A14" s="107"/>
      <c r="B14" s="107"/>
      <c r="C14" s="67" t="s">
        <v>105</v>
      </c>
      <c r="D14" s="68">
        <v>9.7560975609756101E-2</v>
      </c>
      <c r="E14" s="69">
        <v>9.7560975609756101E-2</v>
      </c>
      <c r="F14" s="69">
        <v>0.1951219512195122</v>
      </c>
      <c r="G14" s="69">
        <v>0.29268292682926833</v>
      </c>
      <c r="H14" s="69">
        <v>9.7560975609756101E-2</v>
      </c>
      <c r="I14" s="69">
        <v>9.7560975609756101E-2</v>
      </c>
      <c r="J14" s="69">
        <v>0.3902439024390244</v>
      </c>
      <c r="K14" s="69">
        <v>9.7560975609756101E-2</v>
      </c>
      <c r="L14" s="69">
        <v>0.29268292682926833</v>
      </c>
      <c r="M14" s="69">
        <v>9.7560975609756101E-2</v>
      </c>
      <c r="N14" s="69">
        <v>9.7560975609756101E-2</v>
      </c>
      <c r="O14" s="69">
        <v>0.1951219512195122</v>
      </c>
      <c r="P14" s="69">
        <v>0.29268292682926833</v>
      </c>
      <c r="Q14" s="69">
        <v>0.1951219512195122</v>
      </c>
      <c r="R14" s="69">
        <v>0.68292682926829273</v>
      </c>
      <c r="S14" s="69">
        <v>0.3902439024390244</v>
      </c>
      <c r="T14" s="69">
        <v>0.1951219512195122</v>
      </c>
      <c r="U14" s="69">
        <v>0.1951219512195122</v>
      </c>
      <c r="V14" s="70">
        <v>4</v>
      </c>
      <c r="W14" s="60"/>
    </row>
    <row r="15" spans="1:23">
      <c r="A15" s="107"/>
      <c r="B15" s="108"/>
      <c r="C15" s="71" t="s">
        <v>106</v>
      </c>
      <c r="D15" s="72">
        <v>0</v>
      </c>
      <c r="E15" s="73">
        <v>0</v>
      </c>
      <c r="F15" s="73">
        <v>2.4390243902439025E-2</v>
      </c>
      <c r="G15" s="73">
        <v>2.4390243902439025E-2</v>
      </c>
      <c r="H15" s="73">
        <v>0</v>
      </c>
      <c r="I15" s="73">
        <v>2.4390243902439025E-2</v>
      </c>
      <c r="J15" s="73">
        <v>2.4390243902439025E-2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4">
        <v>9.7560975609756101E-2</v>
      </c>
      <c r="W15" s="60"/>
    </row>
    <row r="16" spans="1:23">
      <c r="A16" s="107"/>
      <c r="B16" s="106" t="s">
        <v>107</v>
      </c>
      <c r="C16" s="67" t="s">
        <v>104</v>
      </c>
      <c r="D16" s="75">
        <v>0</v>
      </c>
      <c r="E16" s="76">
        <v>0</v>
      </c>
      <c r="F16" s="76">
        <v>0</v>
      </c>
      <c r="G16" s="76">
        <v>1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  <c r="T16" s="76">
        <v>0</v>
      </c>
      <c r="U16" s="76">
        <v>0</v>
      </c>
      <c r="V16" s="77">
        <v>1</v>
      </c>
      <c r="W16" s="60"/>
    </row>
    <row r="17" spans="1:23" ht="24">
      <c r="A17" s="107"/>
      <c r="B17" s="107"/>
      <c r="C17" s="67" t="s">
        <v>105</v>
      </c>
      <c r="D17" s="68">
        <v>2.4390243902439025E-2</v>
      </c>
      <c r="E17" s="69">
        <v>2.4390243902439025E-2</v>
      </c>
      <c r="F17" s="69">
        <v>4.878048780487805E-2</v>
      </c>
      <c r="G17" s="69">
        <v>7.3170731707317083E-2</v>
      </c>
      <c r="H17" s="69">
        <v>2.4390243902439025E-2</v>
      </c>
      <c r="I17" s="69">
        <v>2.4390243902439025E-2</v>
      </c>
      <c r="J17" s="69">
        <v>9.7560975609756101E-2</v>
      </c>
      <c r="K17" s="69">
        <v>2.4390243902439025E-2</v>
      </c>
      <c r="L17" s="69">
        <v>7.3170731707317083E-2</v>
      </c>
      <c r="M17" s="69">
        <v>2.4390243902439025E-2</v>
      </c>
      <c r="N17" s="69">
        <v>2.4390243902439025E-2</v>
      </c>
      <c r="O17" s="69">
        <v>4.878048780487805E-2</v>
      </c>
      <c r="P17" s="69">
        <v>7.3170731707317083E-2</v>
      </c>
      <c r="Q17" s="69">
        <v>4.878048780487805E-2</v>
      </c>
      <c r="R17" s="69">
        <v>0.17073170731707318</v>
      </c>
      <c r="S17" s="69">
        <v>9.7560975609756101E-2</v>
      </c>
      <c r="T17" s="69">
        <v>4.878048780487805E-2</v>
      </c>
      <c r="U17" s="69">
        <v>4.878048780487805E-2</v>
      </c>
      <c r="V17" s="70">
        <v>1</v>
      </c>
      <c r="W17" s="60"/>
    </row>
    <row r="18" spans="1:23">
      <c r="A18" s="107"/>
      <c r="B18" s="108"/>
      <c r="C18" s="71" t="s">
        <v>106</v>
      </c>
      <c r="D18" s="72">
        <v>0</v>
      </c>
      <c r="E18" s="73">
        <v>0</v>
      </c>
      <c r="F18" s="73">
        <v>0</v>
      </c>
      <c r="G18" s="73">
        <v>2.4390243902439025E-2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4">
        <v>2.4390243902439025E-2</v>
      </c>
      <c r="W18" s="60"/>
    </row>
    <row r="19" spans="1:23">
      <c r="A19" s="107"/>
      <c r="B19" s="106" t="s">
        <v>81</v>
      </c>
      <c r="C19" s="67" t="s">
        <v>104</v>
      </c>
      <c r="D19" s="75">
        <v>0</v>
      </c>
      <c r="E19" s="76">
        <v>0</v>
      </c>
      <c r="F19" s="76">
        <v>0</v>
      </c>
      <c r="G19" s="76">
        <v>1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1</v>
      </c>
      <c r="R19" s="76">
        <v>0</v>
      </c>
      <c r="S19" s="76">
        <v>0</v>
      </c>
      <c r="T19" s="76">
        <v>0</v>
      </c>
      <c r="U19" s="76">
        <v>0</v>
      </c>
      <c r="V19" s="77">
        <v>2</v>
      </c>
      <c r="W19" s="60"/>
    </row>
    <row r="20" spans="1:23" ht="24">
      <c r="A20" s="107"/>
      <c r="B20" s="107"/>
      <c r="C20" s="67" t="s">
        <v>105</v>
      </c>
      <c r="D20" s="68">
        <v>4.878048780487805E-2</v>
      </c>
      <c r="E20" s="69">
        <v>4.878048780487805E-2</v>
      </c>
      <c r="F20" s="69">
        <v>9.7560975609756101E-2</v>
      </c>
      <c r="G20" s="69">
        <v>0.14634146341463417</v>
      </c>
      <c r="H20" s="69">
        <v>4.878048780487805E-2</v>
      </c>
      <c r="I20" s="69">
        <v>4.878048780487805E-2</v>
      </c>
      <c r="J20" s="69">
        <v>0.1951219512195122</v>
      </c>
      <c r="K20" s="69">
        <v>4.878048780487805E-2</v>
      </c>
      <c r="L20" s="69">
        <v>0.14634146341463417</v>
      </c>
      <c r="M20" s="69">
        <v>4.878048780487805E-2</v>
      </c>
      <c r="N20" s="69">
        <v>4.878048780487805E-2</v>
      </c>
      <c r="O20" s="69">
        <v>9.7560975609756101E-2</v>
      </c>
      <c r="P20" s="69">
        <v>0.14634146341463417</v>
      </c>
      <c r="Q20" s="69">
        <v>9.7560975609756101E-2</v>
      </c>
      <c r="R20" s="69">
        <v>0.34146341463414637</v>
      </c>
      <c r="S20" s="69">
        <v>0.1951219512195122</v>
      </c>
      <c r="T20" s="69">
        <v>9.7560975609756101E-2</v>
      </c>
      <c r="U20" s="69">
        <v>9.7560975609756101E-2</v>
      </c>
      <c r="V20" s="70">
        <v>2</v>
      </c>
      <c r="W20" s="60"/>
    </row>
    <row r="21" spans="1:23">
      <c r="A21" s="107"/>
      <c r="B21" s="108"/>
      <c r="C21" s="71" t="s">
        <v>106</v>
      </c>
      <c r="D21" s="72">
        <v>0</v>
      </c>
      <c r="E21" s="73">
        <v>0</v>
      </c>
      <c r="F21" s="73">
        <v>0</v>
      </c>
      <c r="G21" s="73">
        <v>2.4390243902439025E-2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2.4390243902439025E-2</v>
      </c>
      <c r="R21" s="73">
        <v>0</v>
      </c>
      <c r="S21" s="73">
        <v>0</v>
      </c>
      <c r="T21" s="73">
        <v>0</v>
      </c>
      <c r="U21" s="73">
        <v>0</v>
      </c>
      <c r="V21" s="74">
        <v>4.878048780487805E-2</v>
      </c>
      <c r="W21" s="60"/>
    </row>
    <row r="22" spans="1:23">
      <c r="A22" s="107"/>
      <c r="B22" s="106" t="s">
        <v>84</v>
      </c>
      <c r="C22" s="67" t="s">
        <v>104</v>
      </c>
      <c r="D22" s="75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1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6">
        <v>0</v>
      </c>
      <c r="V22" s="77">
        <v>1</v>
      </c>
      <c r="W22" s="60"/>
    </row>
    <row r="23" spans="1:23" ht="24">
      <c r="A23" s="107"/>
      <c r="B23" s="107"/>
      <c r="C23" s="67" t="s">
        <v>105</v>
      </c>
      <c r="D23" s="68">
        <v>2.4390243902439025E-2</v>
      </c>
      <c r="E23" s="69">
        <v>2.4390243902439025E-2</v>
      </c>
      <c r="F23" s="69">
        <v>4.878048780487805E-2</v>
      </c>
      <c r="G23" s="69">
        <v>7.3170731707317083E-2</v>
      </c>
      <c r="H23" s="69">
        <v>2.4390243902439025E-2</v>
      </c>
      <c r="I23" s="69">
        <v>2.4390243902439025E-2</v>
      </c>
      <c r="J23" s="69">
        <v>9.7560975609756101E-2</v>
      </c>
      <c r="K23" s="69">
        <v>2.4390243902439025E-2</v>
      </c>
      <c r="L23" s="69">
        <v>7.3170731707317083E-2</v>
      </c>
      <c r="M23" s="69">
        <v>2.4390243902439025E-2</v>
      </c>
      <c r="N23" s="69">
        <v>2.4390243902439025E-2</v>
      </c>
      <c r="O23" s="69">
        <v>4.878048780487805E-2</v>
      </c>
      <c r="P23" s="69">
        <v>7.3170731707317083E-2</v>
      </c>
      <c r="Q23" s="69">
        <v>4.878048780487805E-2</v>
      </c>
      <c r="R23" s="69">
        <v>0.17073170731707318</v>
      </c>
      <c r="S23" s="69">
        <v>9.7560975609756101E-2</v>
      </c>
      <c r="T23" s="69">
        <v>4.878048780487805E-2</v>
      </c>
      <c r="U23" s="69">
        <v>4.878048780487805E-2</v>
      </c>
      <c r="V23" s="70">
        <v>1</v>
      </c>
      <c r="W23" s="60"/>
    </row>
    <row r="24" spans="1:23">
      <c r="A24" s="107"/>
      <c r="B24" s="108"/>
      <c r="C24" s="71" t="s">
        <v>106</v>
      </c>
      <c r="D24" s="72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2.4390243902439025E-2</v>
      </c>
      <c r="K24" s="73">
        <v>0</v>
      </c>
      <c r="L24" s="73">
        <v>0</v>
      </c>
      <c r="M24" s="73">
        <v>0</v>
      </c>
      <c r="N24" s="73">
        <v>0</v>
      </c>
      <c r="O24" s="73">
        <v>0</v>
      </c>
      <c r="P24" s="73">
        <v>0</v>
      </c>
      <c r="Q24" s="73">
        <v>0</v>
      </c>
      <c r="R24" s="73">
        <v>0</v>
      </c>
      <c r="S24" s="73">
        <v>0</v>
      </c>
      <c r="T24" s="73">
        <v>0</v>
      </c>
      <c r="U24" s="73">
        <v>0</v>
      </c>
      <c r="V24" s="74">
        <v>2.4390243902439025E-2</v>
      </c>
      <c r="W24" s="60"/>
    </row>
    <row r="25" spans="1:23">
      <c r="A25" s="107"/>
      <c r="B25" s="106" t="s">
        <v>108</v>
      </c>
      <c r="C25" s="67" t="s">
        <v>104</v>
      </c>
      <c r="D25" s="75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1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7">
        <v>1</v>
      </c>
      <c r="W25" s="60"/>
    </row>
    <row r="26" spans="1:23" ht="24">
      <c r="A26" s="107"/>
      <c r="B26" s="107"/>
      <c r="C26" s="67" t="s">
        <v>105</v>
      </c>
      <c r="D26" s="68">
        <v>2.4390243902439025E-2</v>
      </c>
      <c r="E26" s="69">
        <v>2.4390243902439025E-2</v>
      </c>
      <c r="F26" s="69">
        <v>4.878048780487805E-2</v>
      </c>
      <c r="G26" s="69">
        <v>7.3170731707317083E-2</v>
      </c>
      <c r="H26" s="69">
        <v>2.4390243902439025E-2</v>
      </c>
      <c r="I26" s="69">
        <v>2.4390243902439025E-2</v>
      </c>
      <c r="J26" s="69">
        <v>9.7560975609756101E-2</v>
      </c>
      <c r="K26" s="69">
        <v>2.4390243902439025E-2</v>
      </c>
      <c r="L26" s="69">
        <v>7.3170731707317083E-2</v>
      </c>
      <c r="M26" s="69">
        <v>2.4390243902439025E-2</v>
      </c>
      <c r="N26" s="69">
        <v>2.4390243902439025E-2</v>
      </c>
      <c r="O26" s="69">
        <v>4.878048780487805E-2</v>
      </c>
      <c r="P26" s="69">
        <v>7.3170731707317083E-2</v>
      </c>
      <c r="Q26" s="69">
        <v>4.878048780487805E-2</v>
      </c>
      <c r="R26" s="69">
        <v>0.17073170731707318</v>
      </c>
      <c r="S26" s="69">
        <v>9.7560975609756101E-2</v>
      </c>
      <c r="T26" s="69">
        <v>4.878048780487805E-2</v>
      </c>
      <c r="U26" s="69">
        <v>4.878048780487805E-2</v>
      </c>
      <c r="V26" s="70">
        <v>1</v>
      </c>
      <c r="W26" s="60"/>
    </row>
    <row r="27" spans="1:23">
      <c r="A27" s="107"/>
      <c r="B27" s="108"/>
      <c r="C27" s="71" t="s">
        <v>106</v>
      </c>
      <c r="D27" s="72">
        <v>0</v>
      </c>
      <c r="E27" s="73">
        <v>0</v>
      </c>
      <c r="F27" s="73">
        <v>0</v>
      </c>
      <c r="G27" s="73">
        <v>0</v>
      </c>
      <c r="H27" s="73">
        <v>0</v>
      </c>
      <c r="I27" s="73">
        <v>0</v>
      </c>
      <c r="J27" s="73">
        <v>0</v>
      </c>
      <c r="K27" s="73">
        <v>0</v>
      </c>
      <c r="L27" s="73">
        <v>2.4390243902439025E-2</v>
      </c>
      <c r="M27" s="73">
        <v>0</v>
      </c>
      <c r="N27" s="73">
        <v>0</v>
      </c>
      <c r="O27" s="73">
        <v>0</v>
      </c>
      <c r="P27" s="73">
        <v>0</v>
      </c>
      <c r="Q27" s="73">
        <v>0</v>
      </c>
      <c r="R27" s="73">
        <v>0</v>
      </c>
      <c r="S27" s="73">
        <v>0</v>
      </c>
      <c r="T27" s="73">
        <v>0</v>
      </c>
      <c r="U27" s="73">
        <v>0</v>
      </c>
      <c r="V27" s="74">
        <v>2.4390243902439025E-2</v>
      </c>
      <c r="W27" s="60"/>
    </row>
    <row r="28" spans="1:23">
      <c r="A28" s="107"/>
      <c r="B28" s="106" t="s">
        <v>109</v>
      </c>
      <c r="C28" s="67" t="s">
        <v>104</v>
      </c>
      <c r="D28" s="75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1</v>
      </c>
      <c r="M28" s="76">
        <v>0</v>
      </c>
      <c r="N28" s="76">
        <v>0</v>
      </c>
      <c r="O28" s="76">
        <v>0</v>
      </c>
      <c r="P28" s="76">
        <v>1</v>
      </c>
      <c r="Q28" s="76">
        <v>0</v>
      </c>
      <c r="R28" s="76">
        <v>0</v>
      </c>
      <c r="S28" s="76">
        <v>0</v>
      </c>
      <c r="T28" s="76">
        <v>0</v>
      </c>
      <c r="U28" s="76">
        <v>0</v>
      </c>
      <c r="V28" s="77">
        <v>2</v>
      </c>
      <c r="W28" s="60"/>
    </row>
    <row r="29" spans="1:23" ht="24">
      <c r="A29" s="107"/>
      <c r="B29" s="107"/>
      <c r="C29" s="67" t="s">
        <v>105</v>
      </c>
      <c r="D29" s="68">
        <v>4.878048780487805E-2</v>
      </c>
      <c r="E29" s="69">
        <v>4.878048780487805E-2</v>
      </c>
      <c r="F29" s="69">
        <v>9.7560975609756101E-2</v>
      </c>
      <c r="G29" s="69">
        <v>0.14634146341463417</v>
      </c>
      <c r="H29" s="69">
        <v>4.878048780487805E-2</v>
      </c>
      <c r="I29" s="69">
        <v>4.878048780487805E-2</v>
      </c>
      <c r="J29" s="69">
        <v>0.1951219512195122</v>
      </c>
      <c r="K29" s="69">
        <v>4.878048780487805E-2</v>
      </c>
      <c r="L29" s="69">
        <v>0.14634146341463417</v>
      </c>
      <c r="M29" s="69">
        <v>4.878048780487805E-2</v>
      </c>
      <c r="N29" s="69">
        <v>4.878048780487805E-2</v>
      </c>
      <c r="O29" s="69">
        <v>9.7560975609756101E-2</v>
      </c>
      <c r="P29" s="69">
        <v>0.14634146341463417</v>
      </c>
      <c r="Q29" s="69">
        <v>9.7560975609756101E-2</v>
      </c>
      <c r="R29" s="69">
        <v>0.34146341463414637</v>
      </c>
      <c r="S29" s="69">
        <v>0.1951219512195122</v>
      </c>
      <c r="T29" s="69">
        <v>9.7560975609756101E-2</v>
      </c>
      <c r="U29" s="69">
        <v>9.7560975609756101E-2</v>
      </c>
      <c r="V29" s="70">
        <v>2</v>
      </c>
      <c r="W29" s="60"/>
    </row>
    <row r="30" spans="1:23">
      <c r="A30" s="107"/>
      <c r="B30" s="108"/>
      <c r="C30" s="71" t="s">
        <v>106</v>
      </c>
      <c r="D30" s="72">
        <v>0</v>
      </c>
      <c r="E30" s="73">
        <v>0</v>
      </c>
      <c r="F30" s="73">
        <v>0</v>
      </c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2.4390243902439025E-2</v>
      </c>
      <c r="M30" s="73">
        <v>0</v>
      </c>
      <c r="N30" s="73">
        <v>0</v>
      </c>
      <c r="O30" s="73">
        <v>0</v>
      </c>
      <c r="P30" s="73">
        <v>2.4390243902439025E-2</v>
      </c>
      <c r="Q30" s="73">
        <v>0</v>
      </c>
      <c r="R30" s="73">
        <v>0</v>
      </c>
      <c r="S30" s="73">
        <v>0</v>
      </c>
      <c r="T30" s="73">
        <v>0</v>
      </c>
      <c r="U30" s="73">
        <v>0</v>
      </c>
      <c r="V30" s="74">
        <v>4.878048780487805E-2</v>
      </c>
      <c r="W30" s="60"/>
    </row>
    <row r="31" spans="1:23">
      <c r="A31" s="107"/>
      <c r="B31" s="106" t="s">
        <v>85</v>
      </c>
      <c r="C31" s="67" t="s">
        <v>104</v>
      </c>
      <c r="D31" s="75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1</v>
      </c>
      <c r="K31" s="76">
        <v>1</v>
      </c>
      <c r="L31" s="76">
        <v>1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6">
        <v>0</v>
      </c>
      <c r="S31" s="76">
        <v>0</v>
      </c>
      <c r="T31" s="76">
        <v>0</v>
      </c>
      <c r="U31" s="76">
        <v>0</v>
      </c>
      <c r="V31" s="77">
        <v>3</v>
      </c>
      <c r="W31" s="60"/>
    </row>
    <row r="32" spans="1:23" ht="24">
      <c r="A32" s="107"/>
      <c r="B32" s="107"/>
      <c r="C32" s="67" t="s">
        <v>105</v>
      </c>
      <c r="D32" s="68">
        <v>7.3170731707317069E-2</v>
      </c>
      <c r="E32" s="69">
        <v>7.3170731707317069E-2</v>
      </c>
      <c r="F32" s="69">
        <v>0.14634146341463414</v>
      </c>
      <c r="G32" s="69">
        <v>0.21951219512195119</v>
      </c>
      <c r="H32" s="69">
        <v>7.3170731707317069E-2</v>
      </c>
      <c r="I32" s="69">
        <v>7.3170731707317069E-2</v>
      </c>
      <c r="J32" s="69">
        <v>0.29268292682926828</v>
      </c>
      <c r="K32" s="69">
        <v>7.3170731707317069E-2</v>
      </c>
      <c r="L32" s="69">
        <v>0.21951219512195119</v>
      </c>
      <c r="M32" s="69">
        <v>7.3170731707317069E-2</v>
      </c>
      <c r="N32" s="69">
        <v>7.3170731707317069E-2</v>
      </c>
      <c r="O32" s="69">
        <v>0.14634146341463414</v>
      </c>
      <c r="P32" s="69">
        <v>0.21951219512195119</v>
      </c>
      <c r="Q32" s="69">
        <v>0.14634146341463414</v>
      </c>
      <c r="R32" s="69">
        <v>0.51219512195121952</v>
      </c>
      <c r="S32" s="69">
        <v>0.29268292682926828</v>
      </c>
      <c r="T32" s="69">
        <v>0.14634146341463414</v>
      </c>
      <c r="U32" s="69">
        <v>0.14634146341463414</v>
      </c>
      <c r="V32" s="70">
        <v>3</v>
      </c>
      <c r="W32" s="60"/>
    </row>
    <row r="33" spans="1:23">
      <c r="A33" s="107"/>
      <c r="B33" s="108"/>
      <c r="C33" s="71" t="s">
        <v>106</v>
      </c>
      <c r="D33" s="72">
        <v>0</v>
      </c>
      <c r="E33" s="73">
        <v>0</v>
      </c>
      <c r="F33" s="73">
        <v>0</v>
      </c>
      <c r="G33" s="73">
        <v>0</v>
      </c>
      <c r="H33" s="73">
        <v>0</v>
      </c>
      <c r="I33" s="73">
        <v>0</v>
      </c>
      <c r="J33" s="73">
        <v>2.4390243902439025E-2</v>
      </c>
      <c r="K33" s="73">
        <v>2.4390243902439025E-2</v>
      </c>
      <c r="L33" s="73">
        <v>2.4390243902439025E-2</v>
      </c>
      <c r="M33" s="73">
        <v>0</v>
      </c>
      <c r="N33" s="73">
        <v>0</v>
      </c>
      <c r="O33" s="73">
        <v>0</v>
      </c>
      <c r="P33" s="73">
        <v>0</v>
      </c>
      <c r="Q33" s="73">
        <v>0</v>
      </c>
      <c r="R33" s="73">
        <v>0</v>
      </c>
      <c r="S33" s="73">
        <v>0</v>
      </c>
      <c r="T33" s="73">
        <v>0</v>
      </c>
      <c r="U33" s="73">
        <v>0</v>
      </c>
      <c r="V33" s="74">
        <v>7.3170731707317069E-2</v>
      </c>
      <c r="W33" s="60"/>
    </row>
    <row r="34" spans="1:23">
      <c r="A34" s="107"/>
      <c r="B34" s="106" t="s">
        <v>86</v>
      </c>
      <c r="C34" s="67" t="s">
        <v>104</v>
      </c>
      <c r="D34" s="75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1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1</v>
      </c>
      <c r="S34" s="76">
        <v>0</v>
      </c>
      <c r="T34" s="76">
        <v>0</v>
      </c>
      <c r="U34" s="76">
        <v>0</v>
      </c>
      <c r="V34" s="77">
        <v>2</v>
      </c>
      <c r="W34" s="60"/>
    </row>
    <row r="35" spans="1:23" ht="24">
      <c r="A35" s="107"/>
      <c r="B35" s="107"/>
      <c r="C35" s="67" t="s">
        <v>105</v>
      </c>
      <c r="D35" s="68">
        <v>4.878048780487805E-2</v>
      </c>
      <c r="E35" s="69">
        <v>4.878048780487805E-2</v>
      </c>
      <c r="F35" s="69">
        <v>9.7560975609756101E-2</v>
      </c>
      <c r="G35" s="69">
        <v>0.14634146341463417</v>
      </c>
      <c r="H35" s="69">
        <v>4.878048780487805E-2</v>
      </c>
      <c r="I35" s="69">
        <v>4.878048780487805E-2</v>
      </c>
      <c r="J35" s="69">
        <v>0.1951219512195122</v>
      </c>
      <c r="K35" s="69">
        <v>4.878048780487805E-2</v>
      </c>
      <c r="L35" s="69">
        <v>0.14634146341463417</v>
      </c>
      <c r="M35" s="69">
        <v>4.878048780487805E-2</v>
      </c>
      <c r="N35" s="69">
        <v>4.878048780487805E-2</v>
      </c>
      <c r="O35" s="69">
        <v>9.7560975609756101E-2</v>
      </c>
      <c r="P35" s="69">
        <v>0.14634146341463417</v>
      </c>
      <c r="Q35" s="69">
        <v>9.7560975609756101E-2</v>
      </c>
      <c r="R35" s="69">
        <v>0.34146341463414637</v>
      </c>
      <c r="S35" s="69">
        <v>0.1951219512195122</v>
      </c>
      <c r="T35" s="69">
        <v>9.7560975609756101E-2</v>
      </c>
      <c r="U35" s="69">
        <v>9.7560975609756101E-2</v>
      </c>
      <c r="V35" s="70">
        <v>2</v>
      </c>
      <c r="W35" s="60"/>
    </row>
    <row r="36" spans="1:23">
      <c r="A36" s="107"/>
      <c r="B36" s="108"/>
      <c r="C36" s="71" t="s">
        <v>106</v>
      </c>
      <c r="D36" s="72">
        <v>0</v>
      </c>
      <c r="E36" s="73">
        <v>0</v>
      </c>
      <c r="F36" s="73">
        <v>0</v>
      </c>
      <c r="G36" s="73">
        <v>0</v>
      </c>
      <c r="H36" s="73">
        <v>0</v>
      </c>
      <c r="I36" s="73">
        <v>0</v>
      </c>
      <c r="J36" s="73">
        <v>2.4390243902439025E-2</v>
      </c>
      <c r="K36" s="73">
        <v>0</v>
      </c>
      <c r="L36" s="73">
        <v>0</v>
      </c>
      <c r="M36" s="73">
        <v>0</v>
      </c>
      <c r="N36" s="73">
        <v>0</v>
      </c>
      <c r="O36" s="73">
        <v>0</v>
      </c>
      <c r="P36" s="73">
        <v>0</v>
      </c>
      <c r="Q36" s="73">
        <v>0</v>
      </c>
      <c r="R36" s="73">
        <v>2.4390243902439025E-2</v>
      </c>
      <c r="S36" s="73">
        <v>0</v>
      </c>
      <c r="T36" s="73">
        <v>0</v>
      </c>
      <c r="U36" s="73">
        <v>0</v>
      </c>
      <c r="V36" s="74">
        <v>4.878048780487805E-2</v>
      </c>
      <c r="W36" s="60"/>
    </row>
    <row r="37" spans="1:23">
      <c r="A37" s="107"/>
      <c r="B37" s="106" t="s">
        <v>87</v>
      </c>
      <c r="C37" s="67" t="s">
        <v>104</v>
      </c>
      <c r="D37" s="75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  <c r="S37" s="76">
        <v>1</v>
      </c>
      <c r="T37" s="76">
        <v>0</v>
      </c>
      <c r="U37" s="76">
        <v>0</v>
      </c>
      <c r="V37" s="77">
        <v>1</v>
      </c>
      <c r="W37" s="60"/>
    </row>
    <row r="38" spans="1:23" ht="24">
      <c r="A38" s="107"/>
      <c r="B38" s="107"/>
      <c r="C38" s="67" t="s">
        <v>105</v>
      </c>
      <c r="D38" s="68">
        <v>2.4390243902439025E-2</v>
      </c>
      <c r="E38" s="69">
        <v>2.4390243902439025E-2</v>
      </c>
      <c r="F38" s="69">
        <v>4.878048780487805E-2</v>
      </c>
      <c r="G38" s="69">
        <v>7.3170731707317083E-2</v>
      </c>
      <c r="H38" s="69">
        <v>2.4390243902439025E-2</v>
      </c>
      <c r="I38" s="69">
        <v>2.4390243902439025E-2</v>
      </c>
      <c r="J38" s="69">
        <v>9.7560975609756101E-2</v>
      </c>
      <c r="K38" s="69">
        <v>2.4390243902439025E-2</v>
      </c>
      <c r="L38" s="69">
        <v>7.3170731707317083E-2</v>
      </c>
      <c r="M38" s="69">
        <v>2.4390243902439025E-2</v>
      </c>
      <c r="N38" s="69">
        <v>2.4390243902439025E-2</v>
      </c>
      <c r="O38" s="69">
        <v>4.878048780487805E-2</v>
      </c>
      <c r="P38" s="69">
        <v>7.3170731707317083E-2</v>
      </c>
      <c r="Q38" s="69">
        <v>4.878048780487805E-2</v>
      </c>
      <c r="R38" s="69">
        <v>0.17073170731707318</v>
      </c>
      <c r="S38" s="69">
        <v>9.7560975609756101E-2</v>
      </c>
      <c r="T38" s="69">
        <v>4.878048780487805E-2</v>
      </c>
      <c r="U38" s="69">
        <v>4.878048780487805E-2</v>
      </c>
      <c r="V38" s="70">
        <v>1</v>
      </c>
      <c r="W38" s="60"/>
    </row>
    <row r="39" spans="1:23">
      <c r="A39" s="107"/>
      <c r="B39" s="108"/>
      <c r="C39" s="71" t="s">
        <v>106</v>
      </c>
      <c r="D39" s="72">
        <v>0</v>
      </c>
      <c r="E39" s="73">
        <v>0</v>
      </c>
      <c r="F39" s="73">
        <v>0</v>
      </c>
      <c r="G39" s="73">
        <v>0</v>
      </c>
      <c r="H39" s="73">
        <v>0</v>
      </c>
      <c r="I39" s="73">
        <v>0</v>
      </c>
      <c r="J39" s="73">
        <v>0</v>
      </c>
      <c r="K39" s="73">
        <v>0</v>
      </c>
      <c r="L39" s="73">
        <v>0</v>
      </c>
      <c r="M39" s="73">
        <v>0</v>
      </c>
      <c r="N39" s="73">
        <v>0</v>
      </c>
      <c r="O39" s="73">
        <v>0</v>
      </c>
      <c r="P39" s="73">
        <v>0</v>
      </c>
      <c r="Q39" s="73">
        <v>0</v>
      </c>
      <c r="R39" s="73">
        <v>0</v>
      </c>
      <c r="S39" s="73">
        <v>2.4390243902439025E-2</v>
      </c>
      <c r="T39" s="73">
        <v>0</v>
      </c>
      <c r="U39" s="73">
        <v>0</v>
      </c>
      <c r="V39" s="74">
        <v>2.4390243902439025E-2</v>
      </c>
      <c r="W39" s="60"/>
    </row>
    <row r="40" spans="1:23">
      <c r="A40" s="107"/>
      <c r="B40" s="106" t="s">
        <v>111</v>
      </c>
      <c r="C40" s="67" t="s">
        <v>104</v>
      </c>
      <c r="D40" s="75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6">
        <v>0</v>
      </c>
      <c r="R40" s="76">
        <v>0</v>
      </c>
      <c r="S40" s="76">
        <v>1</v>
      </c>
      <c r="T40" s="76">
        <v>0</v>
      </c>
      <c r="U40" s="76">
        <v>0</v>
      </c>
      <c r="V40" s="77">
        <v>1</v>
      </c>
      <c r="W40" s="60"/>
    </row>
    <row r="41" spans="1:23" ht="24">
      <c r="A41" s="107"/>
      <c r="B41" s="107"/>
      <c r="C41" s="67" t="s">
        <v>105</v>
      </c>
      <c r="D41" s="68">
        <v>2.4390243902439025E-2</v>
      </c>
      <c r="E41" s="69">
        <v>2.4390243902439025E-2</v>
      </c>
      <c r="F41" s="69">
        <v>4.878048780487805E-2</v>
      </c>
      <c r="G41" s="69">
        <v>7.3170731707317083E-2</v>
      </c>
      <c r="H41" s="69">
        <v>2.4390243902439025E-2</v>
      </c>
      <c r="I41" s="69">
        <v>2.4390243902439025E-2</v>
      </c>
      <c r="J41" s="69">
        <v>9.7560975609756101E-2</v>
      </c>
      <c r="K41" s="69">
        <v>2.4390243902439025E-2</v>
      </c>
      <c r="L41" s="69">
        <v>7.3170731707317083E-2</v>
      </c>
      <c r="M41" s="69">
        <v>2.4390243902439025E-2</v>
      </c>
      <c r="N41" s="69">
        <v>2.4390243902439025E-2</v>
      </c>
      <c r="O41" s="69">
        <v>4.878048780487805E-2</v>
      </c>
      <c r="P41" s="69">
        <v>7.3170731707317083E-2</v>
      </c>
      <c r="Q41" s="69">
        <v>4.878048780487805E-2</v>
      </c>
      <c r="R41" s="69">
        <v>0.17073170731707318</v>
      </c>
      <c r="S41" s="69">
        <v>9.7560975609756101E-2</v>
      </c>
      <c r="T41" s="69">
        <v>4.878048780487805E-2</v>
      </c>
      <c r="U41" s="69">
        <v>4.878048780487805E-2</v>
      </c>
      <c r="V41" s="70">
        <v>1</v>
      </c>
      <c r="W41" s="60"/>
    </row>
    <row r="42" spans="1:23">
      <c r="A42" s="107"/>
      <c r="B42" s="108"/>
      <c r="C42" s="71" t="s">
        <v>106</v>
      </c>
      <c r="D42" s="72">
        <v>0</v>
      </c>
      <c r="E42" s="73">
        <v>0</v>
      </c>
      <c r="F42" s="73">
        <v>0</v>
      </c>
      <c r="G42" s="73">
        <v>0</v>
      </c>
      <c r="H42" s="73">
        <v>0</v>
      </c>
      <c r="I42" s="73">
        <v>0</v>
      </c>
      <c r="J42" s="73">
        <v>0</v>
      </c>
      <c r="K42" s="73">
        <v>0</v>
      </c>
      <c r="L42" s="73">
        <v>0</v>
      </c>
      <c r="M42" s="73">
        <v>0</v>
      </c>
      <c r="N42" s="73">
        <v>0</v>
      </c>
      <c r="O42" s="73">
        <v>0</v>
      </c>
      <c r="P42" s="73">
        <v>0</v>
      </c>
      <c r="Q42" s="73">
        <v>0</v>
      </c>
      <c r="R42" s="73">
        <v>0</v>
      </c>
      <c r="S42" s="73">
        <v>2.4390243902439025E-2</v>
      </c>
      <c r="T42" s="73">
        <v>0</v>
      </c>
      <c r="U42" s="73">
        <v>0</v>
      </c>
      <c r="V42" s="74">
        <v>2.4390243902439025E-2</v>
      </c>
      <c r="W42" s="60"/>
    </row>
    <row r="43" spans="1:23">
      <c r="A43" s="107"/>
      <c r="B43" s="106" t="s">
        <v>112</v>
      </c>
      <c r="C43" s="67" t="s">
        <v>104</v>
      </c>
      <c r="D43" s="75">
        <v>0</v>
      </c>
      <c r="E43" s="76">
        <v>0</v>
      </c>
      <c r="F43" s="76">
        <v>0</v>
      </c>
      <c r="G43" s="76">
        <v>0</v>
      </c>
      <c r="H43" s="76">
        <v>0</v>
      </c>
      <c r="I43" s="76">
        <v>0</v>
      </c>
      <c r="J43" s="76">
        <v>0</v>
      </c>
      <c r="K43" s="76">
        <v>0</v>
      </c>
      <c r="L43" s="76">
        <v>0</v>
      </c>
      <c r="M43" s="76">
        <v>0</v>
      </c>
      <c r="N43" s="76">
        <v>0</v>
      </c>
      <c r="O43" s="76">
        <v>0</v>
      </c>
      <c r="P43" s="76">
        <v>0</v>
      </c>
      <c r="Q43" s="76">
        <v>0</v>
      </c>
      <c r="R43" s="76">
        <v>1</v>
      </c>
      <c r="S43" s="76">
        <v>0</v>
      </c>
      <c r="T43" s="76">
        <v>0</v>
      </c>
      <c r="U43" s="76">
        <v>0</v>
      </c>
      <c r="V43" s="77">
        <v>1</v>
      </c>
      <c r="W43" s="60"/>
    </row>
    <row r="44" spans="1:23" ht="24">
      <c r="A44" s="107"/>
      <c r="B44" s="107"/>
      <c r="C44" s="67" t="s">
        <v>105</v>
      </c>
      <c r="D44" s="68">
        <v>2.4390243902439025E-2</v>
      </c>
      <c r="E44" s="69">
        <v>2.4390243902439025E-2</v>
      </c>
      <c r="F44" s="69">
        <v>4.878048780487805E-2</v>
      </c>
      <c r="G44" s="69">
        <v>7.3170731707317083E-2</v>
      </c>
      <c r="H44" s="69">
        <v>2.4390243902439025E-2</v>
      </c>
      <c r="I44" s="69">
        <v>2.4390243902439025E-2</v>
      </c>
      <c r="J44" s="69">
        <v>9.7560975609756101E-2</v>
      </c>
      <c r="K44" s="69">
        <v>2.4390243902439025E-2</v>
      </c>
      <c r="L44" s="69">
        <v>7.3170731707317083E-2</v>
      </c>
      <c r="M44" s="69">
        <v>2.4390243902439025E-2</v>
      </c>
      <c r="N44" s="69">
        <v>2.4390243902439025E-2</v>
      </c>
      <c r="O44" s="69">
        <v>4.878048780487805E-2</v>
      </c>
      <c r="P44" s="69">
        <v>7.3170731707317083E-2</v>
      </c>
      <c r="Q44" s="69">
        <v>4.878048780487805E-2</v>
      </c>
      <c r="R44" s="69">
        <v>0.17073170731707318</v>
      </c>
      <c r="S44" s="69">
        <v>9.7560975609756101E-2</v>
      </c>
      <c r="T44" s="69">
        <v>4.878048780487805E-2</v>
      </c>
      <c r="U44" s="69">
        <v>4.878048780487805E-2</v>
      </c>
      <c r="V44" s="70">
        <v>1</v>
      </c>
      <c r="W44" s="60"/>
    </row>
    <row r="45" spans="1:23">
      <c r="A45" s="107"/>
      <c r="B45" s="108"/>
      <c r="C45" s="71" t="s">
        <v>106</v>
      </c>
      <c r="D45" s="72">
        <v>0</v>
      </c>
      <c r="E45" s="73">
        <v>0</v>
      </c>
      <c r="F45" s="73">
        <v>0</v>
      </c>
      <c r="G45" s="73">
        <v>0</v>
      </c>
      <c r="H45" s="73">
        <v>0</v>
      </c>
      <c r="I45" s="73">
        <v>0</v>
      </c>
      <c r="J45" s="73">
        <v>0</v>
      </c>
      <c r="K45" s="73">
        <v>0</v>
      </c>
      <c r="L45" s="73">
        <v>0</v>
      </c>
      <c r="M45" s="73">
        <v>0</v>
      </c>
      <c r="N45" s="73">
        <v>0</v>
      </c>
      <c r="O45" s="73">
        <v>0</v>
      </c>
      <c r="P45" s="73">
        <v>0</v>
      </c>
      <c r="Q45" s="73">
        <v>0</v>
      </c>
      <c r="R45" s="73">
        <v>2.4390243902439025E-2</v>
      </c>
      <c r="S45" s="73">
        <v>0</v>
      </c>
      <c r="T45" s="73">
        <v>0</v>
      </c>
      <c r="U45" s="73">
        <v>0</v>
      </c>
      <c r="V45" s="74">
        <v>2.4390243902439025E-2</v>
      </c>
      <c r="W45" s="60"/>
    </row>
    <row r="46" spans="1:23">
      <c r="A46" s="107"/>
      <c r="B46" s="106" t="s">
        <v>113</v>
      </c>
      <c r="C46" s="67" t="s">
        <v>104</v>
      </c>
      <c r="D46" s="75">
        <v>0</v>
      </c>
      <c r="E46" s="76">
        <v>0</v>
      </c>
      <c r="F46" s="76">
        <v>0</v>
      </c>
      <c r="G46" s="76">
        <v>0</v>
      </c>
      <c r="H46" s="76">
        <v>0</v>
      </c>
      <c r="I46" s="76">
        <v>0</v>
      </c>
      <c r="J46" s="76">
        <v>0</v>
      </c>
      <c r="K46" s="76">
        <v>0</v>
      </c>
      <c r="L46" s="76">
        <v>0</v>
      </c>
      <c r="M46" s="76">
        <v>0</v>
      </c>
      <c r="N46" s="76">
        <v>0</v>
      </c>
      <c r="O46" s="76">
        <v>0</v>
      </c>
      <c r="P46" s="76">
        <v>2</v>
      </c>
      <c r="Q46" s="76">
        <v>0</v>
      </c>
      <c r="R46" s="76">
        <v>0</v>
      </c>
      <c r="S46" s="76">
        <v>2</v>
      </c>
      <c r="T46" s="76">
        <v>0</v>
      </c>
      <c r="U46" s="76">
        <v>0</v>
      </c>
      <c r="V46" s="77">
        <v>4</v>
      </c>
      <c r="W46" s="60"/>
    </row>
    <row r="47" spans="1:23" ht="24">
      <c r="A47" s="107"/>
      <c r="B47" s="107"/>
      <c r="C47" s="67" t="s">
        <v>105</v>
      </c>
      <c r="D47" s="68">
        <v>9.7560975609756101E-2</v>
      </c>
      <c r="E47" s="69">
        <v>9.7560975609756101E-2</v>
      </c>
      <c r="F47" s="69">
        <v>0.1951219512195122</v>
      </c>
      <c r="G47" s="69">
        <v>0.29268292682926833</v>
      </c>
      <c r="H47" s="69">
        <v>9.7560975609756101E-2</v>
      </c>
      <c r="I47" s="69">
        <v>9.7560975609756101E-2</v>
      </c>
      <c r="J47" s="69">
        <v>0.3902439024390244</v>
      </c>
      <c r="K47" s="69">
        <v>9.7560975609756101E-2</v>
      </c>
      <c r="L47" s="69">
        <v>0.29268292682926833</v>
      </c>
      <c r="M47" s="69">
        <v>9.7560975609756101E-2</v>
      </c>
      <c r="N47" s="69">
        <v>9.7560975609756101E-2</v>
      </c>
      <c r="O47" s="69">
        <v>0.1951219512195122</v>
      </c>
      <c r="P47" s="69">
        <v>0.29268292682926833</v>
      </c>
      <c r="Q47" s="69">
        <v>0.1951219512195122</v>
      </c>
      <c r="R47" s="69">
        <v>0.68292682926829273</v>
      </c>
      <c r="S47" s="69">
        <v>0.3902439024390244</v>
      </c>
      <c r="T47" s="69">
        <v>0.1951219512195122</v>
      </c>
      <c r="U47" s="69">
        <v>0.1951219512195122</v>
      </c>
      <c r="V47" s="70">
        <v>4</v>
      </c>
      <c r="W47" s="60"/>
    </row>
    <row r="48" spans="1:23">
      <c r="A48" s="107"/>
      <c r="B48" s="108"/>
      <c r="C48" s="71" t="s">
        <v>106</v>
      </c>
      <c r="D48" s="72">
        <v>0</v>
      </c>
      <c r="E48" s="73">
        <v>0</v>
      </c>
      <c r="F48" s="73">
        <v>0</v>
      </c>
      <c r="G48" s="73">
        <v>0</v>
      </c>
      <c r="H48" s="73">
        <v>0</v>
      </c>
      <c r="I48" s="73">
        <v>0</v>
      </c>
      <c r="J48" s="73">
        <v>0</v>
      </c>
      <c r="K48" s="73">
        <v>0</v>
      </c>
      <c r="L48" s="73">
        <v>0</v>
      </c>
      <c r="M48" s="73">
        <v>0</v>
      </c>
      <c r="N48" s="73">
        <v>0</v>
      </c>
      <c r="O48" s="73">
        <v>0</v>
      </c>
      <c r="P48" s="73">
        <v>4.878048780487805E-2</v>
      </c>
      <c r="Q48" s="73">
        <v>0</v>
      </c>
      <c r="R48" s="73">
        <v>0</v>
      </c>
      <c r="S48" s="73">
        <v>4.878048780487805E-2</v>
      </c>
      <c r="T48" s="73">
        <v>0</v>
      </c>
      <c r="U48" s="73">
        <v>0</v>
      </c>
      <c r="V48" s="74">
        <v>9.7560975609756101E-2</v>
      </c>
      <c r="W48" s="60"/>
    </row>
    <row r="49" spans="1:23">
      <c r="A49" s="107"/>
      <c r="B49" s="106" t="s">
        <v>88</v>
      </c>
      <c r="C49" s="67" t="s">
        <v>104</v>
      </c>
      <c r="D49" s="75">
        <v>0</v>
      </c>
      <c r="E49" s="76">
        <v>0</v>
      </c>
      <c r="F49" s="76">
        <v>0</v>
      </c>
      <c r="G49" s="76">
        <v>0</v>
      </c>
      <c r="H49" s="76">
        <v>0</v>
      </c>
      <c r="I49" s="76">
        <v>0</v>
      </c>
      <c r="J49" s="76">
        <v>0</v>
      </c>
      <c r="K49" s="76">
        <v>0</v>
      </c>
      <c r="L49" s="76">
        <v>0</v>
      </c>
      <c r="M49" s="76">
        <v>1</v>
      </c>
      <c r="N49" s="76">
        <v>1</v>
      </c>
      <c r="O49" s="76">
        <v>0</v>
      </c>
      <c r="P49" s="76">
        <v>0</v>
      </c>
      <c r="Q49" s="76">
        <v>0</v>
      </c>
      <c r="R49" s="76">
        <v>3</v>
      </c>
      <c r="S49" s="76">
        <v>0</v>
      </c>
      <c r="T49" s="76">
        <v>1</v>
      </c>
      <c r="U49" s="76">
        <v>0</v>
      </c>
      <c r="V49" s="77">
        <v>6</v>
      </c>
      <c r="W49" s="60"/>
    </row>
    <row r="50" spans="1:23" ht="24">
      <c r="A50" s="107"/>
      <c r="B50" s="107"/>
      <c r="C50" s="67" t="s">
        <v>105</v>
      </c>
      <c r="D50" s="68">
        <v>0.14634146341463414</v>
      </c>
      <c r="E50" s="69">
        <v>0.14634146341463414</v>
      </c>
      <c r="F50" s="69">
        <v>0.29268292682926828</v>
      </c>
      <c r="G50" s="69">
        <v>0.43902439024390238</v>
      </c>
      <c r="H50" s="69">
        <v>0.14634146341463414</v>
      </c>
      <c r="I50" s="69">
        <v>0.14634146341463414</v>
      </c>
      <c r="J50" s="69">
        <v>0.58536585365853655</v>
      </c>
      <c r="K50" s="69">
        <v>0.14634146341463414</v>
      </c>
      <c r="L50" s="69">
        <v>0.43902439024390238</v>
      </c>
      <c r="M50" s="69">
        <v>0.14634146341463414</v>
      </c>
      <c r="N50" s="69">
        <v>0.14634146341463414</v>
      </c>
      <c r="O50" s="69">
        <v>0.29268292682926828</v>
      </c>
      <c r="P50" s="69">
        <v>0.43902439024390238</v>
      </c>
      <c r="Q50" s="69">
        <v>0.29268292682926828</v>
      </c>
      <c r="R50" s="69">
        <v>1.024390243902439</v>
      </c>
      <c r="S50" s="69">
        <v>0.58536585365853655</v>
      </c>
      <c r="T50" s="69">
        <v>0.29268292682926828</v>
      </c>
      <c r="U50" s="69">
        <v>0.29268292682926828</v>
      </c>
      <c r="V50" s="70">
        <v>6</v>
      </c>
      <c r="W50" s="60"/>
    </row>
    <row r="51" spans="1:23">
      <c r="A51" s="107"/>
      <c r="B51" s="108"/>
      <c r="C51" s="71" t="s">
        <v>106</v>
      </c>
      <c r="D51" s="72">
        <v>0</v>
      </c>
      <c r="E51" s="73">
        <v>0</v>
      </c>
      <c r="F51" s="73">
        <v>0</v>
      </c>
      <c r="G51" s="73">
        <v>0</v>
      </c>
      <c r="H51" s="73">
        <v>0</v>
      </c>
      <c r="I51" s="73">
        <v>0</v>
      </c>
      <c r="J51" s="73">
        <v>0</v>
      </c>
      <c r="K51" s="73">
        <v>0</v>
      </c>
      <c r="L51" s="73">
        <v>0</v>
      </c>
      <c r="M51" s="73">
        <v>2.4390243902439025E-2</v>
      </c>
      <c r="N51" s="73">
        <v>2.4390243902439025E-2</v>
      </c>
      <c r="O51" s="73">
        <v>0</v>
      </c>
      <c r="P51" s="73">
        <v>0</v>
      </c>
      <c r="Q51" s="73">
        <v>0</v>
      </c>
      <c r="R51" s="73">
        <v>7.3170731707317069E-2</v>
      </c>
      <c r="S51" s="73">
        <v>0</v>
      </c>
      <c r="T51" s="73">
        <v>2.4390243902439025E-2</v>
      </c>
      <c r="U51" s="73">
        <v>0</v>
      </c>
      <c r="V51" s="74">
        <v>0.14634146341463414</v>
      </c>
      <c r="W51" s="60"/>
    </row>
    <row r="52" spans="1:23">
      <c r="A52" s="107"/>
      <c r="B52" s="106" t="s">
        <v>89</v>
      </c>
      <c r="C52" s="67" t="s">
        <v>104</v>
      </c>
      <c r="D52" s="75">
        <v>0</v>
      </c>
      <c r="E52" s="76">
        <v>0</v>
      </c>
      <c r="F52" s="76">
        <v>0</v>
      </c>
      <c r="G52" s="76">
        <v>0</v>
      </c>
      <c r="H52" s="76">
        <v>0</v>
      </c>
      <c r="I52" s="76">
        <v>0</v>
      </c>
      <c r="J52" s="76">
        <v>0</v>
      </c>
      <c r="K52" s="76">
        <v>0</v>
      </c>
      <c r="L52" s="76">
        <v>0</v>
      </c>
      <c r="M52" s="76">
        <v>0</v>
      </c>
      <c r="N52" s="76">
        <v>0</v>
      </c>
      <c r="O52" s="76">
        <v>0</v>
      </c>
      <c r="P52" s="76">
        <v>0</v>
      </c>
      <c r="Q52" s="76">
        <v>1</v>
      </c>
      <c r="R52" s="76">
        <v>1</v>
      </c>
      <c r="S52" s="76">
        <v>0</v>
      </c>
      <c r="T52" s="76">
        <v>1</v>
      </c>
      <c r="U52" s="76">
        <v>1</v>
      </c>
      <c r="V52" s="77">
        <v>4</v>
      </c>
      <c r="W52" s="60"/>
    </row>
    <row r="53" spans="1:23" ht="24">
      <c r="A53" s="107"/>
      <c r="B53" s="107"/>
      <c r="C53" s="67" t="s">
        <v>105</v>
      </c>
      <c r="D53" s="68">
        <v>9.7560975609756101E-2</v>
      </c>
      <c r="E53" s="69">
        <v>9.7560975609756101E-2</v>
      </c>
      <c r="F53" s="69">
        <v>0.1951219512195122</v>
      </c>
      <c r="G53" s="69">
        <v>0.29268292682926833</v>
      </c>
      <c r="H53" s="69">
        <v>9.7560975609756101E-2</v>
      </c>
      <c r="I53" s="69">
        <v>9.7560975609756101E-2</v>
      </c>
      <c r="J53" s="69">
        <v>0.3902439024390244</v>
      </c>
      <c r="K53" s="69">
        <v>9.7560975609756101E-2</v>
      </c>
      <c r="L53" s="69">
        <v>0.29268292682926833</v>
      </c>
      <c r="M53" s="69">
        <v>9.7560975609756101E-2</v>
      </c>
      <c r="N53" s="69">
        <v>9.7560975609756101E-2</v>
      </c>
      <c r="O53" s="69">
        <v>0.1951219512195122</v>
      </c>
      <c r="P53" s="69">
        <v>0.29268292682926833</v>
      </c>
      <c r="Q53" s="69">
        <v>0.1951219512195122</v>
      </c>
      <c r="R53" s="69">
        <v>0.68292682926829273</v>
      </c>
      <c r="S53" s="69">
        <v>0.3902439024390244</v>
      </c>
      <c r="T53" s="69">
        <v>0.1951219512195122</v>
      </c>
      <c r="U53" s="69">
        <v>0.1951219512195122</v>
      </c>
      <c r="V53" s="70">
        <v>4</v>
      </c>
      <c r="W53" s="60"/>
    </row>
    <row r="54" spans="1:23">
      <c r="A54" s="107"/>
      <c r="B54" s="108"/>
      <c r="C54" s="71" t="s">
        <v>106</v>
      </c>
      <c r="D54" s="72">
        <v>0</v>
      </c>
      <c r="E54" s="73">
        <v>0</v>
      </c>
      <c r="F54" s="73">
        <v>0</v>
      </c>
      <c r="G54" s="73">
        <v>0</v>
      </c>
      <c r="H54" s="73">
        <v>0</v>
      </c>
      <c r="I54" s="73">
        <v>0</v>
      </c>
      <c r="J54" s="73">
        <v>0</v>
      </c>
      <c r="K54" s="73">
        <v>0</v>
      </c>
      <c r="L54" s="73">
        <v>0</v>
      </c>
      <c r="M54" s="73">
        <v>0</v>
      </c>
      <c r="N54" s="73">
        <v>0</v>
      </c>
      <c r="O54" s="73">
        <v>0</v>
      </c>
      <c r="P54" s="73">
        <v>0</v>
      </c>
      <c r="Q54" s="73">
        <v>2.4390243902439025E-2</v>
      </c>
      <c r="R54" s="73">
        <v>2.4390243902439025E-2</v>
      </c>
      <c r="S54" s="73">
        <v>0</v>
      </c>
      <c r="T54" s="73">
        <v>2.4390243902439025E-2</v>
      </c>
      <c r="U54" s="73">
        <v>2.4390243902439025E-2</v>
      </c>
      <c r="V54" s="74">
        <v>9.7560975609756101E-2</v>
      </c>
      <c r="W54" s="60"/>
    </row>
    <row r="55" spans="1:23">
      <c r="A55" s="107"/>
      <c r="B55" s="106" t="s">
        <v>90</v>
      </c>
      <c r="C55" s="67" t="s">
        <v>104</v>
      </c>
      <c r="D55" s="75">
        <v>0</v>
      </c>
      <c r="E55" s="76">
        <v>0</v>
      </c>
      <c r="F55" s="76">
        <v>0</v>
      </c>
      <c r="G55" s="76">
        <v>0</v>
      </c>
      <c r="H55" s="76">
        <v>0</v>
      </c>
      <c r="I55" s="76">
        <v>0</v>
      </c>
      <c r="J55" s="76">
        <v>0</v>
      </c>
      <c r="K55" s="76">
        <v>0</v>
      </c>
      <c r="L55" s="76">
        <v>0</v>
      </c>
      <c r="M55" s="76">
        <v>0</v>
      </c>
      <c r="N55" s="76">
        <v>0</v>
      </c>
      <c r="O55" s="76">
        <v>1</v>
      </c>
      <c r="P55" s="76">
        <v>0</v>
      </c>
      <c r="Q55" s="76">
        <v>0</v>
      </c>
      <c r="R55" s="76">
        <v>0</v>
      </c>
      <c r="S55" s="76">
        <v>0</v>
      </c>
      <c r="T55" s="76">
        <v>0</v>
      </c>
      <c r="U55" s="76">
        <v>0</v>
      </c>
      <c r="V55" s="77">
        <v>1</v>
      </c>
      <c r="W55" s="60"/>
    </row>
    <row r="56" spans="1:23" ht="24">
      <c r="A56" s="107"/>
      <c r="B56" s="107"/>
      <c r="C56" s="67" t="s">
        <v>105</v>
      </c>
      <c r="D56" s="68">
        <v>2.4390243902439025E-2</v>
      </c>
      <c r="E56" s="69">
        <v>2.4390243902439025E-2</v>
      </c>
      <c r="F56" s="69">
        <v>4.878048780487805E-2</v>
      </c>
      <c r="G56" s="69">
        <v>7.3170731707317083E-2</v>
      </c>
      <c r="H56" s="69">
        <v>2.4390243902439025E-2</v>
      </c>
      <c r="I56" s="69">
        <v>2.4390243902439025E-2</v>
      </c>
      <c r="J56" s="69">
        <v>9.7560975609756101E-2</v>
      </c>
      <c r="K56" s="69">
        <v>2.4390243902439025E-2</v>
      </c>
      <c r="L56" s="69">
        <v>7.3170731707317083E-2</v>
      </c>
      <c r="M56" s="69">
        <v>2.4390243902439025E-2</v>
      </c>
      <c r="N56" s="69">
        <v>2.4390243902439025E-2</v>
      </c>
      <c r="O56" s="69">
        <v>4.878048780487805E-2</v>
      </c>
      <c r="P56" s="69">
        <v>7.3170731707317083E-2</v>
      </c>
      <c r="Q56" s="69">
        <v>4.878048780487805E-2</v>
      </c>
      <c r="R56" s="69">
        <v>0.17073170731707318</v>
      </c>
      <c r="S56" s="69">
        <v>9.7560975609756101E-2</v>
      </c>
      <c r="T56" s="69">
        <v>4.878048780487805E-2</v>
      </c>
      <c r="U56" s="69">
        <v>4.878048780487805E-2</v>
      </c>
      <c r="V56" s="70">
        <v>1</v>
      </c>
      <c r="W56" s="60"/>
    </row>
    <row r="57" spans="1:23">
      <c r="A57" s="107"/>
      <c r="B57" s="108"/>
      <c r="C57" s="71" t="s">
        <v>106</v>
      </c>
      <c r="D57" s="72">
        <v>0</v>
      </c>
      <c r="E57" s="73">
        <v>0</v>
      </c>
      <c r="F57" s="73">
        <v>0</v>
      </c>
      <c r="G57" s="73">
        <v>0</v>
      </c>
      <c r="H57" s="73">
        <v>0</v>
      </c>
      <c r="I57" s="73">
        <v>0</v>
      </c>
      <c r="J57" s="73">
        <v>0</v>
      </c>
      <c r="K57" s="73">
        <v>0</v>
      </c>
      <c r="L57" s="73">
        <v>0</v>
      </c>
      <c r="M57" s="73">
        <v>0</v>
      </c>
      <c r="N57" s="73">
        <v>0</v>
      </c>
      <c r="O57" s="73">
        <v>2.4390243902439025E-2</v>
      </c>
      <c r="P57" s="73">
        <v>0</v>
      </c>
      <c r="Q57" s="73">
        <v>0</v>
      </c>
      <c r="R57" s="73">
        <v>0</v>
      </c>
      <c r="S57" s="73">
        <v>0</v>
      </c>
      <c r="T57" s="73">
        <v>0</v>
      </c>
      <c r="U57" s="73">
        <v>0</v>
      </c>
      <c r="V57" s="74">
        <v>2.4390243902439025E-2</v>
      </c>
      <c r="W57" s="60"/>
    </row>
    <row r="58" spans="1:23">
      <c r="A58" s="107"/>
      <c r="B58" s="106" t="s">
        <v>91</v>
      </c>
      <c r="C58" s="67" t="s">
        <v>104</v>
      </c>
      <c r="D58" s="75">
        <v>0</v>
      </c>
      <c r="E58" s="76">
        <v>0</v>
      </c>
      <c r="F58" s="76">
        <v>0</v>
      </c>
      <c r="G58" s="76">
        <v>0</v>
      </c>
      <c r="H58" s="76">
        <v>0</v>
      </c>
      <c r="I58" s="76">
        <v>0</v>
      </c>
      <c r="J58" s="76">
        <v>0</v>
      </c>
      <c r="K58" s="76">
        <v>0</v>
      </c>
      <c r="L58" s="76">
        <v>0</v>
      </c>
      <c r="M58" s="76">
        <v>0</v>
      </c>
      <c r="N58" s="76">
        <v>0</v>
      </c>
      <c r="O58" s="76">
        <v>1</v>
      </c>
      <c r="P58" s="76">
        <v>0</v>
      </c>
      <c r="Q58" s="76">
        <v>0</v>
      </c>
      <c r="R58" s="76">
        <v>1</v>
      </c>
      <c r="S58" s="76">
        <v>0</v>
      </c>
      <c r="T58" s="76">
        <v>0</v>
      </c>
      <c r="U58" s="76">
        <v>0</v>
      </c>
      <c r="V58" s="77">
        <v>2</v>
      </c>
      <c r="W58" s="60"/>
    </row>
    <row r="59" spans="1:23" ht="24">
      <c r="A59" s="107"/>
      <c r="B59" s="107"/>
      <c r="C59" s="67" t="s">
        <v>105</v>
      </c>
      <c r="D59" s="68">
        <v>4.878048780487805E-2</v>
      </c>
      <c r="E59" s="69">
        <v>4.878048780487805E-2</v>
      </c>
      <c r="F59" s="69">
        <v>9.7560975609756101E-2</v>
      </c>
      <c r="G59" s="69">
        <v>0.14634146341463417</v>
      </c>
      <c r="H59" s="69">
        <v>4.878048780487805E-2</v>
      </c>
      <c r="I59" s="69">
        <v>4.878048780487805E-2</v>
      </c>
      <c r="J59" s="69">
        <v>0.1951219512195122</v>
      </c>
      <c r="K59" s="69">
        <v>4.878048780487805E-2</v>
      </c>
      <c r="L59" s="69">
        <v>0.14634146341463417</v>
      </c>
      <c r="M59" s="69">
        <v>4.878048780487805E-2</v>
      </c>
      <c r="N59" s="69">
        <v>4.878048780487805E-2</v>
      </c>
      <c r="O59" s="69">
        <v>9.7560975609756101E-2</v>
      </c>
      <c r="P59" s="69">
        <v>0.14634146341463417</v>
      </c>
      <c r="Q59" s="69">
        <v>9.7560975609756101E-2</v>
      </c>
      <c r="R59" s="69">
        <v>0.34146341463414637</v>
      </c>
      <c r="S59" s="69">
        <v>0.1951219512195122</v>
      </c>
      <c r="T59" s="69">
        <v>9.7560975609756101E-2</v>
      </c>
      <c r="U59" s="69">
        <v>9.7560975609756101E-2</v>
      </c>
      <c r="V59" s="70">
        <v>2</v>
      </c>
      <c r="W59" s="60"/>
    </row>
    <row r="60" spans="1:23">
      <c r="A60" s="107"/>
      <c r="B60" s="108"/>
      <c r="C60" s="71" t="s">
        <v>106</v>
      </c>
      <c r="D60" s="72">
        <v>0</v>
      </c>
      <c r="E60" s="73">
        <v>0</v>
      </c>
      <c r="F60" s="73">
        <v>0</v>
      </c>
      <c r="G60" s="73">
        <v>0</v>
      </c>
      <c r="H60" s="73">
        <v>0</v>
      </c>
      <c r="I60" s="73">
        <v>0</v>
      </c>
      <c r="J60" s="73">
        <v>0</v>
      </c>
      <c r="K60" s="73">
        <v>0</v>
      </c>
      <c r="L60" s="73">
        <v>0</v>
      </c>
      <c r="M60" s="73">
        <v>0</v>
      </c>
      <c r="N60" s="73">
        <v>0</v>
      </c>
      <c r="O60" s="73">
        <v>2.4390243902439025E-2</v>
      </c>
      <c r="P60" s="73">
        <v>0</v>
      </c>
      <c r="Q60" s="73">
        <v>0</v>
      </c>
      <c r="R60" s="73">
        <v>2.4390243902439025E-2</v>
      </c>
      <c r="S60" s="73">
        <v>0</v>
      </c>
      <c r="T60" s="73">
        <v>0</v>
      </c>
      <c r="U60" s="73">
        <v>0</v>
      </c>
      <c r="V60" s="74">
        <v>4.878048780487805E-2</v>
      </c>
      <c r="W60" s="60"/>
    </row>
    <row r="61" spans="1:23">
      <c r="A61" s="107"/>
      <c r="B61" s="106" t="s">
        <v>115</v>
      </c>
      <c r="C61" s="67" t="s">
        <v>104</v>
      </c>
      <c r="D61" s="75">
        <v>0</v>
      </c>
      <c r="E61" s="76">
        <v>0</v>
      </c>
      <c r="F61" s="76">
        <v>0</v>
      </c>
      <c r="G61" s="76">
        <v>0</v>
      </c>
      <c r="H61" s="76">
        <v>0</v>
      </c>
      <c r="I61" s="76">
        <v>0</v>
      </c>
      <c r="J61" s="76">
        <v>0</v>
      </c>
      <c r="K61" s="76">
        <v>0</v>
      </c>
      <c r="L61" s="76">
        <v>0</v>
      </c>
      <c r="M61" s="76">
        <v>0</v>
      </c>
      <c r="N61" s="76">
        <v>0</v>
      </c>
      <c r="O61" s="76">
        <v>0</v>
      </c>
      <c r="P61" s="76">
        <v>0</v>
      </c>
      <c r="Q61" s="76">
        <v>0</v>
      </c>
      <c r="R61" s="76">
        <v>0</v>
      </c>
      <c r="S61" s="76">
        <v>0</v>
      </c>
      <c r="T61" s="76">
        <v>0</v>
      </c>
      <c r="U61" s="76">
        <v>1</v>
      </c>
      <c r="V61" s="77">
        <v>1</v>
      </c>
      <c r="W61" s="60"/>
    </row>
    <row r="62" spans="1:23" ht="24">
      <c r="A62" s="107"/>
      <c r="B62" s="107"/>
      <c r="C62" s="67" t="s">
        <v>105</v>
      </c>
      <c r="D62" s="68">
        <v>2.4390243902439025E-2</v>
      </c>
      <c r="E62" s="69">
        <v>2.4390243902439025E-2</v>
      </c>
      <c r="F62" s="69">
        <v>4.878048780487805E-2</v>
      </c>
      <c r="G62" s="69">
        <v>7.3170731707317083E-2</v>
      </c>
      <c r="H62" s="69">
        <v>2.4390243902439025E-2</v>
      </c>
      <c r="I62" s="69">
        <v>2.4390243902439025E-2</v>
      </c>
      <c r="J62" s="69">
        <v>9.7560975609756101E-2</v>
      </c>
      <c r="K62" s="69">
        <v>2.4390243902439025E-2</v>
      </c>
      <c r="L62" s="69">
        <v>7.3170731707317083E-2</v>
      </c>
      <c r="M62" s="69">
        <v>2.4390243902439025E-2</v>
      </c>
      <c r="N62" s="69">
        <v>2.4390243902439025E-2</v>
      </c>
      <c r="O62" s="69">
        <v>4.878048780487805E-2</v>
      </c>
      <c r="P62" s="69">
        <v>7.3170731707317083E-2</v>
      </c>
      <c r="Q62" s="69">
        <v>4.878048780487805E-2</v>
      </c>
      <c r="R62" s="69">
        <v>0.17073170731707318</v>
      </c>
      <c r="S62" s="69">
        <v>9.7560975609756101E-2</v>
      </c>
      <c r="T62" s="69">
        <v>4.878048780487805E-2</v>
      </c>
      <c r="U62" s="69">
        <v>4.878048780487805E-2</v>
      </c>
      <c r="V62" s="70">
        <v>1</v>
      </c>
      <c r="W62" s="60"/>
    </row>
    <row r="63" spans="1:23">
      <c r="A63" s="108"/>
      <c r="B63" s="108"/>
      <c r="C63" s="71" t="s">
        <v>106</v>
      </c>
      <c r="D63" s="72">
        <v>0</v>
      </c>
      <c r="E63" s="73">
        <v>0</v>
      </c>
      <c r="F63" s="73">
        <v>0</v>
      </c>
      <c r="G63" s="73">
        <v>0</v>
      </c>
      <c r="H63" s="73">
        <v>0</v>
      </c>
      <c r="I63" s="73">
        <v>0</v>
      </c>
      <c r="J63" s="73">
        <v>0</v>
      </c>
      <c r="K63" s="73">
        <v>0</v>
      </c>
      <c r="L63" s="73">
        <v>0</v>
      </c>
      <c r="M63" s="73">
        <v>0</v>
      </c>
      <c r="N63" s="73">
        <v>0</v>
      </c>
      <c r="O63" s="73">
        <v>0</v>
      </c>
      <c r="P63" s="73">
        <v>0</v>
      </c>
      <c r="Q63" s="73">
        <v>0</v>
      </c>
      <c r="R63" s="73">
        <v>0</v>
      </c>
      <c r="S63" s="73">
        <v>0</v>
      </c>
      <c r="T63" s="73">
        <v>0</v>
      </c>
      <c r="U63" s="73">
        <v>2.4390243902439025E-2</v>
      </c>
      <c r="V63" s="74">
        <v>2.4390243902439025E-2</v>
      </c>
      <c r="W63" s="60"/>
    </row>
    <row r="64" spans="1:23">
      <c r="A64" s="108" t="s">
        <v>78</v>
      </c>
      <c r="B64" s="107"/>
      <c r="C64" s="67" t="s">
        <v>104</v>
      </c>
      <c r="D64" s="75">
        <v>1</v>
      </c>
      <c r="E64" s="76">
        <v>1</v>
      </c>
      <c r="F64" s="76">
        <v>2</v>
      </c>
      <c r="G64" s="76">
        <v>3</v>
      </c>
      <c r="H64" s="76">
        <v>1</v>
      </c>
      <c r="I64" s="76">
        <v>1</v>
      </c>
      <c r="J64" s="76">
        <v>4</v>
      </c>
      <c r="K64" s="76">
        <v>1</v>
      </c>
      <c r="L64" s="76">
        <v>3</v>
      </c>
      <c r="M64" s="76">
        <v>1</v>
      </c>
      <c r="N64" s="76">
        <v>1</v>
      </c>
      <c r="O64" s="76">
        <v>2</v>
      </c>
      <c r="P64" s="76">
        <v>3</v>
      </c>
      <c r="Q64" s="76">
        <v>2</v>
      </c>
      <c r="R64" s="76">
        <v>7</v>
      </c>
      <c r="S64" s="76">
        <v>4</v>
      </c>
      <c r="T64" s="76">
        <v>2</v>
      </c>
      <c r="U64" s="76">
        <v>2</v>
      </c>
      <c r="V64" s="77">
        <v>41</v>
      </c>
      <c r="W64" s="60"/>
    </row>
    <row r="65" spans="1:23" ht="24">
      <c r="A65" s="107"/>
      <c r="B65" s="107"/>
      <c r="C65" s="67" t="s">
        <v>105</v>
      </c>
      <c r="D65" s="68">
        <v>1</v>
      </c>
      <c r="E65" s="69">
        <v>1</v>
      </c>
      <c r="F65" s="69">
        <v>2</v>
      </c>
      <c r="G65" s="69">
        <v>3</v>
      </c>
      <c r="H65" s="69">
        <v>1</v>
      </c>
      <c r="I65" s="69">
        <v>1</v>
      </c>
      <c r="J65" s="69">
        <v>4</v>
      </c>
      <c r="K65" s="69">
        <v>1</v>
      </c>
      <c r="L65" s="69">
        <v>3</v>
      </c>
      <c r="M65" s="69">
        <v>1</v>
      </c>
      <c r="N65" s="69">
        <v>1</v>
      </c>
      <c r="O65" s="69">
        <v>2</v>
      </c>
      <c r="P65" s="69">
        <v>3</v>
      </c>
      <c r="Q65" s="69">
        <v>2</v>
      </c>
      <c r="R65" s="69">
        <v>7</v>
      </c>
      <c r="S65" s="69">
        <v>4</v>
      </c>
      <c r="T65" s="69">
        <v>2</v>
      </c>
      <c r="U65" s="69">
        <v>2</v>
      </c>
      <c r="V65" s="70">
        <v>41</v>
      </c>
      <c r="W65" s="60"/>
    </row>
    <row r="66" spans="1:23">
      <c r="A66" s="118"/>
      <c r="B66" s="118"/>
      <c r="C66" s="78" t="s">
        <v>106</v>
      </c>
      <c r="D66" s="79">
        <v>2.4390243902439025E-2</v>
      </c>
      <c r="E66" s="80">
        <v>2.4390243902439025E-2</v>
      </c>
      <c r="F66" s="80">
        <v>4.878048780487805E-2</v>
      </c>
      <c r="G66" s="80">
        <v>7.3170731707317069E-2</v>
      </c>
      <c r="H66" s="80">
        <v>2.4390243902439025E-2</v>
      </c>
      <c r="I66" s="80">
        <v>2.4390243902439025E-2</v>
      </c>
      <c r="J66" s="80">
        <v>9.7560975609756101E-2</v>
      </c>
      <c r="K66" s="80">
        <v>2.4390243902439025E-2</v>
      </c>
      <c r="L66" s="80">
        <v>7.3170731707317069E-2</v>
      </c>
      <c r="M66" s="80">
        <v>2.4390243902439025E-2</v>
      </c>
      <c r="N66" s="80">
        <v>2.4390243902439025E-2</v>
      </c>
      <c r="O66" s="80">
        <v>4.878048780487805E-2</v>
      </c>
      <c r="P66" s="80">
        <v>7.3170731707317069E-2</v>
      </c>
      <c r="Q66" s="80">
        <v>4.878048780487805E-2</v>
      </c>
      <c r="R66" s="80">
        <v>0.17073170731707318</v>
      </c>
      <c r="S66" s="80">
        <v>9.7560975609756101E-2</v>
      </c>
      <c r="T66" s="80">
        <v>4.878048780487805E-2</v>
      </c>
      <c r="U66" s="80">
        <v>4.878048780487805E-2</v>
      </c>
      <c r="V66" s="81">
        <v>1</v>
      </c>
      <c r="W66" s="60"/>
    </row>
  </sheetData>
  <mergeCells count="26">
    <mergeCell ref="B55:B57"/>
    <mergeCell ref="B58:B60"/>
    <mergeCell ref="B61:B63"/>
    <mergeCell ref="A64:B66"/>
    <mergeCell ref="B37:B39"/>
    <mergeCell ref="B40:B42"/>
    <mergeCell ref="B43:B45"/>
    <mergeCell ref="B46:B48"/>
    <mergeCell ref="B49:B51"/>
    <mergeCell ref="B52:B54"/>
    <mergeCell ref="B34:B36"/>
    <mergeCell ref="A1:V1"/>
    <mergeCell ref="A2:C3"/>
    <mergeCell ref="D2:U2"/>
    <mergeCell ref="V2:V3"/>
    <mergeCell ref="A4:A63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4"/>
  <sheetViews>
    <sheetView topLeftCell="A6" workbookViewId="0">
      <selection activeCell="B10" sqref="B10"/>
    </sheetView>
  </sheetViews>
  <sheetFormatPr baseColWidth="10" defaultColWidth="9.140625" defaultRowHeight="15"/>
  <cols>
    <col min="2" max="2" width="37.140625" bestFit="1" customWidth="1"/>
    <col min="3" max="10" width="10.28515625" bestFit="1" customWidth="1"/>
  </cols>
  <sheetData>
    <row r="3" spans="2:10" ht="210"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3" t="s">
        <v>27</v>
      </c>
    </row>
    <row r="4" spans="2:10">
      <c r="B4" s="33">
        <v>3.1707317073170733</v>
      </c>
      <c r="C4" s="33">
        <v>3.3902439024390243</v>
      </c>
      <c r="D4" s="33">
        <v>3.1951219512195124</v>
      </c>
      <c r="E4" s="33">
        <v>2.8536585365853657</v>
      </c>
      <c r="F4" s="33">
        <v>4.1219512195121952</v>
      </c>
      <c r="G4" s="33">
        <v>2.6585365853658538</v>
      </c>
      <c r="H4" s="33">
        <v>3.1219512195121952</v>
      </c>
      <c r="I4" s="33">
        <v>3.8292682926829267</v>
      </c>
      <c r="J4" s="33">
        <v>2.6341463414634148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3"/>
  <sheetViews>
    <sheetView topLeftCell="A13" workbookViewId="0">
      <selection activeCell="C3" sqref="C3:G3"/>
    </sheetView>
  </sheetViews>
  <sheetFormatPr baseColWidth="10" defaultColWidth="9.140625" defaultRowHeight="15"/>
  <sheetData>
    <row r="2" spans="3:7" ht="180">
      <c r="C2" s="21" t="s">
        <v>13</v>
      </c>
      <c r="D2" s="21" t="s">
        <v>14</v>
      </c>
      <c r="E2" s="21" t="s">
        <v>15</v>
      </c>
      <c r="F2" s="21" t="s">
        <v>16</v>
      </c>
      <c r="G2" s="21" t="s">
        <v>17</v>
      </c>
    </row>
    <row r="3" spans="3:7">
      <c r="C3" s="32">
        <v>3.1463414634146343</v>
      </c>
      <c r="D3" s="32">
        <v>3.1219512195121952</v>
      </c>
      <c r="E3" s="32">
        <v>3.5853658536585367</v>
      </c>
      <c r="F3" s="32">
        <v>3.3414634146341462</v>
      </c>
      <c r="G3" s="32">
        <v>3.8780487804878048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"/>
  <sheetViews>
    <sheetView topLeftCell="C1" workbookViewId="0">
      <selection activeCell="D22" sqref="D22"/>
    </sheetView>
  </sheetViews>
  <sheetFormatPr baseColWidth="10" defaultColWidth="9.140625" defaultRowHeight="15"/>
  <cols>
    <col min="2" max="2" width="36.5703125" customWidth="1"/>
    <col min="3" max="3" width="33.140625" customWidth="1"/>
    <col min="4" max="4" width="17.85546875" customWidth="1"/>
    <col min="5" max="5" width="23.140625" customWidth="1"/>
    <col min="6" max="6" width="27.85546875" customWidth="1"/>
  </cols>
  <sheetData>
    <row r="2" spans="2:7" ht="150">
      <c r="B2" s="21" t="s">
        <v>8</v>
      </c>
      <c r="C2" s="21" t="s">
        <v>9</v>
      </c>
      <c r="D2" s="21" t="s">
        <v>10</v>
      </c>
      <c r="E2" s="21" t="s">
        <v>11</v>
      </c>
      <c r="F2" s="21" t="s">
        <v>18</v>
      </c>
      <c r="G2" s="21" t="s">
        <v>12</v>
      </c>
    </row>
    <row r="3" spans="2:7">
      <c r="B3" s="32">
        <v>3</v>
      </c>
      <c r="C3" s="32">
        <v>3.0975609756097562</v>
      </c>
      <c r="D3" s="32">
        <v>3.1707317073170733</v>
      </c>
      <c r="E3" s="32">
        <v>3.3170731707317072</v>
      </c>
      <c r="F3" s="32">
        <v>3.5365853658536586</v>
      </c>
      <c r="G3" s="32">
        <v>3.5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"/>
  <sheetViews>
    <sheetView topLeftCell="A2" workbookViewId="0">
      <selection activeCell="B7" sqref="B7"/>
    </sheetView>
  </sheetViews>
  <sheetFormatPr baseColWidth="10" defaultColWidth="9.140625" defaultRowHeight="15"/>
  <cols>
    <col min="2" max="2" width="19.28515625" customWidth="1"/>
    <col min="3" max="3" width="18.28515625" customWidth="1"/>
    <col min="4" max="4" width="25" customWidth="1"/>
    <col min="5" max="5" width="22" customWidth="1"/>
    <col min="6" max="6" width="22.140625" customWidth="1"/>
    <col min="7" max="7" width="18.28515625" customWidth="1"/>
    <col min="8" max="8" width="20.7109375" customWidth="1"/>
    <col min="9" max="9" width="13.42578125" customWidth="1"/>
  </cols>
  <sheetData>
    <row r="2" spans="2:9" ht="105">
      <c r="B2" s="31" t="s">
        <v>0</v>
      </c>
      <c r="C2" s="31" t="s">
        <v>1</v>
      </c>
      <c r="D2" s="31" t="s">
        <v>2</v>
      </c>
      <c r="E2" s="31" t="s">
        <v>3</v>
      </c>
      <c r="F2" s="31" t="s">
        <v>4</v>
      </c>
      <c r="G2" s="31" t="s">
        <v>5</v>
      </c>
      <c r="H2" s="31" t="s">
        <v>6</v>
      </c>
      <c r="I2" s="31" t="s">
        <v>7</v>
      </c>
    </row>
    <row r="3" spans="2:9">
      <c r="B3" s="32">
        <v>3.4390243902439024</v>
      </c>
      <c r="C3" s="32">
        <v>2.8048780487804876</v>
      </c>
      <c r="D3" s="32">
        <v>2.9512195121951219</v>
      </c>
      <c r="E3" s="32">
        <v>3.0975609756097562</v>
      </c>
      <c r="F3" s="32">
        <v>2.8048780487804876</v>
      </c>
      <c r="G3" s="32">
        <v>3.3170731707317072</v>
      </c>
      <c r="H3" s="32">
        <v>3.0975609756097562</v>
      </c>
      <c r="I3" s="32">
        <v>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</vt:i4>
      </vt:variant>
    </vt:vector>
  </HeadingPairs>
  <TitlesOfParts>
    <vt:vector size="12" baseType="lpstr">
      <vt:lpstr>Portada Anexos</vt:lpstr>
      <vt:lpstr>Contenido</vt:lpstr>
      <vt:lpstr>Analisis Encuestas</vt:lpstr>
      <vt:lpstr>Tabla de contingencia H1</vt:lpstr>
      <vt:lpstr>Tabla de contingencia H2</vt:lpstr>
      <vt:lpstr>Sheet4</vt:lpstr>
      <vt:lpstr>Sheet3</vt:lpstr>
      <vt:lpstr>Sheet2</vt:lpstr>
      <vt:lpstr>Sheet1</vt:lpstr>
      <vt:lpstr>Conversión Encuestas</vt:lpstr>
      <vt:lpstr>Base Original Encuestas</vt:lpstr>
      <vt:lpstr>'Portada Anexos'!Área_de_impresión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rojas</dc:creator>
  <cp:lastModifiedBy>XIOMARA PATRICIA GUEVARA TORRES</cp:lastModifiedBy>
  <dcterms:created xsi:type="dcterms:W3CDTF">2020-10-15T01:38:03Z</dcterms:created>
  <dcterms:modified xsi:type="dcterms:W3CDTF">2020-12-18T17:25:20Z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