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hidePivotFieldList="1"/>
  <mc:AlternateContent xmlns:mc="http://schemas.openxmlformats.org/markup-compatibility/2006">
    <mc:Choice Requires="x15">
      <x15ac:absPath xmlns:x15ac="http://schemas.microsoft.com/office/spreadsheetml/2010/11/ac" url="https://universidadeaneduco-my.sharepoint.com/personal/kcantil76481_universidadean_edu_co/Documents/ACADEMICO/Proy_Creaciòn de empresa/PROYECTO/Apendices/"/>
    </mc:Choice>
  </mc:AlternateContent>
  <xr:revisionPtr revIDLastSave="0" documentId="8_{9A140E0F-B027-47F2-B0CC-4DFD98B0C272}" xr6:coauthVersionLast="47" xr6:coauthVersionMax="47" xr10:uidLastSave="{00000000-0000-0000-0000-000000000000}"/>
  <bookViews>
    <workbookView xWindow="2268" yWindow="2268" windowWidth="17280" windowHeight="8880" tabRatio="871" firstSheet="2" activeTab="5" xr2:uid="{00000000-000D-0000-FFFF-FFFF00000000}"/>
  </bookViews>
  <sheets>
    <sheet name="1. Instrucciones" sheetId="7" r:id="rId1"/>
    <sheet name="2.Entradas Impactos a personas" sheetId="1" r:id="rId2"/>
    <sheet name="3. Entradas Impactos al Planeta" sheetId="3" r:id="rId3"/>
    <sheet name="4. Entradas Impactos a Prosper " sheetId="4" r:id="rId4"/>
    <sheet name="5. Puntajes" sheetId="12" r:id="rId5"/>
    <sheet name="6. Gráficos" sheetId="13" r:id="rId6"/>
    <sheet name="Sheet1" sheetId="11" r:id="rId7"/>
  </sheets>
  <definedNames>
    <definedName name="_xlnm._FilterDatabase" localSheetId="3" hidden="1">'4. Entradas Impactos a Prosper '!$B$2:$L$52</definedName>
    <definedName name="_xlnm.Print_Area" localSheetId="0">'1. Instrucciones'!$I$49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12" l="1"/>
  <c r="B31" i="12"/>
  <c r="B33" i="12"/>
  <c r="C33" i="12"/>
  <c r="B32" i="12"/>
  <c r="C32" i="12"/>
  <c r="B30" i="12"/>
  <c r="C30" i="12"/>
  <c r="B29" i="12"/>
  <c r="C29" i="12"/>
  <c r="C3" i="12"/>
  <c r="C4" i="12"/>
  <c r="C5" i="12"/>
  <c r="C6" i="12"/>
  <c r="C11" i="12"/>
  <c r="C12" i="12"/>
  <c r="C13" i="12"/>
  <c r="C14" i="12"/>
  <c r="C19" i="12"/>
  <c r="C20" i="12"/>
  <c r="C21" i="12"/>
  <c r="B23" i="12" s="1"/>
  <c r="B21" i="12"/>
  <c r="B20" i="12"/>
  <c r="D20" i="12" s="1"/>
  <c r="B19" i="12"/>
  <c r="D19" i="12"/>
  <c r="B14" i="12"/>
  <c r="B13" i="12"/>
  <c r="B12" i="12"/>
  <c r="B11" i="12"/>
  <c r="B6" i="12"/>
  <c r="B5" i="12"/>
  <c r="B4" i="12"/>
  <c r="B3" i="12"/>
  <c r="J78" i="3"/>
  <c r="J77" i="3"/>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7" i="1"/>
  <c r="K96" i="1"/>
  <c r="K95" i="1"/>
  <c r="K94" i="1"/>
  <c r="K93" i="1"/>
  <c r="K92" i="1"/>
  <c r="K91" i="1"/>
  <c r="K90" i="1"/>
  <c r="K89" i="1"/>
  <c r="K88" i="1"/>
  <c r="K87" i="1"/>
  <c r="K86" i="1"/>
  <c r="K85" i="1"/>
  <c r="K84" i="1"/>
  <c r="K83" i="1"/>
  <c r="K82" i="1"/>
  <c r="K81" i="1"/>
  <c r="K80" i="1"/>
  <c r="K79" i="1"/>
  <c r="K78"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J94" i="3"/>
  <c r="J93" i="3"/>
  <c r="J92" i="3"/>
  <c r="J91" i="3"/>
  <c r="J90" i="3"/>
  <c r="J89" i="3"/>
  <c r="J88" i="3"/>
  <c r="J87" i="3"/>
  <c r="J86" i="3"/>
  <c r="J85" i="3"/>
  <c r="J84" i="3"/>
  <c r="J83" i="3"/>
  <c r="J82" i="3"/>
  <c r="J81" i="3"/>
  <c r="J80" i="3"/>
  <c r="J79" i="3"/>
  <c r="J76" i="3"/>
  <c r="J75"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0" i="3"/>
  <c r="J39" i="3"/>
  <c r="J38" i="3"/>
  <c r="J37" i="3"/>
  <c r="J36" i="3"/>
  <c r="J35" i="3"/>
  <c r="J34" i="3"/>
  <c r="J33" i="3"/>
  <c r="J32" i="3"/>
  <c r="J31" i="3"/>
  <c r="J30" i="3"/>
  <c r="J29" i="3"/>
  <c r="J28" i="3"/>
  <c r="J27" i="3"/>
  <c r="J26" i="3"/>
  <c r="J23" i="3"/>
  <c r="J22" i="3"/>
  <c r="J21" i="3"/>
  <c r="J20" i="3"/>
  <c r="J19" i="3"/>
  <c r="J18" i="3"/>
  <c r="J17" i="3"/>
  <c r="J16" i="3"/>
  <c r="J15" i="3"/>
  <c r="J14" i="3"/>
  <c r="J13" i="3"/>
  <c r="J12" i="3"/>
  <c r="J11" i="3"/>
  <c r="J10" i="3"/>
  <c r="J9" i="3"/>
  <c r="J8" i="3"/>
  <c r="J7" i="3"/>
  <c r="J6" i="3"/>
  <c r="J5" i="3"/>
  <c r="J4" i="3"/>
  <c r="K52" i="4"/>
  <c r="K51" i="4"/>
  <c r="K50" i="4"/>
  <c r="K49" i="4"/>
  <c r="K48" i="4"/>
  <c r="K47" i="4"/>
  <c r="K46" i="4"/>
  <c r="K45" i="4"/>
  <c r="K44" i="4"/>
  <c r="K43" i="4"/>
  <c r="K42" i="4"/>
  <c r="K41" i="4"/>
  <c r="K40" i="4"/>
  <c r="K39" i="4"/>
  <c r="K38" i="4"/>
  <c r="K35" i="4"/>
  <c r="K34" i="4"/>
  <c r="K33" i="4"/>
  <c r="K32" i="4"/>
  <c r="K31" i="4"/>
  <c r="K30" i="4"/>
  <c r="K29" i="4"/>
  <c r="K28" i="4"/>
  <c r="K27" i="4"/>
  <c r="K26" i="4"/>
  <c r="K23" i="4"/>
  <c r="K22" i="4"/>
  <c r="K21" i="4"/>
  <c r="K20" i="4"/>
  <c r="K19" i="4"/>
  <c r="K18" i="4"/>
  <c r="K17" i="4"/>
  <c r="K16" i="4"/>
  <c r="K15" i="4"/>
  <c r="K14" i="4"/>
  <c r="K13" i="4"/>
  <c r="K12" i="4"/>
  <c r="K11" i="4"/>
  <c r="K10" i="4"/>
  <c r="K9" i="4"/>
  <c r="K8" i="4"/>
  <c r="K7" i="4"/>
  <c r="K6" i="4"/>
  <c r="K5" i="4"/>
  <c r="K4" i="4"/>
  <c r="D21" i="12" l="1"/>
  <c r="D14" i="12"/>
  <c r="D13" i="12"/>
  <c r="D12" i="12"/>
  <c r="B16" i="12"/>
  <c r="D11" i="12"/>
  <c r="D6" i="12"/>
  <c r="D5" i="12"/>
  <c r="D33" i="12"/>
  <c r="B8" i="12"/>
  <c r="D4" i="12"/>
  <c r="D30" i="12"/>
  <c r="D31" i="12"/>
  <c r="D32" i="12"/>
  <c r="D29" i="12"/>
  <c r="D3" i="12"/>
  <c r="B25" i="12" l="1"/>
</calcChain>
</file>

<file path=xl/sharedStrings.xml><?xml version="1.0" encoding="utf-8"?>
<sst xmlns="http://schemas.openxmlformats.org/spreadsheetml/2006/main" count="1310" uniqueCount="671">
  <si>
    <t>Category</t>
  </si>
  <si>
    <t>Employment and Staffing</t>
  </si>
  <si>
    <t>Project Health and Safety</t>
  </si>
  <si>
    <t>Organizational Learning</t>
  </si>
  <si>
    <t>Local Competence Development</t>
  </si>
  <si>
    <t>Protection for Indigenous and Tribal Peoples</t>
  </si>
  <si>
    <t>Customer Health and Safety</t>
  </si>
  <si>
    <t>Product and Service Labeling</t>
  </si>
  <si>
    <t>Age-Appropriate Labor</t>
  </si>
  <si>
    <t>Anti-Corruption</t>
  </si>
  <si>
    <t>Fair Competition</t>
  </si>
  <si>
    <t>Local Procurement</t>
  </si>
  <si>
    <t>Digital Communication</t>
  </si>
  <si>
    <t>Traveling and Commuting</t>
  </si>
  <si>
    <t>Logistics</t>
  </si>
  <si>
    <t>Energy Consumption</t>
  </si>
  <si>
    <t>Biological Diversity</t>
  </si>
  <si>
    <t>Water Consumption</t>
  </si>
  <si>
    <t>Recycling and Reuse</t>
  </si>
  <si>
    <t>Disposal</t>
  </si>
  <si>
    <t>Contamination and Pollution</t>
  </si>
  <si>
    <t>Modeling and Simulation</t>
  </si>
  <si>
    <t>Local Economic Impact</t>
  </si>
  <si>
    <t>Indirect Benefits</t>
  </si>
  <si>
    <t>Equal Opportunity</t>
  </si>
  <si>
    <t>Community Engagement</t>
  </si>
  <si>
    <t>Customer Privacy and Data Protection</t>
  </si>
  <si>
    <t>Harassment and Discrimination</t>
  </si>
  <si>
    <t>Dignity, Diversity, Equity and Inclusion</t>
  </si>
  <si>
    <t>Responsible Technology</t>
  </si>
  <si>
    <t>Soil Erosion and Regeneration</t>
  </si>
  <si>
    <t>Noise Pollution</t>
  </si>
  <si>
    <t>Social Return on Investment</t>
  </si>
  <si>
    <t>Resiliency</t>
  </si>
  <si>
    <t>Labor Management Relations</t>
  </si>
  <si>
    <t>Training and Qualifications</t>
  </si>
  <si>
    <t>Work-Life Harmony and Mental Health</t>
  </si>
  <si>
    <t>Public Policy and Compliance</t>
  </si>
  <si>
    <t>Force and Involuntary Labor</t>
  </si>
  <si>
    <t>Sustainable Procurement and Contracts</t>
  </si>
  <si>
    <t>Green Claims and Greenwashing</t>
  </si>
  <si>
    <t>GHG Emissions</t>
  </si>
  <si>
    <t>Renewable and Clean Energy Return</t>
  </si>
  <si>
    <t>Air and Water Quality</t>
  </si>
  <si>
    <t>Water Displacement</t>
  </si>
  <si>
    <t>Business Case Analysis</t>
  </si>
  <si>
    <t>Financial Analysis</t>
  </si>
  <si>
    <t>ESG Discclosures and Sustainability Reporting</t>
  </si>
  <si>
    <t>Waste Generation</t>
  </si>
  <si>
    <t>Flexibility/ Optionality</t>
  </si>
  <si>
    <t>General</t>
  </si>
  <si>
    <t>http://creativecommons.org/licenses/by/4.0/</t>
  </si>
  <si>
    <t>info@greenprojectmanagement.org</t>
  </si>
  <si>
    <t>Yes</t>
  </si>
  <si>
    <t>No</t>
  </si>
  <si>
    <t>version 5.0.</t>
  </si>
  <si>
    <t>Change log</t>
  </si>
  <si>
    <t>Revised cells that were pre-formatted</t>
  </si>
  <si>
    <t>5.0.1</t>
  </si>
  <si>
    <t>Análisis de Impacto P5 Versión 5.0.1</t>
  </si>
  <si>
    <t>Alineada con la Versión 3.0</t>
  </si>
  <si>
    <t>Por favor apoye nuestro compromiso con la sostenibilidad y no imprima</t>
  </si>
  <si>
    <t>este documento a menos que sea absolutamente necesario hacerlo.</t>
  </si>
  <si>
    <t>1.  Información General</t>
  </si>
  <si>
    <t>¿Preguntas o
Problemas?</t>
  </si>
  <si>
    <t>Uso de MS Excel</t>
  </si>
  <si>
    <t>Entrada de Datos</t>
  </si>
  <si>
    <t>Si tiene preguntas sobre este formulario, o problemas para usarlo, contáctenos en:</t>
  </si>
  <si>
    <t>Estas instrucciones asumen que el usuario tiene un conocimiento práctico básico de Excel. No se requiere una gran experiencia.</t>
  </si>
  <si>
    <t>Los campos de entrada de datos están sombreados en gris (como esta celda).</t>
  </si>
  <si>
    <t>Este documento fue diseñado por GPM para los usuarios del ciclo de vida de sus proyectos PRiSM. El diseño de este documento está autorizado a otros bajo la licencia internacional Creative Commons Attribution 4.0.</t>
  </si>
  <si>
    <r>
      <t xml:space="preserve">Contenido en </t>
    </r>
    <r>
      <rPr>
        <b/>
        <sz val="10"/>
        <color rgb="FF0070C0"/>
        <rFont val="Cambria"/>
        <family val="1"/>
      </rPr>
      <t>azul oscuro</t>
    </r>
    <r>
      <rPr>
        <sz val="10"/>
        <rFont val="Cambria"/>
        <family val="1"/>
      </rPr>
      <t xml:space="preserve"> no está incluido en la licencia.</t>
    </r>
  </si>
  <si>
    <t>Contenido</t>
  </si>
  <si>
    <t>3.  Hoja de Trabajo de Aprobaciones</t>
  </si>
  <si>
    <t>Nombre de la Organización</t>
  </si>
  <si>
    <t>Nombre del Proyecto</t>
  </si>
  <si>
    <t>Aprobaciones</t>
  </si>
  <si>
    <t>Ingrese el nombre de su organización en el espacio proporcionado.</t>
  </si>
  <si>
    <t>Ingrese el nombre de su proyecto en el espacio proporcionado.</t>
  </si>
  <si>
    <t>Ingrese los nombres y las funciones de las personas que aprobaron cada versión del Análisis de impacto P5. Cree filas y números de versión adicionales según sea necesario.</t>
  </si>
  <si>
    <t>4 - 6 Hojas de Trabajo de Impactos</t>
  </si>
  <si>
    <t>Elemento</t>
  </si>
  <si>
    <t>Descripción</t>
  </si>
  <si>
    <t>Descripción de la Causa</t>
  </si>
  <si>
    <t>Impacto Potencial</t>
  </si>
  <si>
    <t>Respuesta Propuesta</t>
  </si>
  <si>
    <t>Puntaje de los Impactos Después</t>
  </si>
  <si>
    <t>Cambio</t>
  </si>
  <si>
    <t>Resultado</t>
  </si>
  <si>
    <t>Revise las descripciones de Lentes, categorías, subcategorías y elementos en el Estándar P5 para la Sostenibilidad en la Gestión de Proyectos versión 3.0</t>
  </si>
  <si>
    <t>Considere los procesos de gestión de proyectos y la vida útil del producto entregado. ¿Qué eventos internos y externos pueden ocurrir? Revise cada elemento de los cinco lentes y complete la información.</t>
  </si>
  <si>
    <t>Este campo indica el elemento que será evaluado. El icono correspondiente de la Ontología P5 está a la izquierda.</t>
  </si>
  <si>
    <t xml:space="preserve">La descripción del elemento se proporciona como referencia a partir del glosario del Estándar P5. </t>
  </si>
  <si>
    <t>Describa la(s) causa(s) del evento.</t>
  </si>
  <si>
    <t>Describa el(los) impacto(s) potencial(es) de sostenibilidad de cada uno.</t>
  </si>
  <si>
    <t>Identifique las posibles respuestas a cada evento para minimizar el impacto de los eventos negativos y maximizar el impacto de los eventos positivos.</t>
  </si>
  <si>
    <t>En las columnas de puntaje, puntúe del 1 al 5 utilizando la guía del cuadro a continuación.</t>
  </si>
  <si>
    <r>
      <t xml:space="preserve">Fuerte Impacto Positivo </t>
    </r>
    <r>
      <rPr>
        <i/>
        <sz val="10"/>
        <color theme="0"/>
        <rFont val="Cambria"/>
        <family val="1"/>
      </rPr>
      <t>significa que este impacto mejorará significativamente los resultados del proyecto desde una perspectiva de sostenibilidad.</t>
    </r>
  </si>
  <si>
    <r>
      <rPr>
        <b/>
        <i/>
        <sz val="10"/>
        <color theme="1"/>
        <rFont val="Cambria"/>
        <family val="1"/>
      </rPr>
      <t xml:space="preserve">Impacto Positivo </t>
    </r>
    <r>
      <rPr>
        <i/>
        <sz val="10"/>
        <color theme="1"/>
        <rFont val="Cambria"/>
        <family val="1"/>
      </rPr>
      <t>significa que este impacto mejorará los resultados del proyecto desde una perspectiva de sostenibilidad.</t>
    </r>
  </si>
  <si>
    <r>
      <t xml:space="preserve">Neutral </t>
    </r>
    <r>
      <rPr>
        <i/>
        <sz val="10"/>
        <color theme="0"/>
        <rFont val="Cambria"/>
        <family val="1"/>
      </rPr>
      <t>significa que no se espera que este impacto afecte los resultados del proyecto desde una perspectiva de sostenibilidad.</t>
    </r>
  </si>
  <si>
    <r>
      <rPr>
        <b/>
        <i/>
        <sz val="10"/>
        <color theme="0"/>
        <rFont val="Cambria"/>
        <family val="1"/>
      </rPr>
      <t xml:space="preserve">Impacto Negativo </t>
    </r>
    <r>
      <rPr>
        <i/>
        <sz val="10"/>
        <color theme="0"/>
        <rFont val="Cambria"/>
        <family val="1"/>
      </rPr>
      <t>significa que este impacto empeorará los resultados del proyecto desde una perspectiva de sostenibilidad.</t>
    </r>
  </si>
  <si>
    <r>
      <rPr>
        <b/>
        <i/>
        <sz val="10"/>
        <color theme="0"/>
        <rFont val="Cambria"/>
        <family val="1"/>
      </rPr>
      <t xml:space="preserve">Impacto Negativo Severo </t>
    </r>
    <r>
      <rPr>
        <i/>
        <sz val="10"/>
        <color theme="0"/>
        <rFont val="Cambria"/>
        <family val="1"/>
      </rPr>
      <t>significa que este impacto empeorará severamente los resultados del proyecto desde una perspectiva de sostenibilidad.</t>
    </r>
  </si>
  <si>
    <t>Ingrese un número del 1 al 5 usando la misma guía una vez que se haya completado la respuesta propuesta.</t>
  </si>
  <si>
    <t>Esta columna calcula la diferencia entre los puntajes de impactos antes y después. Los puntajes que aumentan indican mejora, los puntajes que disminuyen indican que el impacto ha empeorado.</t>
  </si>
  <si>
    <t>Esta columna se utiliza para ingresar el resultado final una vez que se ha tomado la acción.</t>
  </si>
  <si>
    <t>7.  Puntajes</t>
  </si>
  <si>
    <t>Esta hoja de trabajo muestra los puntajes de las pestañas de entrada</t>
  </si>
  <si>
    <t>8.  Gráficos y Tablas</t>
  </si>
  <si>
    <t>Esta hoja de trabajo muestra gráficos y diagramas de los datos del Análisis de las Entradas.</t>
  </si>
  <si>
    <t>¿Calificado?</t>
  </si>
  <si>
    <t>Lente</t>
  </si>
  <si>
    <t>Descripción (Causa)</t>
  </si>
  <si>
    <t>Impacto Potencial en la Sostenibilidad</t>
  </si>
  <si>
    <t>Categoría</t>
  </si>
  <si>
    <t>Definición</t>
  </si>
  <si>
    <t>2.  Hoja de Trabajo de Entradas de Ejemplos</t>
  </si>
  <si>
    <t>Vida Útil</t>
  </si>
  <si>
    <t>Mantenimiento</t>
  </si>
  <si>
    <t>Eficacia</t>
  </si>
  <si>
    <t>Eficiencia</t>
  </si>
  <si>
    <t>Imparcialidad</t>
  </si>
  <si>
    <t>Impacto a las Personas</t>
  </si>
  <si>
    <t>Prácticas Laborales y Trabajo Decente</t>
  </si>
  <si>
    <t>Empleo y dotación de personal es el proceso de obtener el personal necesario para llevar a cabo el proyecto. Incluye identificar las habilidades requeridas para completar con éxito el proyecto, reclutar personas potenciales (interna o externamente), gestionar su tiempo y desempeño, capacitarlos cuando sea necesario y compensarlos en consecuencia.</t>
  </si>
  <si>
    <t>Relaciones laborales/empresariales en el contexto del proyecto significa generar confianza, comprensión y cooperación entre el proyecto y otros directores, el personal de la organización y los miembros del equipo de proyecto. Implica respetar las opiniones de los demás, resolver conflictos de manera proactiva, comunicarse con claridad y asegurar que todos conozcan sus roles y responsabilidades</t>
  </si>
  <si>
    <t>Salud y seguridad del proyecto es la práctica de crear condiciones de trabajo seguras para el personal involucrado en el proyecto. Implica la implementación de medidas como la evaluación de peligros, la gestión de riesgos, la capacitación, el cumplimiento y la investigación. Su objetivo principal es asegurar que los trabajadores no estén expuestos a riesgos innecesarios mientras realizan su trabajo</t>
  </si>
  <si>
    <t>La capacitación y calificación es el proceso de asegurar que los miembros del equipo de proyecto tengan las habilidades necesarias para completar su trabajo de manera eficaz. Implica proporcionar instrucción, evaluar la competencia, monitorear el desempeño y ofrecer orientación</t>
  </si>
  <si>
    <t>Aprendizaje organizacional es una forma de gestión del conocimiento en la que se alienta a los componentes y a los empleados de la organización a capturar, compartir y aplicar su conocimiento. Esto permite a la organización adaptar y mejorar sus procesos, productos y servicios a lo largo del tiempo.</t>
  </si>
  <si>
    <t>Igualdad de oportunidades es la práctica de brindar a las personas acceso a trabajos, oportunidades y responsabilidades en función de sus calificaciones, independientemente del género, la raza, la edad u otras características. Busca eliminar cualquier tipo de discriminación en el lugar de trabajo y asegurar que todos los miembros del equipo reciban un trato justo y tengan las mismas oportunidades de participar de manera adecuada.</t>
  </si>
  <si>
    <t>Desarrollo de competencias locales es el proceso de fomentar y expandir las habilidades, el conocimiento y la experiencia en las localidades en las que opera el proyecto. Puede implicar brindar capacitación o educación a las personas locales, así como alentar la colaboración y el intercambio de recursos entre la organización del proyecto y las organizaciones locales o las personas locales.</t>
  </si>
  <si>
    <t>Armonía trabajo-vida y salud mental se refiere a la capacidad de las personas para lograr un equilibrio entre sus objetivos profesionales y los compromisos dentro de sus vidas personales. Esto implica tomar descansos regulares del trabajo, desarrollar hábitos de trabajo saludables y participar en actividades que brinden una sensación de alegría y satisfacción.</t>
  </si>
  <si>
    <t>Sociedad y Clientes</t>
  </si>
  <si>
    <t>Puntajes de los Impactos Antes</t>
  </si>
  <si>
    <t>Nuevo Puntaje del Impacto (Después)</t>
  </si>
  <si>
    <t>Participación de la comunidad es la práctica de tratar a los residentes locales como partes interesadas en el proyecto. Esto es esencial ya que asegura que las necesidades y perspectivas locales se tengan en cuenta al tomar cualquier acción que afecte a la comunidad. También requiere un intercambio bidireccional de información e ideas entre el equipo de proyecto y la comunidad para que el proyecto sea más eficaz, eficiente y beneficioso para todos los involucrados.</t>
  </si>
  <si>
    <t>Políticas públicas y cumplimiento incluye los pasos tomados por el equipo de proyecto para asegurar que el proyecto cumpla con todas las leyes y regulaciones pertinentes. Esto implica investigar las leyes y regulaciones pertinentes, comprender sus implicancias para el proyecto y tomar las medidas necesarias para asegurarse de que estas leyes y regulaciones se respeten durante la duración del proyecto.</t>
  </si>
  <si>
    <t>Protección para los pueblos indígenas y tribales incluye las medidas tomadas para garantizar los derechos y el bienestar de las poblaciones afectadas a lo largo del proyecto. Esto incluye la protección de su cultura, derechos de uso de la tierra, idioma, religión y otras formas de reconocimiento.</t>
  </si>
  <si>
    <t>Salud y seguridad del cliente incluye las medidas tomadas para asegurar el bienestar físico y mental de los usuarios finales de los productos del proyecto. Esto incluye proporcionar información sobre los riesgos y peligros, el manejo adecuado del cliente durante el proyecto y el cumplimiento de las normas, protocolos, leyes y regulaciones de seguridad pertinentes.</t>
  </si>
  <si>
    <t>Privacidad y protección de datos del cliente abarca las medidas tomadas para salvaguardar los datos del cliente, como información personal o detalles financieros. Incluye proporcionar instalaciones de almacenamiento seguras y tecnologías de encriptación, implementar controles de acceso y procedimientos de autenticación apropiados, y garantizar el cumplimiento de las leyes y regulaciones pertinentes.</t>
  </si>
  <si>
    <t>Etiquetado de productos y servicios incluye procedimientos utilizados para asegurar que los bienes y servicios se etiqueten con precisión de acuerdo con los estándares legales y éticos. Esto incluye la divulgación adecuada de los posibles riesgos, peligros y efectos secundarios asociados con el uso de productos y servicios, así como el suministro de información adecuada sobre los orígenes de estos productos y servicios.</t>
  </si>
  <si>
    <t>Derechos Humanos</t>
  </si>
  <si>
    <t>Acoso y discriminación implica las medidas adoptadas para asegurar un entorno laboral seguro, respetuoso y no discriminatorio. Esto incluye el desarrollo de políticas que protejan a los empleados del trato injusto, la creación de un entorno inclusivo, la implementación de procedimientos de denuncia efectivos para casos de comportamiento inapropiado y la capacitación suficiente para la gerencia sobre cómo manejar tales problemas.</t>
  </si>
  <si>
    <t>Trabajo apropiado a la edad significa garantizar que los niños no se encuentren en situaciones peligrosas o de explotación y, al mismo tiempo, permitirles desarrollar habilidades laborales esenciales. Se utiliza para describir el trabajo adecuado para el nivel de habilidad y madurez de una persona.</t>
  </si>
  <si>
    <t>Trabajo forzado e involuntario significa cualquier trabajo o servicio que se obtiene de una persona bajo la amenaza de una acción punitiva contra ella o sus familias. Incluye trabajo donde el pago está por debajo de los niveles de subsistencia, o donde el pago es en bienes que no son deseables. El trabajo forzado e involuntario puede adoptar muchas formas, como la trata de personas, la servidumbre por deudas, la esclavitud y jornadas laborales injustamente largas</t>
  </si>
  <si>
    <t>Dignidad, diversidad, equidad e inclusión (DDEI) es un conjunto de valores, principios y prácticas que crean un entorno en el que todos los involucrados en el proyecto se sienten respetados, seguros y valorados. También implica brindar oportunidades para que todos participen en los procesos de toma de decisiones relevantes sin enfrentar discriminación o ser objeto de un trato injusto.</t>
  </si>
  <si>
    <t>Comportamiento Ético</t>
  </si>
  <si>
    <t>Prácticas y contratos de adquisiciones sostenibles incluye prácticas para obtener bienes, materias primas y servicios que toman en cuenta los impactos ambientales, económicos y sociales. Significa contratar recursos de manera ética. Requiere establecer acuerdos que respeten estándares ambientales, sociales y de derechos humanos.</t>
  </si>
  <si>
    <t>Anticorrupción es la práctica de rechazar tanto las ofertas como las solicitudes de obsequios, pagos u otras formas de beneficios para influir en las actividades, los productos o los resultados del proyecto. Implica asegurar que el proyecto esté libre de prácticas no éticas como soborno, lavado de dinero, fraude y malversación.</t>
  </si>
  <si>
    <t>Competencia justa es la práctica de garantizar que todas las partes que deseen proporcionar productos o servicios al proyecto tengan las mismas oportunidades de competir y ganar. Requiere tomar medidas para asegurar que ninguna parte individual tenga una ventaja injusta debido al tamaño, la riqueza, la influencia o cualquier otro factor. Esto incluye hacer cumplir las leyes y regulaciones contra el comportamiento anticompetitivo, como la fijación de precios y la manipulación del mercado. Además, la competencia justa requiere la creación de procesos transparentes para licitaciones y adjudicaciones de contratos para garantizar oportunidades justas para empresas de todos los tamaños y tipos.</t>
  </si>
  <si>
    <t>Tecnología responsable es la práctica de tener en cuenta las implicancias éticas, legales y sociales al ejecutar proyectos que involucran tecnologías nuevas o emergentes. Esto incluye el desarrollo y la adhesión a marcos y políticas relacionados con la privacidad de datos, los derechos de propiedad intelectual, el impacto ambiental, la diversidad y la inclusión. La tecnología responsable también requiere garantizar que la tecnología se utilice de manera segura y responsable.</t>
  </si>
  <si>
    <t xml:space="preserve">Afirmaciones Ecológicos son declaraciones realizadas por una organización para indicar que un producto o servicio ha sido diseñado y producido de una manera que se considera ambientalmente responsable. Estas afirmaciones generalmente se relacionan con los esfuerzos de la organización para reducir su impacto ambiental, como el uso de materiales reciclados, fuentes de energía renovables y procesos de producción eficientes.
Greenwashing es la práctica de hacer afirmaciones falsas o engañosas para engañar a los consumidores haciéndoles creer que un producto o servicio es más ecológico de lo que realmente es. Esto se puede hacer a través de lenguaje engañoso, exageraciones u omisión de información relevante sobre las verdaderas prácticas ambientales de una organización
</t>
  </si>
  <si>
    <t>Impactos al Planeta</t>
  </si>
  <si>
    <t>Transporte</t>
  </si>
  <si>
    <t>Energía</t>
  </si>
  <si>
    <t>Tierra, Aire y Agua</t>
  </si>
  <si>
    <t>Consumo</t>
  </si>
  <si>
    <t>Adquisición local es la práctica de adquirir productos y servicios de proveedores locales</t>
  </si>
  <si>
    <t>Comunicación digital es el uso de herramientas y plataformas digitales para comunicar sobre el proyecto. Estas herramientas pueden incluir sitios web, boletines por correo electrónico, cuentas de redes sociales, aplicaciones de mensajería y otros canales de comunicación digital.</t>
  </si>
  <si>
    <t>Viajes y desplazamientos es el movimiento del personal relacionado con el proyecto entre diferentes locasiones. Los viajes y desplazamientos pueden incluir llegar al sitio del proyecto, asistir a reuniones fuera del sitio, realizar presentaciones fuera del sitio, recopilar datos y brindar apoyo fuera del sitio.</t>
  </si>
  <si>
    <t>Logística es la planificación y ejecución de actividades relacionadas con el transporte de bienes, materias primas y servicios para uso del proyecto. La logística incluye actividades como la programación del transporte, la estimación de costos, la coordinación del personal y asegurarse de que todos los procedimientos necesarios se completen a tiempo.</t>
  </si>
  <si>
    <t>Consumo de energía es la cantidad de energía utilizada por el proyecto a lo largo de su duración. Abarca todos los aspectos del uso de la energía, desde la iluminación de las oficinas hasta la energía necesaria para el transporte</t>
  </si>
  <si>
    <t>Emisiones de gases de efecto invernadero son gases (principalmente dióxido de carbono y metano) liberados a la atmósfera como resultado directo de las actividades asociadas con el proyecto. Esto incluye las emisiones como resultado directo del consumo de energía del proyecto, así como las emisiones del transporte de bienes, materias primas y servicios adquiridos. También incluye las emisiones de GEI causadas por la distribución, operación y disposición del producto del proyecto</t>
  </si>
  <si>
    <t xml:space="preserve">Energía renovable, también llamada energía alternativa, es energía generada a partir de fuentes que se reponen a un ritmo más rápido de lo que se consumen. Estas fuentes incluyen energía solar, eólica, hidráulica y geotérmica.
Retorno de energía limpia (Clean energy return -CER) se refiere a la cantidad de energía renovable generada por el proyecto o el producto del proyecto que excede la cantidad necesaria. El CER normalmente se devuelve a la red para que lo usen otros.
</t>
  </si>
  <si>
    <t>Diversidad biológica, también conocida como biodiversidad, se refiere a la variedad de formas de vida en la Tierra. Incluye todos los ecosistemas y todas las especies de plantas, animales, bacterias, hongos y microorganismos que conforman un ambiente o hábitat particular. También incluye todas las variaciones genéticas de esas especies.</t>
  </si>
  <si>
    <t>Calidad del aire y el agua implica medidas de contaminación en el aire y las fuentes de agua.</t>
  </si>
  <si>
    <t>Consumo de agua es el uso de agua durante las actividades del proyecto. Aunque los proyectos de construcción, manufactura y agricultura son probablemente los principales usuarios de agua, en alguna medida todos los proyectos utilizan agua.</t>
  </si>
  <si>
    <t>Desplazamiento de agua es la práctica de desviar las fuentes de agua que han sido interrumpidas por el proyecto lejos de las áreas que son propensas a inundaciones y contaminación. Los métodos incluyen la construcción de represas, el desvío del flujo de agua, la construcción de humedales artificiales, el paisajismo con jardines infiltrantes (rain gardens) y la instalación de barreras contra inundaciones. El desplazamiento de agua es principalmente un problema con los proyectos de construcción, manufactura y agricultura</t>
  </si>
  <si>
    <t>Contaminación acústica es la creación de sonidos excesivos, desagradables o perturbadores que pueden disminuir la calidad de vida. La contaminación acústica puede ser causada por actividades tales como voladuras (blasting), tráfico de vehículos pesados, embotellamientos y operación de maquinaria o equipo.</t>
  </si>
  <si>
    <t xml:space="preserve">Reciclaje implica transformar un elemento de desecho en uno útil. Los artículos que se pueden reciclar van desde botellas de agua de plástico hasta computadoras y generadores eléctricos.
Reutilización implica usar el mismo artículo una y otra vez o encontrarle un nuevo propósito
</t>
  </si>
  <si>
    <t xml:space="preserve">
Eliminación de bienes y materiales es la práctica de deshacerse de elementos que ya no se necesitan o no se desean para el proyecto. Esto incluye la eliminación de residuos peligrosos y no peligrosos de acuerdo con las leyes y regulaciones pertinentes.
Disposición de activos es el proceso de deshacerse de un elemento que ha llegado al final de su vida útil. Esto incluye todo, desde productos electrónicos de consumo hasta infraestructura pública, como carreteras y puentes. En general, los activos no deben eliminarse hasta que ya no sean aptos para su uso.
</t>
  </si>
  <si>
    <t xml:space="preserve">Contaminación y polución es la liberación de materiales de desecho o sustancias peligrosas en el medio ambiente. Casi siempre tendrá un impacto negativo en los ecosistemas y la salud humana. La contaminación y la polución ocurren con mayor frecuencia debido a prácticas negligentes en la fabricación, la construcción, la agricultura y las industrias relacionadas que generan materiales de desecho o productos químicos peligrosos, pero también pueden ocurrir en otros proyectos que hacen un mal trabajo de eliminación </t>
  </si>
  <si>
    <t>Generación de residuos es la creación de cualquier exceso o materiales o subproductos innecesarios durante el proyecto. Esto incluye todo, desde suministros y materiales sobrantes hasta energía desperdiciada.</t>
  </si>
  <si>
    <t>Impactos a la Prosperidad</t>
  </si>
  <si>
    <t>Factibilidad del Proyecto</t>
  </si>
  <si>
    <t>Agilidad Empresarial</t>
  </si>
  <si>
    <t>Estímulación Económica y del Mercado</t>
  </si>
  <si>
    <r>
      <t xml:space="preserve">
</t>
    </r>
    <r>
      <rPr>
        <b/>
        <sz val="9"/>
        <color theme="1"/>
        <rFont val="Calibri"/>
        <family val="2"/>
        <scheme val="minor"/>
      </rPr>
      <t>Erosión del suelo</t>
    </r>
    <r>
      <rPr>
        <sz val="9"/>
        <color theme="1"/>
        <rFont val="Calibri"/>
        <family val="2"/>
        <scheme val="minor"/>
      </rPr>
      <t xml:space="preserve"> es la pérdida de la capa superior del suelo debido a actividades humanas como la construcción en general, la construcción de carreteras o las prácticas agrícolas. Puede verse exacerbado por cambios en la cobertura natural del suelo y puede tener efectos negativos significativos en los ecosistemas locales. Al igual que con el desplazamiento del agua, la erosión del suelo es principalmente un problema con los proyectos de construcción, manufactura y agricultura.
</t>
    </r>
    <r>
      <rPr>
        <b/>
        <sz val="9"/>
        <color theme="1"/>
        <rFont val="Calibri"/>
        <family val="2"/>
        <scheme val="minor"/>
      </rPr>
      <t>Diseño regenerativo</t>
    </r>
    <r>
      <rPr>
        <sz val="9"/>
        <color theme="1"/>
        <rFont val="Calibri"/>
        <family val="2"/>
        <scheme val="minor"/>
      </rPr>
      <t xml:space="preserve"> es una práctica que se basa en la comprensión de cómo funcionan los ecosistemas para que el proyecto regenere los recursos en lugar de agotarlos.
</t>
    </r>
  </si>
  <si>
    <t>Análisis del caso de negocio es el proceso de desarrollar un caso de negocio que justifique el inicio o la continuación del proyecto. Se trata de analizar la lógica que sustenta la financiación del proyecto. Esto requiere identificar los beneficios y dis-beneficios (perjuicios) esperados, los costos e ingresos probables, los requisitos de personal, los principales riesgos, las alternativas de cronograma y los impactos en las partes interesadas asociados con un proyecto propuesto</t>
  </si>
  <si>
    <t>Análisis financiero es el proceso de evaluación del proyecto desde una perspectiva monetaria. Por lo general, se utiliza para analizar si el proyecto requiere financiamiento inicial o adicional.</t>
  </si>
  <si>
    <t>Retorno social de la inversión (SROI) es un marco para medir y rendir cuentas de los productos y resultados de los proyectos al incluir los costos y beneficios sociales y ambientales junto con los económicos tradicionales. Se basa en la idea de que los proyectos crean valor de otras maneras además de los rendimientos financieros. Por ejemplo, un proyecto de desarrollo comunitario puede crear valor al mejorar la salud y el bienestar de los residentes, reducir el crimen y aumentar la cohesión social</t>
  </si>
  <si>
    <t xml:space="preserve">Modelado es la creación de una representación física, matemática o lógica del proyecto utilizando sus características representativas.
Simulación es el uso de un modelo para comprender los efectos potenciales de condiciones y elecciones alternativas dada la incertidumbre en las variables de entrada. Puede ser especialmente útil en el contexto del proyecto donde sus características a menudo interactúan de manera impredecible
</t>
  </si>
  <si>
    <t xml:space="preserve">Flexibilidad es la capacidad de adaptarse a circunstancias o situaciones cambiantes. Requiere la capacidad de modificar planes o enfoques ante desafíos inesperados.
Opcionalidad significa tener múltiples soluciones u opciones disponibles. Significa que el proyecto no está restringido por un solo enfoque. Opcionalidad significa que el proyecto es capaz de soportar diferentes resultados con diferentes productos sin tener que empezar de nuevo.
</t>
  </si>
  <si>
    <t>Resiliencia es la capacidad del proyecto para recuperarse o adaptarse fácilmente a condiciones adversas, como fluctuaciones extremas del mercado, inestabilidad política o económica, desastres naturales o emergencias de salud. La resiliencia no hace que los problemas desaparezcan: significa tener la capacidad de hacerles frente a pesar del estrés inesperado.</t>
  </si>
  <si>
    <t>Impacto económico local incluye los efectos directos e indirectos que el proyecto tiene sobre la economía de su área local. Esto puede incluir la creación de empleo, un mayor gasto en la economía local o un mayor desarrollo regional.</t>
  </si>
  <si>
    <t>Beneficios indirectos son los impactos positivos que van más allá de los resultados inmediatos del proyecto y pueden no ser siempre visibles inmediatamente. Estos beneficios pueden incluir una mejor calidad de vida, una mayor actividad económica en el área local y mejoras ambientales como aire o agua más limpios.</t>
  </si>
  <si>
    <t xml:space="preserve">Divulgaciones ESG son información sobre el desempeño y las prácticas de una organización relacionadas con cuestiones ambientales, sociales y de gobierno. La información del proyecto se utiliza como entrada para las divulgaciones ESG de la(s) organización(es) patrocinadora(s)
Informes de sostenibilidad proporciona información sobre las políticas, las prácticas y el desempeño de una organización en relación con la sostenibilidad. Comprende una amplia gama de temas como la eficiencia energética, las emisiones de carbono, la conservación de recursos, los derechos humanos, las prácticas laborales y la participación comunitaria. La información del proyecto se utiliza como entrada para los informes de sostenibilidad de la(s) organización(es) patrocinadora(s)
</t>
  </si>
  <si>
    <t>Impactos a las Personas</t>
  </si>
  <si>
    <t xml:space="preserve">Puntaje Inicial </t>
  </si>
  <si>
    <t>Nuevo Puntaje</t>
  </si>
  <si>
    <t>Puntaje Inicial</t>
  </si>
  <si>
    <t>Puntaje General de los Impactos a las Personas</t>
  </si>
  <si>
    <t>Puntaje General de los Impactos al Planeta</t>
  </si>
  <si>
    <t>Impactos a la Properidad</t>
  </si>
  <si>
    <t>Puntaje General de los Impactos a la Prosperidad</t>
  </si>
  <si>
    <t>Puntaje P5 General del Proyecto</t>
  </si>
  <si>
    <t>Hay cinco lentes por elemento respecto de los cuales calificar. Seleccione Yes o No en el menú desplegable para indicar si está utilizando esa lente en la evaluación. (Para obtener más información sobre lentes, consulte la página 6 del Estándar P5).</t>
  </si>
  <si>
    <t>Instrucciones</t>
  </si>
  <si>
    <t>Esta hoja de trabajo contiene varias entradas de ejemplos para ilustrar cómo usar las pestañas de entradas</t>
  </si>
  <si>
    <t xml:space="preserve">Puntaje Inicial del Impacto (Antes) </t>
  </si>
  <si>
    <t>Puntaje Inicial del Impacto (Antes)</t>
  </si>
  <si>
    <t xml:space="preserve">Puntaje Inicial del Impacto (Antes)  </t>
  </si>
  <si>
    <t>Baja eficiencia en operaciones y mayor dependencia de expertos externos.</t>
  </si>
  <si>
    <t>Falta de habilidades específicas en reciclaje y manejo de residuos fotovoltaicos.</t>
  </si>
  <si>
    <t>Capacitar al personal local en tecnologías sostenibles y reciclaje avanzado.</t>
  </si>
  <si>
    <t>Mayor autonomía y eficiencia operativa.</t>
  </si>
  <si>
    <t>Rotación frecuente de empleados, afectando la continuidad del proyecto.</t>
  </si>
  <si>
    <t>Deficiencia en retención del talento debido a condiciones laborales iniciales limitadas.</t>
  </si>
  <si>
    <t>Mejorar las condiciones laborales y ofrecer incentivos de retención.</t>
  </si>
  <si>
    <t>Estabilidad en el equipo y mejora en la calidad operativa.</t>
  </si>
  <si>
    <t>Dependencia de consultores externos, limitando la capacidad de construcción de conocimiento interno.</t>
  </si>
  <si>
    <t>Falta de personal con experiencia en reciclaje y manejo de residuos solares en Bogotá.</t>
  </si>
  <si>
    <t>Incorporar consultores locales con experiencia en sostenibilidad y desarrollar una red inicial de talento capacitado.</t>
  </si>
  <si>
    <t>Desarrollo inicial del equipo interno y reducción de costos de dependencia externa.</t>
  </si>
  <si>
    <t>Falta de cohesión en el equipo inicial y posible pérdida de credibilidad en la fase temprana del proyecto.</t>
  </si>
  <si>
    <t>Procesos de reclutamiento inicial sin estándares definidos pueden dar lugar a prácticas discriminatorias no intencionales.</t>
  </si>
  <si>
    <t>Crear políticas de reclutamiento justas y transparentes desde el inicio.</t>
  </si>
  <si>
    <t>Equipo diverso y alineado con los principios de sostenibilidad.</t>
  </si>
  <si>
    <t>Retrasos en la obtención de permisos o financiamiento clave para la operación inicial.</t>
  </si>
  <si>
    <t>Baja comunicación en etapas iniciales con stakeholders clave, como el gobierno y reguladores ambientales.</t>
  </si>
  <si>
    <t>Implementar una estrategia de comunicación temprana para involucrar actores relevantes desde la fase de análisis de mercado.</t>
  </si>
  <si>
    <t>Mayor alineación con actores clave y avances más rápidos en permisos.</t>
  </si>
  <si>
    <t>Afecta la colaboración y genera conflictos internos.</t>
  </si>
  <si>
    <t>Falta de claridad en roles y responsabilidades, causando malentendidos.</t>
  </si>
  <si>
    <t>Definir roles con claridad y establecer canales efectivos de comunicación interna.</t>
  </si>
  <si>
    <t>Mayor cohesión y productividad del equipo.</t>
  </si>
  <si>
    <t>Posible confusión y retrasos en la definición de roles que genera tensiones,afecta la cohesión del equipo y disminuye la confianza en el proyecto.</t>
  </si>
  <si>
    <t>Falta de claridad en roles y responsabilidades en las relaciones con socios estratégicos.</t>
  </si>
  <si>
    <t xml:space="preserve">Establecer acuerdos claros con socios y colaboradores, definiendo roles desde la fase de exploración.	</t>
  </si>
  <si>
    <t>Relación sólida con socios y mayor claridad en objetivos compartidos.</t>
  </si>
  <si>
    <t>Riesgos potenciales para los trabajadores durante pruebas o actividades piloto.</t>
  </si>
  <si>
    <t>Falta de protocolos iniciales para manejo seguro de residuos tóxicos en las fases exploratorias.</t>
  </si>
  <si>
    <t xml:space="preserve">Definir protocolos básicos de manejo seguro y proporcionar equipos de protección durante actividades exploratorias.	</t>
  </si>
  <si>
    <t>Operaciones piloto más seguras y mayor confianza en la gestión de riesgos iniciales.</t>
  </si>
  <si>
    <t>Alto riesgo de accidentes laborales, afectando la responsabilidad social del proyecto.</t>
  </si>
  <si>
    <t>Insuficiente implementación de protocolos de seguridad para el manejo de materiales tóxicos como plomo y cadmio.</t>
  </si>
  <si>
    <t xml:space="preserve">Implementar estrictos protocolos de seguridad y equipos de protección personal (EPP).	</t>
  </si>
  <si>
    <t>Disminución significativa del riesgo laboral y cumplimiento normativo.</t>
  </si>
  <si>
    <t>Bajo rendimiento y aumento de errores operativos.</t>
  </si>
  <si>
    <t>Falta de acceso a programas de capacitación en sostenibilidad y reciclaje avanzado.</t>
  </si>
  <si>
    <t>Ofrecer capacitaciones continuas en tecnologías avanzadas y economía circular.</t>
  </si>
  <si>
    <t>Equipo mejor preparado y operaciones más eficientes.</t>
  </si>
  <si>
    <t>Brechas de conocimiento dentro del equipo, limitando el desempeño.</t>
  </si>
  <si>
    <t>Participación desigual de miembros del equipo en oportunidades de formación técnica inicial.</t>
  </si>
  <si>
    <t>Garantizar igualdad de acceso a capacitaciones iniciales para todos los miembros del equipo.</t>
  </si>
  <si>
    <t>Mayor cohesión y uniformidad en habilidades del equipo.</t>
  </si>
  <si>
    <t>Sin un aprendizaje organizacional efectivo, la innovación y la mejora continua se ven limitadas, afectando la competitividad y la sostenibilidad a largo plazo.</t>
  </si>
  <si>
    <t>Falta de sistemas adecuados para documentar y compartir aprendizajes dentro del equipo.</t>
  </si>
  <si>
    <t>Implementar plataformas de gestión del conocimiento y promover una cultura de aprendizaje compartido.</t>
  </si>
  <si>
    <t>Mejora en la capacidad de adaptación e innovación continua dentro de la organización.</t>
  </si>
  <si>
    <t>Percepción de injusticia que afecta la cohesión del equipo en la etapa temprana.</t>
  </si>
  <si>
    <t>Procesos iniciales de contratación no estructurados pueden resultar en desigualdad de oportunidades.</t>
  </si>
  <si>
    <t>Diseñar un sistema de contratación basado en competencias y transparencia para la etapa exploratoria.</t>
  </si>
  <si>
    <t>Equipo más diverso y alineado con los principios de igualdad desde el inicio</t>
  </si>
  <si>
    <t>Poca aceptación y alineación del proyecto con actores locales y sus expectativas.</t>
  </si>
  <si>
    <t>Baja participación de comunidades locales en las fases iniciales del proyecto.</t>
  </si>
  <si>
    <t>Iniciar programas de capacitación en economía circular para comunidades cercanas.</t>
  </si>
  <si>
    <t>Mayor aceptación del proyecto y generación de valor local desde etapas iniciales.</t>
  </si>
  <si>
    <t xml:space="preserve">Estrés laboral elevado y baja productividad en actividades exploratorias.	</t>
  </si>
  <si>
    <t>Altos niveles de presión para lograr metas iniciales pueden afectar el bienestar del equipo.</t>
  </si>
  <si>
    <t>Implementar horarios flexibles y actividades de bienestar desde el inicio del proyecto.</t>
  </si>
  <si>
    <t>Equipo más comprometido y con mayor bienestar en la fase de descubrimiento.</t>
  </si>
  <si>
    <t>Desconexión con las necesidades locales, lo que podría limitar la aceptación del proyecto.</t>
  </si>
  <si>
    <t>Baja participación inicial de las comunidades locales en decisiones sobre reciclaje de paneles.</t>
  </si>
  <si>
    <t>Realizar talleres comunitarios para informar sobre beneficios del reciclaje y recoger retroalimentación local.</t>
  </si>
  <si>
    <t>Mayor aceptación comunitaria y alineación con necesidades locales.</t>
  </si>
  <si>
    <t>Potencial percepción de exclusión, generando desconfianza en la etapa temprana del proyecto.</t>
  </si>
  <si>
    <t>Falta de mecanismos claros para garantizar la representación de todas las comunidades interesadas.</t>
  </si>
  <si>
    <t>Establecer comités comunitarios para integrar representantes de diferentes grupos locales.</t>
  </si>
  <si>
    <t>Mayor confianza en el proyecto y representatividad equitativa</t>
  </si>
  <si>
    <t>Riesgos de incumplimientos no intencionados en fases tempranas.</t>
  </si>
  <si>
    <t>Ausencia de un sistema de monitoreo para asegurar cumplimiento regulatorio continuo en etapas piloto.</t>
  </si>
  <si>
    <t>Implementar un sistema de monitoreo automatizado para garantizar el cumplimiento regulatorio continuo.</t>
  </si>
  <si>
    <t>Operaciones más seguras y alineadas con regulaciones desde la etapa inicial.</t>
  </si>
  <si>
    <t>Retrasos en la ejecución del proyecto y posibles sanciones legales.</t>
  </si>
  <si>
    <t>Falta de claridad en los requisitos regulatorios para el reciclaje de paneles solares en Colombia.</t>
  </si>
  <si>
    <t>Contratar asesoría legal especializada en regulación ambiental y de RAEE.</t>
  </si>
  <si>
    <t>Mayor certeza regulatoria y cumplimiento normativo desde el inicio.</t>
  </si>
  <si>
    <t>Impacto mínimo en la sostenibilidad en esta fase del proyecto.</t>
  </si>
  <si>
    <t>No se identificaron comunidades indígenas afectadas directamente en las operaciones iniciales.</t>
  </si>
  <si>
    <t>Mantener estudios socioambientales para garantizar que no se afecten derechos indígenas en etapas posteriores.</t>
  </si>
  <si>
    <t>Monitoreo continuo sin impactos adicionales en esta etapa.</t>
  </si>
  <si>
    <t>Baja confianza de los clientes en los servicios de reciclaje de EcoCycle.</t>
  </si>
  <si>
    <t>Falta de información clara sobre la trazabilidad y manejo seguro de materiales reciclados.</t>
  </si>
  <si>
    <t>Diseñar materiales informativos y certificaciones que garanticen la seguridad y trazabilidad del proceso.</t>
  </si>
  <si>
    <t>Aumento de la confianza del cliente en los servicios ofrecidos.</t>
  </si>
  <si>
    <t>Posibles riesgos reputacionales por falta de atención al cliente.</t>
  </si>
  <si>
    <t>Ausencia de procesos iniciales para garantizar el bienestar de clientes en la fase piloto.</t>
  </si>
  <si>
    <t>Implementar procesos piloto que incluyan evaluaciones de seguridad para clientes y usuarios finales.</t>
  </si>
  <si>
    <t>Operaciones seguras y alineadas con expectativas de los clientes desde el inicio.</t>
  </si>
  <si>
    <t>Genera desconfianza en clientes que buscan transparencia en prácticas sostenibles.</t>
  </si>
  <si>
    <t>No existe claridad en cómo se informará al cliente sobre el origen y tratamiento de los materiales reciclados.</t>
  </si>
  <si>
    <t>Crear un sistema de etiquetado claro con información sobre la trazabilidad y sostenibilidad del reciclaje.</t>
  </si>
  <si>
    <t>Transparencia mejorada y mayor aceptación por parte de los clientes.</t>
  </si>
  <si>
    <t>Pérdida de confianza de los clientes en la seguridad de sus datos.</t>
  </si>
  <si>
    <t>Falta de políticas iniciales para proteger los datos de clientes en la plataforma de trazabilidad.</t>
  </si>
  <si>
    <t>Diseñar políticas de privacidad robustas e implementar tecnologías de encriptación desde la fase de diseño.</t>
  </si>
  <si>
    <t>Mayor confianza en la protección de datos y cumplimiento de normativas de privacidad.</t>
  </si>
  <si>
    <t>Baja moral y productividad debido a conflictos no resueltos.</t>
  </si>
  <si>
    <t>Los gerentes no cuentan con capacitación para gestionar adecuadamente denuncias por acoso o discriminación.</t>
  </si>
  <si>
    <t>Implementar talleres para gerentes sobre manejo de conflictos y promoción de entornos inclusivos.</t>
  </si>
  <si>
    <t>Gestión más efectiva de conflictos laborales y equipos más cohesionados.</t>
  </si>
  <si>
    <t>Riesgo de conflictos laborales y mala reputación en las etapas tempranas del proyecto.</t>
  </si>
  <si>
    <t>Falta de políticas claras contra acoso y discriminación en la fase inicial del proyecto.</t>
  </si>
  <si>
    <t>Desarrollar un código de conducta y políticas de tolerancia cero con capacitaciones obligatorias para el equipo.</t>
  </si>
  <si>
    <t>Ambiente laboral más inclusivo y reducción de conflictos internos.</t>
  </si>
  <si>
    <t>Impacto mínimo en sostenibilidad relacionado con esta categoría en la fase actual.</t>
  </si>
  <si>
    <t>No se han identificado menores de edad involucrados en actividades del proyecto en la etapa de descubrimiento.</t>
  </si>
  <si>
    <t>Mantener políticas de reclutamiento alineadas con estándares internacionales sobre trabajo infantil.</t>
  </si>
  <si>
    <t>Asegurar el cumplimiento continuo y prevenir riesgos futuros.</t>
  </si>
  <si>
    <t>Riesgo de prácticas laborales indebidas no identificadas en etapas iniciales del proyecto.</t>
  </si>
  <si>
    <t>Ausencia de un sistema para monitorear el cumplimiento continuo de estándares laborales éticos.</t>
  </si>
  <si>
    <t>Implementar auditorías regulares para asegurar cumplimiento de condiciones laborales justas.</t>
  </si>
  <si>
    <t>Operaciones alineadas con estándares laborales internacionales.</t>
  </si>
  <si>
    <t>Potencial percepción de explotación laboral, afectando la imagen del proyecto.</t>
  </si>
  <si>
    <t>Los contratos laborales iniciales pueden no definir claramente los derechos y obligaciones de los trabajadores.</t>
  </si>
  <si>
    <t>Redactar contratos laborales claros que aseguren condiciones justas y éticas para todos los empleados.</t>
  </si>
  <si>
    <t>Relaciones laborales transparentes y alineadas con principios éticos.</t>
  </si>
  <si>
    <t>Baja representación de grupos diversos y riesgo de exclusión en la toma de decisiones.</t>
  </si>
  <si>
    <t>No existen políticas iniciales para promover la diversidad, equidad e inclusión dentro del equipo de trabajo.</t>
  </si>
  <si>
    <t>Diseñar políticas que promuevan la diversidad y oportunidades iguales en todas las etapas del proyecto.</t>
  </si>
  <si>
    <t>Equipo más diverso e inclusivo, con mayor capacidad para abordar retos complejos.</t>
  </si>
  <si>
    <t>Aumento de costos y riesgos reputacionales por adquisiciones no éticas.</t>
  </si>
  <si>
    <t>Procesos iniciales de adquisiciones no optimizados para incluir criterios de sostenibilidad.</t>
  </si>
  <si>
    <t>Incorporar criterios de sostenibilidad en las licitaciones y contratos desde la etapa inicial.</t>
  </si>
  <si>
    <t>Procesos más transparentes y alineados con principios éticos.</t>
  </si>
  <si>
    <t>Dependencia de proveedores externos no alineados con principios sostenibles.</t>
  </si>
  <si>
    <t>Falta de proveedores locales con estándares sostenibles en la etapa de descubrimiento.</t>
  </si>
  <si>
    <t>Identificar y capacitar proveedores locales en estándares de sostenibilidad y contratos éticos.</t>
  </si>
  <si>
    <t>Reducción de la dependencia externa y creación de cadenas de suministro sostenibles.</t>
  </si>
  <si>
    <t>Riesgo de prácticas corruptas que afecten la credibilidad del proyecto en la etapa de exploración.</t>
  </si>
  <si>
    <t>Falta de capacitación inicial en políticas anticorrupción para el equipo y proveedores.</t>
  </si>
  <si>
    <t xml:space="preserve">Diseñar políticas claras de anticorrupción y realizar talleres de sensibilización para el equipo y socios clave.	</t>
  </si>
  <si>
    <t>Mayor transparencia en todas las operaciones y confianza de los stakeholders.</t>
  </si>
  <si>
    <t>Dificultad para identificar y abordar prácticas corruptas oportunamente.</t>
  </si>
  <si>
    <t>Ausencia de un mecanismo de denuncia anónima para reportar posibles casos de corrupción.</t>
  </si>
  <si>
    <t>Implementar un canal de denuncias anónimas y sistemas de auditoría periódica.</t>
  </si>
  <si>
    <t>Sistema efectivo para identificar y prevenir actos corruptos.</t>
  </si>
  <si>
    <t>Posible percepción de favoritismo o desventaja para proveedores pequeños o locales.</t>
  </si>
  <si>
    <t>Falta de procesos claros para gestionar las licitaciones en la etapa inicial.</t>
  </si>
  <si>
    <t>Establecer procesos transparentes y accesibles para la selección de proveedores.</t>
  </si>
  <si>
    <t>Oportunidades equitativas para todos los proveedores, fortaleciendo relaciones comerciales justas.</t>
  </si>
  <si>
    <t>Posible pérdida de confianza de clientes o socios si las tecnologías utilizadas no cumplen con estándares éticos.</t>
  </si>
  <si>
    <t>Falta de políticas iniciales que garanticen el uso ético de la tecnología en las operaciones iniciales.</t>
  </si>
  <si>
    <t>Diseñar políticas tecnológicas que incluyan principios de privacidad de datos y sostenibilidad.</t>
  </si>
  <si>
    <t>Implementación responsable de tecnología, alineada con principios éticos y sostenibles.</t>
  </si>
  <si>
    <t>Incremento de riesgos de ciberseguridad y problemas éticos en el uso de datos.</t>
  </si>
  <si>
    <t>Carencia de controles regulares para garantizar el uso seguro y ético de la tecnología implementada.</t>
  </si>
  <si>
    <t>Implementar auditorías tecnológicas periódicas y protocolos de seguridad robustos.</t>
  </si>
  <si>
    <t>Operaciones tecnológicas más seguras y éticamente responsables.</t>
  </si>
  <si>
    <t>Riesgo de acusaciones de greenwashing que afecten la reputación del proyecto.</t>
  </si>
  <si>
    <t>Falta de claridad en los mensajes iniciales sobre los beneficios ambientales del reciclaje de paneles.</t>
  </si>
  <si>
    <t>Diseñar campañas de comunicación basadas en datos reales y certificaciones verificables.</t>
  </si>
  <si>
    <t>Transparencia en la comunicación y fortalecimiento de la credibilidad del proyecto.</t>
  </si>
  <si>
    <t>Aumento de emisiones de carbono debido al transporte desde ubicaciones lejanas.</t>
  </si>
  <si>
    <t>Falta de proveedores locales con capacidad para ofrecer materiales necesarios para el reciclaje de paneles solares.</t>
  </si>
  <si>
    <t>Incremento en los costos operativos y la huella ambiental.</t>
  </si>
  <si>
    <t>Procesos de adquisición no optimizados que aumentan la distancia y frecuencia de transporte.</t>
  </si>
  <si>
    <t>Centralizar adquisiciones en regiones cercanas al proyecto para reducir distancias de transporte.</t>
  </si>
  <si>
    <t>Logística más eficiente y reducción en costos de transporte.</t>
  </si>
  <si>
    <t>Incremento de emisiones y costos asociados a viajes innecesarios para reuniones o presentaciones.</t>
  </si>
  <si>
    <t>Falta de estrategias iniciales de comunicación digital para reducir viajes y reuniones presenciales.</t>
  </si>
  <si>
    <t>Implementar plataformas de comunicación digital como videoconferencias y boletines electrónicos.</t>
  </si>
  <si>
    <t>Reducción de la necesidad de desplazamientos y mayor eficiencia en la comunicación.</t>
  </si>
  <si>
    <t>Pérdida de tiempo y recursos en actividades de desplazamiento que podrían resolverse digitalmente.</t>
  </si>
  <si>
    <t>Baja adopción de herramientas digitales por falta de capacitación en su uso.</t>
  </si>
  <si>
    <t>Capacitar al equipo en herramientas digitales y fomentar su uso para reuniones y colaboración.</t>
  </si>
  <si>
    <t>Mejora en la adopción de herramientas digitales y optimización del tiempo y recursos.</t>
  </si>
  <si>
    <t>Incremento de emisiones de gases de efecto invernadero debido al uso frecuente de transporte.</t>
  </si>
  <si>
    <t>Mayor impacto ambiental por la falta de optimización en los traslados.</t>
  </si>
  <si>
    <t>Frecuencia elevada de desplazamientos del equipo a diferentes ubicaciones en la etapa de análisis de mercado.</t>
  </si>
  <si>
    <t>Falta de políticas que incentiven el uso de transporte compartido o público en desplazamientos relacionados con el proyecto.</t>
  </si>
  <si>
    <t>Diseñar rutas y horarios eficientes para minimizar los viajes, e incorporar medios de transporte sostenibles cuando sea posible.</t>
  </si>
  <si>
    <t>Implementar políticas de transporte sostenible, como incentivos para compartir vehículos o usar transporte público.</t>
  </si>
  <si>
    <t>Menor impacto ambiental por desplazamientos y optimización del tiempo del equipo.</t>
  </si>
  <si>
    <t>Reducción en el impacto ambiental y alineación con principios de sostenibilidad.</t>
  </si>
  <si>
    <t>Incremento de costos y emisiones debido a la falta de optimización en los procesos logísticos.</t>
  </si>
  <si>
    <t>Exclusión de actores locales que limita el desarrollo de la economía regional y genera desigualdades.</t>
  </si>
  <si>
    <t>Falta de sistemas centralizados para coordinar las actividades logísticas en la etapa inicial.</t>
  </si>
  <si>
    <t>Proveedores pequeños o locales no tienen acceso igualitario a los procesos logísticos del proyecto.</t>
  </si>
  <si>
    <t>Diseñar un sistema centralizado para coordinar la logística y reducir los movimientos innecesarios.</t>
  </si>
  <si>
    <t>Diseñar procesos logísticos inclusivos que consideren la participación de proveedores locales.</t>
  </si>
  <si>
    <t>Optimización logística que reduce costos y emisiones de carbono.</t>
  </si>
  <si>
    <t>Inclusión de actores locales y mayor aceptación social del proyecto.</t>
  </si>
  <si>
    <t>Incremento de la huella de carbono del proyecto y costos asociados al consumo energético.</t>
  </si>
  <si>
    <t>Dependencia inicial de fuentes de energía no renovable para las operaciones y logística.</t>
  </si>
  <si>
    <t>Implementar un plan de transición gradual hacia energías renovables, como paneles solares en oficinas y transporte eléctrico.</t>
  </si>
  <si>
    <t>Reducción en el consumo de energía no renovable y menores costos operativos.</t>
  </si>
  <si>
    <t>Aumento de desperdicios energéticos que incrementan costos y emisiones.</t>
  </si>
  <si>
    <t>Uso ineficiente de la energía en procesos y equipos en la fase de exploración.</t>
  </si>
  <si>
    <t>Realizar auditorías energéticas para identificar áreas de mejora en el uso eficiente de energía.</t>
  </si>
  <si>
    <t>Operaciones más eficientes y sostenibles desde la fase inicial.</t>
  </si>
  <si>
    <t>Contribución significativa al cambio climático, afectando la percepción sostenible del proyecto.</t>
  </si>
  <si>
    <t>Alta emisión de gases de efecto invernadero debido a transporte frecuente y equipos que usan combustibles fósiles.</t>
  </si>
  <si>
    <t>Implementar rutas optimizadas y el uso de tecnologías de bajo impacto ambiental para reducir emisiones.</t>
  </si>
  <si>
    <t>Reducción de la huella de carbono y alineación con objetivos de sostenibilidad.</t>
  </si>
  <si>
    <t>Imposibilidad de evaluar y mitigar efectivamente las emisiones en la fase inicial.</t>
  </si>
  <si>
    <t>Falta de monitoreo en tiempo real de las emisiones generadas por las actividades del proyecto.</t>
  </si>
  <si>
    <t>Introducir sistemas de monitoreo de emisiones y establecer metas claras de reducción.</t>
  </si>
  <si>
    <t>Mayor control sobre emisiones y estrategias efectivas para su reducción.</t>
  </si>
  <si>
    <t>Menor capacidad para reducir costos y mitigar impactos ambientales en fases avanzadas.</t>
  </si>
  <si>
    <t>Falta de planificación inicial para incorporar energías limpias en las operaciones del proyecto.</t>
  </si>
  <si>
    <t>Diseñar un plan estratégico para integrar energías renovables en las operaciones iniciales y futuras.</t>
  </si>
  <si>
    <t>Base sólida para una transición sostenible en el uso de energía renovable.</t>
  </si>
  <si>
    <t>Baja consideración de los impactos sobre la biodiversidad local en el proceso de reciclaje.</t>
  </si>
  <si>
    <t>Incluir en el diseño del proyecto medidas para proteger y restaurar la biodiversidad local.</t>
  </si>
  <si>
    <t>Conservación de ecosistemas y mayor alineación con principios de sostenibilidad.</t>
  </si>
  <si>
    <t>Aumento de la fragmentación del hábitat y pérdida de biodiversidad local.</t>
  </si>
  <si>
    <t>Impacto de la construcción de instalaciones de reciclaje sobre hábitats naturales.</t>
  </si>
  <si>
    <t>Realizar estudios de impacto ambiental y planificar medidas de restauración ecológica para áreas afectadas.</t>
  </si>
  <si>
    <t>Menor impacto en la biodiversidad y preservación de hábitats cercanos.</t>
  </si>
  <si>
    <t>Aumento de la contaminación del aire y agua en las cercanías, afectando la salud de las personas y los ecosistemas.</t>
  </si>
  <si>
    <t>Impacto negativo en la calidad del aire y el agua, afectando a comunidades cercanas y la fauna local.</t>
  </si>
  <si>
    <t>Emisiones de gases contaminantes y residuos líquidos generados en el proceso de reciclaje de paneles solares.</t>
  </si>
  <si>
    <t>Falta de infraestructura para el manejo adecuado de residuos líquidos y emisiones generadas.</t>
  </si>
  <si>
    <t>Implementar sistemas de filtración de agua y control de emisiones en las instalaciones de reciclaje.</t>
  </si>
  <si>
    <t>Mejorar las tecnologías utilizadas en el reciclaje para minimizar residuos y emisiones.</t>
  </si>
  <si>
    <t>Reducción de la contaminación ambiental y protección de la salud pública.</t>
  </si>
  <si>
    <t>Mejoras tecnológicas que minimizan el impacto en el aire y el agua.</t>
  </si>
  <si>
    <t>Agotamiento de fuentes locales de agua y afectación de ecosistemas acuáticos cercanos.</t>
  </si>
  <si>
    <t>Incremento en el consumo de agua y mayor presión sobre los recursos hídricos locales.</t>
  </si>
  <si>
    <t>Uso elevado de agua en el proceso de limpieza y separación de materiales reciclables.</t>
  </si>
  <si>
    <t>Desperdicio de agua durante las fases de limpieza y procesamiento sin sistemas eficientes de reutilización.</t>
  </si>
  <si>
    <t>Implementar tecnologías de recirculación de agua y optimizar su uso en los procesos de reciclaje.</t>
  </si>
  <si>
    <t>Incorporar sistemas de reciclaje de agua para minimizar el consumo y evitar desperdicios.</t>
  </si>
  <si>
    <t>Reducción significativa en el uso de agua y preservación de recursos hídricos.</t>
  </si>
  <si>
    <t>Implementación de sistemas de recirculación de agua que optimizan el consumo.</t>
  </si>
  <si>
    <t xml:space="preserve">Aumento de la degradación del suelo afectando la fertilidad y capacidad de los ecosistemas.	</t>
  </si>
  <si>
    <t>Riesgo de erosión del suelo debido a la construcción sin prácticas adecuadas de conservación del suelo.</t>
  </si>
  <si>
    <t>Aumento de la contaminación acústica en las áreas cercanas, afectando tanto a las personas como a la fauna local.</t>
  </si>
  <si>
    <t>Falta de técnicas de regeneración del suelo en las áreas de trabajo.</t>
  </si>
  <si>
    <t>Posible alteración del suelo local durante la construcción de instalaciones de reciclaje o en áreas cercanas a la actividad.</t>
  </si>
  <si>
    <t>Nivel de ruido generado por las máquinas de reciclaje y el transporte de materiales.</t>
  </si>
  <si>
    <t>Desarrollar un plan de regeneración del suelo que incluya la revegetación y la restauración ecológica.</t>
  </si>
  <si>
    <t>Implementar técnicas de conservación del suelo, como barreras contra la erosión y reforestación.</t>
  </si>
  <si>
    <t>Implementar medidas de control de ruido como barreras acústicas y limitación de horarios de trabajo ruidoso.</t>
  </si>
  <si>
    <t>Mejora en la salud del suelo y restauración de los ecosistemas cercanos.</t>
  </si>
  <si>
    <t>Minimización de la erosión del suelo y regeneración de áreas afectadas.</t>
  </si>
  <si>
    <t>Reducción de la contaminación acústica y mejora en la calidad de vida local.</t>
  </si>
  <si>
    <t>La falta de infraestructura puede aumentar los costos operativos y la huella ambiental del proyecto.</t>
  </si>
  <si>
    <t>Potencial para reducir la cantidad de residuos generados y promover la economía circular.</t>
  </si>
  <si>
    <t>Incremento de residuos innecesarios al final de la vida útil de los activos, afectando la sostenibilidad.</t>
  </si>
  <si>
    <t>Posible liberación de materiales contaminantes en el medio ambiente si no se gestionan adecuadamente los residuos.</t>
  </si>
  <si>
    <t>El aumento de la contaminación en las fases tempranas podría afectar la viabilidad y sostenibilidad del proyecto.</t>
  </si>
  <si>
    <t>La polución y contaminación afectarán la calidad del aire, agua y suelo, afectando tanto a la biodiversidad como a la salud pública.</t>
  </si>
  <si>
    <t>Aumento de residuos no gestionados correctamente y mayor presión sobre los recursos locales.</t>
  </si>
  <si>
    <t>Falta de infraestructura adecuada para garantizar que el reciclaje y la reutilización se lleven a cabo de manera efectiva.</t>
  </si>
  <si>
    <t>Procesos de reciclaje aún en etapa temprana sin optimización en la reutilización de materiales reciclados.</t>
  </si>
  <si>
    <t>Poca disposición de activos al final de su vida útil que podría resultar en residuos innecesarios.</t>
  </si>
  <si>
    <t>Eliminación de residuos no gestionados adecuadamente, lo que podría generar contaminación.</t>
  </si>
  <si>
    <t>La falta de control sobre la eliminación de productos peligrosos o residuos puede generar contaminación.</t>
  </si>
  <si>
    <t>Poca atención a la gestión de desechos y emisiones, lo que puede resultar en contaminación y polución en las instalaciones.</t>
  </si>
  <si>
    <t>Desperdicio de materiales y energía debido a la falta de planificación y optimización en las fases iniciales del proyecto.</t>
  </si>
  <si>
    <t>Invertir en infraestructura adecuada para la separación y tratamiento de residuos.</t>
  </si>
  <si>
    <t>Establecer un sistema optimizado para el reciclaje y la reutilización de materiales en cada etapa del proyecto.</t>
  </si>
  <si>
    <t>Planificar un sistema de disposición responsable para activos y materiales al final de su vida útil.</t>
  </si>
  <si>
    <t>Implementar procedimientos estándar de eliminación de residuos peligrosos y no peligrosos con monitoreo continuo.</t>
  </si>
  <si>
    <t>Implementar medidas preventivas y de control para evitar la liberación no controlada de sustancias peligrosas.</t>
  </si>
  <si>
    <t>Establecer protocolos para reducir la polución, incluyendo el uso de tecnologías más limpias y sistemas de tratamiento de desechos.</t>
  </si>
  <si>
    <t>Implementar un sistema de gestión de residuos eficaz para reducir el desperdicio y promover la reutilización.</t>
  </si>
  <si>
    <t>Reducción en costos operativos a largo plazo y mejora en la sostenibilidad del proyecto.</t>
  </si>
  <si>
    <t>Aumento en la eficiencia operativa y reducción de la generación de residuos.</t>
  </si>
  <si>
    <t>Reducción de residuos y alineación con prácticas sostenibles de disposición.</t>
  </si>
  <si>
    <t>Eliminación adecuada de residuos, mejorando la sostenibilidad y reduciendo el impacto ambiental.</t>
  </si>
  <si>
    <t>Mejor control de desechos y menor impacto ambiental.</t>
  </si>
  <si>
    <t>Menor contaminación y un entorno más saludable para las comunidades cercanas.</t>
  </si>
  <si>
    <t>Optimización en la gestión de residuos, mejorando la sostenibilidad y reduciendo los costos operativos.</t>
  </si>
  <si>
    <t>La falta de claridad sobre los beneficios sostenibles podría dificultar el apoyo de stakeholders y financiamiento.</t>
  </si>
  <si>
    <t>Potencial desajuste entre la financiación disponible y los costos reales de implementación, afectando la viabilidad del proyecto.</t>
  </si>
  <si>
    <t>Riesgo de insuficiencia de fondos o dificultades para asegurar financiamiento a medida que avanzan las fases del proyecto.</t>
  </si>
  <si>
    <t>Desigualdad en la distribución de fondos podría generar desequilibrios o afectar la ejecución efectiva del proyecto.</t>
  </si>
  <si>
    <t>El proyecto podría no estar maximizando su valor social y ambiental si no se integra con el análisis financiero.</t>
  </si>
  <si>
    <t>Desconocimiento del impacto positivo que el proyecto puede generar en la comunidad y el medio ambiente.</t>
  </si>
  <si>
    <t>La falta de previsión podría llevar a la toma de decisiones ineficaces o costosas durante la implementación del proyecto.</t>
  </si>
  <si>
    <t>Riesgo de que las partes interesadas no comprendan los beneficios sostenibles del proyecto.</t>
  </si>
  <si>
    <t>Falta de un análisis completo que integre las variables de sostenibilidad, los costos de operación y los beneficios a largo plazo.</t>
  </si>
  <si>
    <t>Incertidumbre en los costos iniciales debido a la falta de planificación adecuada para infraestructuras y equipos.</t>
  </si>
  <si>
    <t>Falta de un enfoque equitativo en la asignación de recursos financieros entre las partes del proyecto.</t>
  </si>
  <si>
    <t>El impacto social y ambiental se mide de manera aislada, sin integrarse completamente con los objetivos financieros del proyecto.</t>
  </si>
  <si>
    <t>Falta de sistemas para evaluar el impacto social y ambiental a medida que el proyecto avanza.</t>
  </si>
  <si>
    <t>Falta de un modelo predictivo para evaluar el impacto de variables externas como el precio del reciclaje o la disponibilidad de recursos.</t>
  </si>
  <si>
    <t>Asegurar que todos los stakeholders comprendan los beneficios sociales y ambientales del proyecto.</t>
  </si>
  <si>
    <t>Desarrollar un caso de negocio integral que incluya análisis de sostenibilidad, costos y riesgos detallados.</t>
  </si>
  <si>
    <t xml:space="preserve">Crear un análisis financiero detallado que contemple las inversiones iniciales y los ingresos proyectados a largo plazo.	</t>
  </si>
  <si>
    <t>Desarrollar políticas de distribución equitativa de fondos entre todos los aspectos del proyecto.</t>
  </si>
  <si>
    <t>Integrar la evaluación de SROI con el análisis financiero y los objetivos del proyecto para asegurar una visión completa.</t>
  </si>
  <si>
    <t>Desarrollar un sistema de evaluación de SROI para medir los beneficios sociales y ambientales del proyecto.</t>
  </si>
  <si>
    <t>Implementar un modelo de simulación que contemple variables críticas para el éxito del proyecto, como el mercado y recursos.</t>
  </si>
  <si>
    <t>Mayor apoyo y alineación de las partes interesadas con el proyecto.</t>
  </si>
  <si>
    <t>Caso de negocio más robusto y alineado con objetivos de sostenibilidad a largo plazo.</t>
  </si>
  <si>
    <t>Planificación financiera más robusta y con mayor certeza en cuanto a costos y retorno.</t>
  </si>
  <si>
    <t>Mayor transparencia y justicia en la distribución de recursos.</t>
  </si>
  <si>
    <t>Mayor integración de los impactos financieros y sociales del proyecto.</t>
  </si>
  <si>
    <t>Evaluación más integral del impacto social, ambiental y económico del proyecto.</t>
  </si>
  <si>
    <t>Toma de decisiones más informada y ajustada a las condiciones del mercado y los recursos disponibles.</t>
  </si>
  <si>
    <t>La incapacidad para adaptarse a cambios podría limitar el crecimiento y la competitividad del proyecto.</t>
  </si>
  <si>
    <t>La rigidez en la planificación podría resultar en la incapacidad de adaptarse a nuevas oportunidades o amenazas.</t>
  </si>
  <si>
    <t>Los impactos inesperados pueden interrumpir las operaciones y generar incertidumbre financiera.</t>
  </si>
  <si>
    <t>Pérdida de estabilidad operativa y financiera si no se desarrollan estrategias resilientes ante cambios imprevistos.</t>
  </si>
  <si>
    <t>Planificación a largo plazo que no contempla posibles cambios en la demanda de reciclaje o la evolución del mercado.</t>
  </si>
  <si>
    <t>Falta de opciones claras para pivotar el modelo de negocio o las operaciones ante cambios de mercado.</t>
  </si>
  <si>
    <t>Falta de planes de contingencia ante posibles desastres naturales o emergencias globales, como pandemias.</t>
  </si>
  <si>
    <t>Vulnerabilidad a factores externos como fluctuaciones en los precios del reciclaje o cambios en las políticas gubernamentales.</t>
  </si>
  <si>
    <t>Crear escenarios alternativos y planes de contingencia para ajustar las operaciones según las condiciones del mercado.</t>
  </si>
  <si>
    <t>Desarrollar un modelo de negocio flexible con múltiples alternativas para adaptarse a condiciones cambiantes.</t>
  </si>
  <si>
    <t>Crear protocolos de emergencia y planes de recuperación ante desastres naturales o crisis externas.</t>
  </si>
  <si>
    <t>Desarrollar estrategias de resiliencia para garantizar la continuidad operativa ante crisis externas.</t>
  </si>
  <si>
    <t>Mejor capacidad de reacción ante cambios del mercado y mayor estabilidad en el proyecto.</t>
  </si>
  <si>
    <t>Aumento en la capacidad de adaptación a nuevas situaciones y mejor preparación para imprevistos.</t>
  </si>
  <si>
    <t>Mayor estabilidad operativa y capacidad para manejar imprevistos.</t>
  </si>
  <si>
    <t>Mejora en la capacidad de recuperación ante situaciones adversas.</t>
  </si>
  <si>
    <t>Poca inversión en la comunidad puede reducir la aceptación del proyecto y su impacto económico positivo.</t>
  </si>
  <si>
    <t>Oportunidad de generar empleo e inversión local para fortalecer la economía regional.</t>
  </si>
  <si>
    <t>El impacto social positivo podría no ser reconocido si no se realiza un seguimiento adecuado.</t>
  </si>
  <si>
    <t>Los beneficios indirectos no serán inmediatos, lo que puede limitar el apoyo social al proyecto.</t>
  </si>
  <si>
    <t xml:space="preserve">La falta de un sistema coherente para la divulgación de sostenibilidad podría reducir la efectividad de las comunicaciones.	</t>
  </si>
  <si>
    <t>La falta de divulgación de prácticas sostenibles puede reducir la confianza de los stakeholders y posibles inversores.</t>
  </si>
  <si>
    <t>La falta de inversiones locales podría limitar el impacto económico del proyecto.</t>
  </si>
  <si>
    <t>Falta de identificación inicial de las oportunidades de empleo y el desarrollo económico local en la fase de descubrimiento.</t>
  </si>
  <si>
    <t>Falta de seguimiento de los beneficios indirectos, lo que dificulta demostrar el impacto a largo plazo.</t>
  </si>
  <si>
    <t>Poca visibilidad de los beneficios indirectos generados por la actividad de reciclaje en las fases iniciales.</t>
  </si>
  <si>
    <t>Inexistencia de un marco claro para integrar las prácticas de sostenibilidad en los informes del proyecto.</t>
  </si>
  <si>
    <t>Falta de informes detallados sobre el desempeño ambiental y social del proyecto en sus primeras etapas</t>
  </si>
  <si>
    <t>Impulsar programas de inversión local para maximizar el impacto económico directo en la comunidad.</t>
  </si>
  <si>
    <t>Crear alianzas con instituciones locales y establecer programas de contratación y desarrollo económico regional.</t>
  </si>
  <si>
    <t>Desarrollar un sistema de medición y comunicación de beneficios indirectos a largo plazo.</t>
  </si>
  <si>
    <t>Realizar un análisis de los beneficios indirectos y dar visibilidad a las mejoras que el proyecto aportará a la comunidad.</t>
  </si>
  <si>
    <t>Establecer marcos claros y consistentes para los informes de sostenibilidad.</t>
  </si>
  <si>
    <t>Crear informes transparentes y detallados de sostenibilidad, asegurando la claridad en el desempeño ESG del proyecto.</t>
  </si>
  <si>
    <t>Mejor impacto económico local, alineado con objetivos de sostenibilidad y crecimiento.</t>
  </si>
  <si>
    <t>Incremento en la creación de empleo y desarrollo económico local.</t>
  </si>
  <si>
    <t>Mejora en la medición y comunicación de beneficios indirectos.</t>
  </si>
  <si>
    <t>Aumento de la visibilidad de los beneficios indirectos y mayor aceptación del proyecto.</t>
  </si>
  <si>
    <t>Informes de sostenibilidad más completos y efectivos.</t>
  </si>
  <si>
    <t>Mayor transparencia en el desempeño ESG, mejorando la percepción pública y la rendición de cuentas.</t>
  </si>
  <si>
    <t>La creciente demanda de profesionales en economía circular y energías renovables puede ser aprovechada mediante alianzas con universidades y centros de formación.</t>
  </si>
  <si>
    <t xml:space="preserve"> Mercado laboral emergente en reciclaje facilita la contratación de nuevos talentos a largo plazo.</t>
  </si>
  <si>
    <t>Desarrollar programas de pasantías y formación en colaboración con entidades académicas.</t>
  </si>
  <si>
    <t>Potencial acceso a una cantera de talento capacitado y alineado con los valores del proyecto.</t>
  </si>
  <si>
    <t>Existen incentivos gubernamentales y normativas que respaldan iniciativas de reciclaje sostenible.</t>
  </si>
  <si>
    <t>Marco regulatorio favorable en sostenibilidad facilita la aceptación y apoyo del proyecto.</t>
  </si>
  <si>
    <t>Aprovechar beneficios fiscales y programas de apoyo estatales.</t>
  </si>
  <si>
    <t>Mayor respaldo institucional y viabilidad del proyecto a largo plazo.</t>
  </si>
  <si>
    <t xml:space="preserve"> La colaboración con instituciones académicas puede impulsar la innovación en reciclaje y nuevas tecnologías de recuperación de materiales.</t>
  </si>
  <si>
    <t>Posibilidad de alianzas estratégicas con universidades y centros de investigación.</t>
  </si>
  <si>
    <t>Desarrollar convenios de investigación aplicada y programas de transferencia tecnológica.</t>
  </si>
  <si>
    <t>Innovación en procesos y optimización de costos mediante investigación y desarrollo.</t>
  </si>
  <si>
    <t>Marco regulatorio en Colombia ya establece medidas claras que pueden implementarse sin costos adicionales significativos.</t>
  </si>
  <si>
    <t>La normatividad vigente en seguridad industrial facilita la adopción de mejores prácticas.</t>
  </si>
  <si>
    <t xml:space="preserve">Integrar la normativa en la fase de planificación del proyecto.	</t>
  </si>
  <si>
    <t>Reducción de riesgos y mejora en cumplimiento normativo.</t>
  </si>
  <si>
    <t>Obtener certificaciones en seguridad podría aumentar la confianza de los inversores y facilitar alianzas estratégicas.</t>
  </si>
  <si>
    <t>Existen certificaciones de seguridad industrial que pueden ser gestionadas para reforzar la imagen del proyecto.</t>
  </si>
  <si>
    <t>Iniciar trámites para certificaciones como ISO 45001.</t>
  </si>
  <si>
    <t>Credibilidad y cumplimiento más sólido en seguridad.</t>
  </si>
  <si>
    <t>Uso de programas ofrecidos por el SENA y otras entidades para capacitar al equipo sin costos elevados.</t>
  </si>
  <si>
    <t>Existen programas de formación gubernamentales gratuitos en temas de sostenibilidad y reciclaje.</t>
  </si>
  <si>
    <t>Crear un plan de capacitación basado en programas externos disponibles.</t>
  </si>
  <si>
    <t>Mayor acceso a formación técnica sin grandes inversiones.</t>
  </si>
  <si>
    <t>Fomentar certificaciones especializadas en gestión de residuos y economía circular dentro del equipo.</t>
  </si>
  <si>
    <t>Tendencia creciente en la industria hacia certificaciones en sostenibilidad, lo que hace que más profesionales busquen especialización.</t>
  </si>
  <si>
    <t>Incentivar certificaciones en temas clave del proyecto.</t>
  </si>
  <si>
    <t>Profesionales mejor capacitados y diferenciación en el mercado.</t>
  </si>
  <si>
    <t>Participar en asociaciones industriales y foros de economía circular para aprender de experiencias previas.</t>
  </si>
  <si>
    <t>Redes de colaboración con otras empresas del sector permiten compartir mejores prácticas.</t>
  </si>
  <si>
    <t>Vinculación con redes de sostenibilidad y reciclaje.</t>
  </si>
  <si>
    <t>Acceso a experiencias y soluciones probadas en la industria.</t>
  </si>
  <si>
    <t>Fomentar una mentalidad de mejora continua en el equipo mediante sesiones de innovación y retroalimentación.</t>
  </si>
  <si>
    <t>Cultura de innovación en la industria permite que las empresas adopten nuevas prácticas con mayor rapidez.</t>
  </si>
  <si>
    <t>Realizar reuniones periódicas de innovación y revisión de procesos.</t>
  </si>
  <si>
    <t>Mayor adaptabilidad y capacidad de evolución del proyecto.</t>
  </si>
  <si>
    <t>Falta de equidad puede generar rotación de talento.</t>
  </si>
  <si>
    <t>Brindar acceso equitativo a oportunidades.</t>
  </si>
  <si>
    <t>Implementación de políticas de inclusión desde el inicio.</t>
  </si>
  <si>
    <t>mplementación de políticas de inclusión desde el inicio fortalece la imagen del proyecto.</t>
  </si>
  <si>
    <t>Fomentar un ambiente de trabajo inclusivo.</t>
  </si>
  <si>
    <t>Poca diversidad afecta la creatividad y resolución de problemas.</t>
  </si>
  <si>
    <t>Reducción de rotación de personal al generar un ambiente equitativo.</t>
  </si>
  <si>
    <t>Equipos más innovadores y cohesionados.</t>
  </si>
  <si>
    <t>Mejor coordinación entre actores del sector, reducción de riesgos de incumplimiento normativo y fomento de un entorno regulatorio más estable y eficiente.</t>
  </si>
  <si>
    <t>Falta de claridad y consenso en la interpretación de normativas sobre el reciclaje de paneles solares, generando incertidumbre y posibles retrasos en su implementación.</t>
  </si>
  <si>
    <t>Crear mesas de trabajo con diferentes actores del sector para generar consenso en la interpretación normativa.</t>
  </si>
  <si>
    <t>Facilita la implementación de normativas de manera efectiva.</t>
  </si>
  <si>
    <t>Un equipo diverso e inclusivo puede mejorar la resiliencia y adaptabilidad del proyecto a largo plazo.</t>
  </si>
  <si>
    <t>No se ha evaluado el impacto a largo plazo de una cultura organizacional diversa e inclusiva.</t>
  </si>
  <si>
    <t xml:space="preserve"> Establecer programas de mentoría y desarrollo profesional para fomentar el crecimiento de talentos diversos dentro del equipo.</t>
  </si>
  <si>
    <t>Mayor retención de talento, innovación y sostenibilidad en la gestión del proyecto.</t>
  </si>
  <si>
    <t>Riesgo de que las políticas de inclusión sean percibidas como medidas temporales en lugar de un compromiso institucional.</t>
  </si>
  <si>
    <t>Falta de estrategias para asegurar que la diversidad, equidad e inclusión (DDEI) se mantengan a lo largo del tiempo.</t>
  </si>
  <si>
    <t>Implementar auditorías anuales de DDEI y planes de mejora continua.</t>
  </si>
  <si>
    <t>Cultura organizacional más sólida y sostenida en el tiempo.</t>
  </si>
  <si>
    <t>Optimización del uso de recursos y reducción del desperdicio.</t>
  </si>
  <si>
    <t>Prácticas de adquisiciones alineadas con principios de sostenibilidad pueden extender la vida útil de los recursos adquiridos.</t>
  </si>
  <si>
    <t>Implementar controles de calidad y auditorías de adquisiciones sostenibles.</t>
  </si>
  <si>
    <t>Mayor durabilidad y aprovechamiento de los recursos adquiridos.</t>
  </si>
  <si>
    <t>Reducción de costos de mantenimiento por mejor calidad de insumos.</t>
  </si>
  <si>
    <t>Uso de materiales sostenibles facilita el mantenimiento y reduce costos a largo plazo.</t>
  </si>
  <si>
    <t>Exigir certificaciones de calidad y sostenibilidad en los contratos.</t>
  </si>
  <si>
    <t>Menor necesidad de reemplazo frecuente y menor impacto ambiental.</t>
  </si>
  <si>
    <t>Mayor estabilidad y menor riesgo de sanciones legales.</t>
  </si>
  <si>
    <t>Políticas anticorrupción bien establecidas contribuyen a la sostenibilidad del proyecto en el tiempo</t>
  </si>
  <si>
    <t>Implementar capacitaciones continuas en ética y transparencia.</t>
  </si>
  <si>
    <t>Proyecto más confiable y sostenible en el tiempo.</t>
  </si>
  <si>
    <t>Menos conflictos y revisiones contractuales constantes.</t>
  </si>
  <si>
    <t>Licitaciones transparentes mejoran la continuidad y estabilidad de los contratos.</t>
  </si>
  <si>
    <t>Aplicar tecnologías de trazabilidad y monitoreo en los procesos de adjudicación</t>
  </si>
  <si>
    <t>Reducción de conflictos y mayor eficiencia en las contrataciones.</t>
  </si>
  <si>
    <t>Desconfianza en los consumidores y pérdida de credibilidad.</t>
  </si>
  <si>
    <t>Información ambiental poco clara sobre los beneficios del reciclaje.</t>
  </si>
  <si>
    <t>Generar reportes de impacto ambiental basados en datos verificables.</t>
  </si>
  <si>
    <t>Mayor confianza y reconocimiento del impacto positivo del reciclaje.</t>
  </si>
  <si>
    <t>Riesgo de desviación de objetivos ambientales.</t>
  </si>
  <si>
    <t>Falta de seguimiento a prácticas ecológicas a largo plazo.</t>
  </si>
  <si>
    <t>Implementar auditorías ambientales continuas y certificaciones ecológicas.</t>
  </si>
  <si>
    <t>Garantizar la sostenibilidad de las prácticas ecológicas.</t>
  </si>
  <si>
    <t>Dificultad para demostrar resultados tangibles.</t>
  </si>
  <si>
    <t>Desconocimiento del impacto real de las prácticas ecológicas.</t>
  </si>
  <si>
    <t>Crear métricas de desempeño ambiental y reportes periódicos.</t>
  </si>
  <si>
    <t>Evaluación objetiva del impacto ambiental positivo.</t>
  </si>
  <si>
    <t>Mayor huella ecológica y desperdicio de materiales.</t>
  </si>
  <si>
    <t>Uso ineficiente de recursos reciclados y procesos de producción.</t>
  </si>
  <si>
    <t>Optimizar el uso de materiales reciclados y reducir desperdicios en la producción.</t>
  </si>
  <si>
    <t>Menor impacto ambiental y mejor aprovechamiento de recursos.</t>
  </si>
  <si>
    <t>Reducción de costos de mantenimiento por mejor disponibilidad de insumos.</t>
  </si>
  <si>
    <t>Potencial de mejorar la calidad de los materiales adquiridos mediante alianzas con proveedores locales.</t>
  </si>
  <si>
    <t>Fomentar acuerdos a largo plazo con proveedores locales para garantizar materiales de alta calidad.</t>
  </si>
  <si>
    <t>Identificar y desarrollar proveedores locales mediante programas de capacitación y asociaciones estratégicas.Reducción de las emisiones de carbono y fortalecimiento de la economía local.</t>
  </si>
  <si>
    <t>Mayor eficiencia en la cadena de suministro y reducción de costos operativos</t>
  </si>
  <si>
    <t>Aumento de la vida útil de los equipos y reducción del desperdicio energético.</t>
  </si>
  <si>
    <t>Implementación de protocolos de mantenimiento para optimizar el rendimiento energético de los equipos.</t>
  </si>
  <si>
    <t>Establecer planes de mantenimiento preventivo y predictivo.</t>
  </si>
  <si>
    <t>Mayor eficiencia operativa y menores costos de reparación.</t>
  </si>
  <si>
    <t>Disminución del impacto ambiental asociado a la operación del proyecto.</t>
  </si>
  <si>
    <t>Uso de tecnologías de mantenimiento que minimizan emisiones.</t>
  </si>
  <si>
    <t>Aplicar lubricantes ecológicos y filtros eficientes en maquinaria.</t>
  </si>
  <si>
    <t>Mejor desempeño ambiental y reducción de emisiones indirectas.</t>
  </si>
  <si>
    <t>Transparencia y credibilidad en la gestión ambiental del proyecto.</t>
  </si>
  <si>
    <t>Reportes claros y verificables sobre emisiones de GEI.</t>
  </si>
  <si>
    <t>Certificación de emisiones por organismos independientes.</t>
  </si>
  <si>
    <t>Mayor confianza en la responsabilidad ambiental del proyecto.</t>
  </si>
  <si>
    <t>Información clara para mejorar la estrategia energética.</t>
  </si>
  <si>
    <t>Evaluación objetiva del desempeño de las energías renovables.</t>
  </si>
  <si>
    <t>Publicar reportes periódicos sobre el rendimiento de energías limpias.</t>
  </si>
  <si>
    <t>Mejor toma de decisiones basada en datos reales.</t>
  </si>
  <si>
    <t>Reducción del impacto en la biodiversidad por prácticas sostenibles.</t>
  </si>
  <si>
    <t>Aplicación de estrategias de mantenimiento ecológico.</t>
  </si>
  <si>
    <t>Implementar mantenimiento con materiales ecológicos y estrategias de reducción de residuos.</t>
  </si>
  <si>
    <t>Minimización del impacto ecológico y mejora en la biodiversidad local.</t>
  </si>
  <si>
    <t>Menos desperdicio y mejor aprovechamiento de materiales.</t>
  </si>
  <si>
    <t>Implementación de procesos eficientes en el reciclaje para minimizar residuos.</t>
  </si>
  <si>
    <t>Optimizar procesos de reciclaje para reducir la generación de desechos secundarios.</t>
  </si>
  <si>
    <t>Mayor eficiencia en el uso de recursos naturales y menor impacto ambiental.</t>
  </si>
  <si>
    <t>Equidad en el tratamiento de comunidades afectadas por el proyecto.</t>
  </si>
  <si>
    <t>Consideración de los impactos ambientales en todas las etapas del proyecto.</t>
  </si>
  <si>
    <t>Incorporar evaluación de impacto socioambiental participativa con comunidades locales.</t>
  </si>
  <si>
    <t>Inclusión de perspectivas diversas y mayor aceptación social del proyecto.</t>
  </si>
  <si>
    <t>Menor afectación al medio ambiente.</t>
  </si>
  <si>
    <t>Mejora en los procesos de reciclaje para reducir emisiones contaminantes.</t>
  </si>
  <si>
    <t>Optimizar la eficiencia energética de los procesos de reciclaje.</t>
  </si>
  <si>
    <t>Disminución del consumo energético y reducción de emisiones de CO₂.</t>
  </si>
  <si>
    <t>Uso eficiente del agua en cada fase del proceso.</t>
  </si>
  <si>
    <t>Menor desperdicio de agua y mayor sostenibilidad.</t>
  </si>
  <si>
    <t>Implementar tecnologías de ahorro de agua en todos los procesos.</t>
  </si>
  <si>
    <t>Ahorro de recursos hídricos y menor impacto ambiental.</t>
  </si>
  <si>
    <t>Monitoreo del consumo de agua en tiempo real para detectar desperdicios.</t>
  </si>
  <si>
    <t>Uso más racional del agua</t>
  </si>
  <si>
    <t>Instalar sistemas de sensores inteligentes para optimizar el consumo de agua.</t>
  </si>
  <si>
    <t>Reducción del consumo y aumento de eficiencia en el uso del agua.</t>
  </si>
  <si>
    <t>Optimización de procesos para reducir el tiempo de operación ruidosa.</t>
  </si>
  <si>
    <t>Menor exposición prolongada al ruido.</t>
  </si>
  <si>
    <t>Implementar mejoras en la logística del reciclaje para reducir ruidos.</t>
  </si>
  <si>
    <t>Menos molestias para trabajadores y comunidades cercanas.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</si>
</sst>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font>
      <sz val="12"/>
      <color theme="1"/>
      <name val="Calibri"/>
      <family val="2"/>
      <scheme val="minor"/>
    </font>
    <font>
      <sz val="9"/>
      <color theme="1"/>
      <name val="Calibri"/>
      <family val="2"/>
      <scheme val="minor"/>
    </font>
    <font>
      <sz val="12"/>
      <color theme="0"/>
      <name val="Calibri"/>
      <family val="2"/>
      <scheme val="minor"/>
    </font>
    <font>
      <b/>
      <sz val="12"/>
      <color theme="0"/>
      <name val="Calibri"/>
      <family val="2"/>
      <scheme val="minor"/>
    </font>
    <font>
      <sz val="12"/>
      <color rgb="FFE99226"/>
      <name val="Calibri"/>
      <family val="2"/>
      <scheme val="minor"/>
    </font>
    <font>
      <sz val="8"/>
      <color theme="1"/>
      <name val="Calibri"/>
      <family val="2"/>
      <scheme val="minor"/>
    </font>
    <font>
      <sz val="12"/>
      <color theme="1"/>
      <name val="Calibri"/>
      <family val="2"/>
      <scheme val="minor"/>
    </font>
    <font>
      <sz val="12"/>
      <color rgb="FF4A9F38"/>
      <name val="Calibri"/>
      <family val="2"/>
      <scheme val="minor"/>
    </font>
    <font>
      <b/>
      <sz val="9"/>
      <color theme="1"/>
      <name val="Calibri"/>
      <family val="2"/>
      <scheme val="minor"/>
    </font>
    <font>
      <sz val="12"/>
      <color rgb="FF00689D"/>
      <name val="Calibri"/>
      <family val="2"/>
      <scheme val="minor"/>
    </font>
    <font>
      <sz val="11"/>
      <color theme="1"/>
      <name val="Arial"/>
      <family val="2"/>
    </font>
    <font>
      <sz val="11"/>
      <color theme="1"/>
      <name val="Cambria"/>
      <family val="1"/>
    </font>
    <font>
      <sz val="9"/>
      <color theme="1"/>
      <name val="Cambria"/>
      <family val="1"/>
    </font>
    <font>
      <sz val="10"/>
      <color theme="1"/>
      <name val="Cambria"/>
      <family val="1"/>
    </font>
    <font>
      <b/>
      <sz val="10"/>
      <color rgb="FF000000"/>
      <name val="Calibri"/>
      <family val="2"/>
      <scheme val="minor"/>
    </font>
    <font>
      <i/>
      <sz val="10"/>
      <color theme="1"/>
      <name val="Cambria"/>
      <family val="1"/>
    </font>
    <font>
      <b/>
      <i/>
      <sz val="10"/>
      <color theme="1"/>
      <name val="Cambria"/>
      <family val="1"/>
    </font>
    <font>
      <sz val="11"/>
      <color rgb="FF000000"/>
      <name val="Optima"/>
      <family val="2"/>
    </font>
    <font>
      <sz val="11"/>
      <color theme="1"/>
      <name val="Calibri"/>
      <family val="2"/>
      <scheme val="minor"/>
    </font>
    <font>
      <b/>
      <sz val="10"/>
      <color theme="1"/>
      <name val="Arial"/>
      <family val="2"/>
    </font>
    <font>
      <b/>
      <sz val="11"/>
      <color theme="0"/>
      <name val="Calibri"/>
      <family val="2"/>
      <scheme val="minor"/>
    </font>
    <font>
      <sz val="10"/>
      <color theme="1"/>
      <name val="Calibri"/>
      <family val="2"/>
    </font>
    <font>
      <sz val="10"/>
      <color rgb="FF000000"/>
      <name val="Cambria"/>
      <family val="1"/>
    </font>
    <font>
      <sz val="10"/>
      <name val="Cambria"/>
      <family val="1"/>
    </font>
    <font>
      <b/>
      <sz val="10"/>
      <color rgb="FF0070C0"/>
      <name val="Cambria"/>
      <family val="1"/>
    </font>
    <font>
      <b/>
      <sz val="10"/>
      <color theme="1"/>
      <name val="Calibri"/>
      <family val="2"/>
      <scheme val="minor"/>
    </font>
    <font>
      <sz val="10"/>
      <color theme="1"/>
      <name val="Arial"/>
      <family val="2"/>
    </font>
    <font>
      <b/>
      <i/>
      <sz val="9"/>
      <color rgb="FF008000"/>
      <name val="Cambria"/>
      <family val="1"/>
    </font>
    <font>
      <b/>
      <sz val="18"/>
      <name val="Arial"/>
      <family val="2"/>
    </font>
    <font>
      <b/>
      <sz val="18"/>
      <name val="Cambria"/>
      <family val="1"/>
    </font>
    <font>
      <b/>
      <i/>
      <sz val="11"/>
      <color theme="3"/>
      <name val="Cambria"/>
      <family val="1"/>
    </font>
    <font>
      <b/>
      <i/>
      <sz val="11"/>
      <color rgb="FFC00000"/>
      <name val="Cambria"/>
      <family val="1"/>
    </font>
    <font>
      <b/>
      <sz val="14"/>
      <name val="Cambria"/>
      <family val="1"/>
    </font>
    <font>
      <b/>
      <sz val="10"/>
      <color theme="1"/>
      <name val="Cambria"/>
      <family val="1"/>
    </font>
    <font>
      <b/>
      <i/>
      <sz val="10"/>
      <color theme="0"/>
      <name val="Cambria"/>
      <family val="1"/>
    </font>
    <font>
      <b/>
      <sz val="10"/>
      <color theme="0"/>
      <name val="Calibri"/>
      <family val="2"/>
      <scheme val="minor"/>
    </font>
    <font>
      <b/>
      <sz val="14"/>
      <color rgb="FF05458C"/>
      <name val="Cambria"/>
      <family val="1"/>
    </font>
    <font>
      <i/>
      <sz val="10"/>
      <color theme="0"/>
      <name val="Cambria"/>
      <family val="1"/>
    </font>
  </fonts>
  <fills count="2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4CA7DA"/>
        <bgColor indexed="64"/>
      </patternFill>
    </fill>
    <fill>
      <patternFill patternType="solid">
        <fgColor rgb="FFC3E2F3"/>
        <bgColor indexed="64"/>
      </patternFill>
    </fill>
    <fill>
      <patternFill patternType="solid">
        <fgColor rgb="FFFF6824"/>
        <bgColor indexed="64"/>
      </patternFill>
    </fill>
    <fill>
      <patternFill patternType="solid">
        <fgColor rgb="FFE99226"/>
        <bgColor indexed="64"/>
      </patternFill>
    </fill>
    <fill>
      <patternFill patternType="solid">
        <fgColor rgb="FFFF6924"/>
        <bgColor indexed="64"/>
      </patternFill>
    </fill>
    <fill>
      <patternFill patternType="solid">
        <fgColor rgb="FF3D7E42"/>
        <bgColor indexed="64"/>
      </patternFill>
    </fill>
    <fill>
      <patternFill patternType="solid">
        <fgColor rgb="FF4B9F38"/>
        <bgColor indexed="64"/>
      </patternFill>
    </fill>
    <fill>
      <patternFill patternType="solid">
        <fgColor rgb="FF19486A"/>
        <bgColor indexed="64"/>
      </patternFill>
    </fill>
    <fill>
      <patternFill patternType="solid">
        <fgColor rgb="FF00689D"/>
        <bgColor indexed="64"/>
      </patternFill>
    </fill>
    <fill>
      <patternFill patternType="solid">
        <fgColor theme="1" tint="0.499984740745262"/>
        <bgColor indexed="64"/>
      </patternFill>
    </fill>
    <fill>
      <patternFill patternType="solid">
        <fgColor theme="0"/>
        <bgColor indexed="64"/>
      </patternFill>
    </fill>
    <fill>
      <patternFill patternType="solid">
        <fgColor rgb="FF4A9F38"/>
        <bgColor indexed="64"/>
      </patternFill>
    </fill>
    <fill>
      <patternFill patternType="solid">
        <fgColor rgb="FF002856"/>
        <bgColor indexed="64"/>
      </patternFill>
    </fill>
    <fill>
      <patternFill patternType="solid">
        <fgColor rgb="FF175478"/>
        <bgColor indexed="64"/>
      </patternFill>
    </fill>
    <fill>
      <patternFill patternType="solid">
        <fgColor rgb="FFC5E0B4"/>
        <bgColor indexed="64"/>
      </patternFill>
    </fill>
    <fill>
      <patternFill patternType="solid">
        <fgColor rgb="FF05458C"/>
        <bgColor indexed="64"/>
      </patternFill>
    </fill>
    <fill>
      <patternFill patternType="solid">
        <fgColor rgb="FFF3950E"/>
        <bgColor indexed="64"/>
      </patternFill>
    </fill>
    <fill>
      <patternFill patternType="solid">
        <fgColor rgb="FFC0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hair">
        <color auto="1"/>
      </right>
      <top/>
      <bottom style="hair">
        <color auto="1"/>
      </bottom>
      <diagonal/>
    </border>
    <border>
      <left style="hair">
        <color auto="1"/>
      </left>
      <right style="hair">
        <color auto="1"/>
      </right>
      <top/>
      <bottom style="hair">
        <color rgb="FF000000"/>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bottom/>
      <diagonal/>
    </border>
    <border>
      <left/>
      <right/>
      <top style="hair">
        <color auto="1"/>
      </top>
      <bottom/>
      <diagonal/>
    </border>
    <border>
      <left style="hair">
        <color auto="1"/>
      </left>
      <right/>
      <top/>
      <bottom/>
      <diagonal/>
    </border>
    <border>
      <left style="hair">
        <color auto="1"/>
      </left>
      <right/>
      <top/>
      <bottom style="hair">
        <color auto="1"/>
      </bottom>
      <diagonal/>
    </border>
  </borders>
  <cellStyleXfs count="7">
    <xf numFmtId="0" fontId="0" fillId="0" borderId="0"/>
    <xf numFmtId="0" fontId="10" fillId="0" borderId="0">
      <alignment horizontal="left" vertical="center"/>
    </xf>
    <xf numFmtId="0" fontId="6" fillId="0" borderId="0"/>
    <xf numFmtId="0" fontId="19" fillId="0" borderId="0">
      <alignment horizontal="center" vertical="center"/>
    </xf>
    <xf numFmtId="0" fontId="21" fillId="0" borderId="0"/>
    <xf numFmtId="0" fontId="26" fillId="0" borderId="0">
      <alignment horizontal="left" vertical="center"/>
    </xf>
    <xf numFmtId="0" fontId="28" fillId="0" borderId="0">
      <alignment horizontal="center" vertical="center" wrapText="1"/>
    </xf>
  </cellStyleXfs>
  <cellXfs count="165">
    <xf numFmtId="0" fontId="0" fillId="0" borderId="0" xfId="0"/>
    <xf numFmtId="0" fontId="0" fillId="2" borderId="1" xfId="0" applyFill="1" applyBorder="1"/>
    <xf numFmtId="0" fontId="0" fillId="4" borderId="1" xfId="0" applyFill="1" applyBorder="1"/>
    <xf numFmtId="0" fontId="0" fillId="2" borderId="2" xfId="0" applyFill="1" applyBorder="1" applyAlignment="1">
      <alignment horizontal="left" vertical="center"/>
    </xf>
    <xf numFmtId="0" fontId="0" fillId="3" borderId="1" xfId="0" applyFill="1" applyBorder="1" applyAlignment="1">
      <alignment horizontal="left" vertical="center"/>
    </xf>
    <xf numFmtId="0" fontId="0" fillId="0" borderId="0" xfId="0" applyAlignment="1">
      <alignment horizontal="left" vertical="center"/>
    </xf>
    <xf numFmtId="0" fontId="0" fillId="5" borderId="1" xfId="0" applyFill="1" applyBorder="1"/>
    <xf numFmtId="0" fontId="0" fillId="5" borderId="2" xfId="0" applyFill="1" applyBorder="1" applyAlignment="1">
      <alignment horizontal="left" vertical="center"/>
    </xf>
    <xf numFmtId="0" fontId="0" fillId="6" borderId="1" xfId="0" applyFill="1" applyBorder="1"/>
    <xf numFmtId="0" fontId="0" fillId="6" borderId="1" xfId="0" applyFill="1" applyBorder="1" applyAlignment="1">
      <alignment horizontal="left" vertical="center"/>
    </xf>
    <xf numFmtId="0" fontId="0" fillId="7" borderId="1" xfId="0" applyFill="1" applyBorder="1"/>
    <xf numFmtId="0" fontId="0" fillId="7" borderId="2" xfId="0" applyFill="1" applyBorder="1" applyAlignment="1">
      <alignment horizontal="left" vertical="center"/>
    </xf>
    <xf numFmtId="0" fontId="0" fillId="8" borderId="1" xfId="0" applyFill="1" applyBorder="1"/>
    <xf numFmtId="0" fontId="0" fillId="8" borderId="1" xfId="0" applyFill="1" applyBorder="1" applyAlignment="1">
      <alignment horizontal="left" vertical="center"/>
    </xf>
    <xf numFmtId="0" fontId="2" fillId="10" borderId="7" xfId="0" applyFont="1" applyFill="1" applyBorder="1"/>
    <xf numFmtId="0" fontId="3" fillId="12" borderId="0" xfId="0" applyFont="1" applyFill="1"/>
    <xf numFmtId="0" fontId="3" fillId="11" borderId="0" xfId="0" applyFont="1" applyFill="1"/>
    <xf numFmtId="0" fontId="2" fillId="13" borderId="7" xfId="0" applyFont="1" applyFill="1" applyBorder="1"/>
    <xf numFmtId="0" fontId="2" fillId="14" borderId="0" xfId="0" applyFont="1" applyFill="1"/>
    <xf numFmtId="0" fontId="2" fillId="15" borderId="7" xfId="0" applyFont="1" applyFill="1" applyBorder="1"/>
    <xf numFmtId="0" fontId="2" fillId="0" borderId="0" xfId="0" applyFont="1"/>
    <xf numFmtId="0" fontId="3" fillId="14" borderId="0" xfId="0" applyFont="1" applyFill="1"/>
    <xf numFmtId="164" fontId="2" fillId="10" borderId="7" xfId="0" applyNumberFormat="1" applyFont="1" applyFill="1" applyBorder="1"/>
    <xf numFmtId="164" fontId="2" fillId="13" borderId="7" xfId="0" applyNumberFormat="1" applyFont="1" applyFill="1" applyBorder="1"/>
    <xf numFmtId="0" fontId="2" fillId="16" borderId="7" xfId="0" applyFont="1" applyFill="1" applyBorder="1"/>
    <xf numFmtId="0" fontId="2" fillId="17" borderId="0" xfId="0" applyFont="1" applyFill="1"/>
    <xf numFmtId="164" fontId="2" fillId="17" borderId="7" xfId="0" applyNumberFormat="1" applyFont="1" applyFill="1" applyBorder="1"/>
    <xf numFmtId="0" fontId="2" fillId="17" borderId="7" xfId="0" applyFont="1" applyFill="1" applyBorder="1"/>
    <xf numFmtId="164" fontId="2" fillId="17" borderId="7" xfId="0" applyNumberFormat="1" applyFont="1" applyFill="1" applyBorder="1" applyAlignment="1">
      <alignment horizontal="center"/>
    </xf>
    <xf numFmtId="0" fontId="0" fillId="3" borderId="1" xfId="0" applyFill="1" applyBorder="1" applyAlignment="1">
      <alignment vertical="center"/>
    </xf>
    <xf numFmtId="0" fontId="11" fillId="0" borderId="0" xfId="1" applyFont="1">
      <alignment horizontal="left" vertical="center"/>
    </xf>
    <xf numFmtId="0" fontId="12" fillId="0" borderId="0" xfId="1" applyFont="1">
      <alignment horizontal="left" vertical="center"/>
    </xf>
    <xf numFmtId="0" fontId="13" fillId="0" borderId="0" xfId="0" applyFont="1" applyAlignment="1">
      <alignment vertical="center" wrapText="1"/>
    </xf>
    <xf numFmtId="0" fontId="14" fillId="0" borderId="0" xfId="0" applyFont="1" applyAlignment="1">
      <alignment vertical="top" wrapText="1"/>
    </xf>
    <xf numFmtId="0" fontId="13" fillId="0" borderId="0" xfId="2" applyFont="1"/>
    <xf numFmtId="0" fontId="13" fillId="0" borderId="8" xfId="0" applyFont="1" applyBorder="1" applyAlignment="1">
      <alignment horizontal="left" vertical="center" wrapText="1"/>
    </xf>
    <xf numFmtId="0" fontId="14" fillId="0" borderId="8" xfId="0" applyFont="1" applyBorder="1" applyAlignment="1">
      <alignment vertical="top" wrapText="1"/>
    </xf>
    <xf numFmtId="0" fontId="17" fillId="0" borderId="0" xfId="0" applyFont="1" applyAlignment="1">
      <alignment horizontal="left" vertical="center" indent="3"/>
    </xf>
    <xf numFmtId="0" fontId="18" fillId="0" borderId="0" xfId="2" applyFont="1" applyAlignment="1">
      <alignment horizontal="left" vertical="center"/>
    </xf>
    <xf numFmtId="0" fontId="22" fillId="0" borderId="0" xfId="4" applyFont="1"/>
    <xf numFmtId="0" fontId="25" fillId="0" borderId="11" xfId="3" applyFont="1" applyBorder="1" applyAlignment="1">
      <alignment horizontal="left" vertical="top" wrapText="1"/>
    </xf>
    <xf numFmtId="0" fontId="13" fillId="0" borderId="0" xfId="2" applyFont="1" applyAlignment="1">
      <alignment wrapText="1"/>
    </xf>
    <xf numFmtId="0" fontId="11" fillId="0" borderId="0" xfId="1" applyFont="1" applyAlignment="1">
      <alignment horizontal="center" vertical="center"/>
    </xf>
    <xf numFmtId="0" fontId="29" fillId="0" borderId="0" xfId="6" applyFont="1">
      <alignment horizontal="center" vertical="center" wrapText="1"/>
    </xf>
    <xf numFmtId="0" fontId="30" fillId="0" borderId="0" xfId="1" applyFont="1">
      <alignment horizontal="left" vertical="center"/>
    </xf>
    <xf numFmtId="0" fontId="31" fillId="0" borderId="0" xfId="1" applyFont="1">
      <alignment horizontal="left" vertical="center"/>
    </xf>
    <xf numFmtId="0" fontId="32" fillId="0" borderId="0" xfId="6" applyFont="1" applyAlignment="1">
      <alignment horizontal="left" vertical="center"/>
    </xf>
    <xf numFmtId="164" fontId="0" fillId="4" borderId="1" xfId="0" applyNumberFormat="1" applyFill="1" applyBorder="1"/>
    <xf numFmtId="0" fontId="0" fillId="2" borderId="3" xfId="0" applyFill="1" applyBorder="1" applyAlignment="1">
      <alignment horizontal="center" vertical="center"/>
    </xf>
    <xf numFmtId="0" fontId="0" fillId="4" borderId="1" xfId="0" applyFill="1" applyBorder="1" applyAlignment="1">
      <alignment horizontal="left" vertic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top" wrapText="1"/>
    </xf>
    <xf numFmtId="0" fontId="14" fillId="0" borderId="9" xfId="0" applyFont="1" applyBorder="1" applyAlignment="1">
      <alignment vertical="top"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top" wrapText="1"/>
      <protection locked="0"/>
    </xf>
    <xf numFmtId="0" fontId="0" fillId="4" borderId="1" xfId="0" applyFill="1" applyBorder="1" applyAlignment="1">
      <alignment horizontal="left"/>
    </xf>
    <xf numFmtId="0" fontId="0" fillId="0" borderId="0" xfId="0"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3" borderId="1" xfId="0" applyFill="1" applyBorder="1"/>
    <xf numFmtId="0" fontId="35" fillId="13" borderId="10" xfId="0" applyFont="1" applyFill="1" applyBorder="1" applyAlignment="1">
      <alignment horizontal="center" vertical="center" wrapText="1"/>
    </xf>
    <xf numFmtId="0" fontId="35" fillId="22" borderId="10" xfId="0" applyFont="1" applyFill="1" applyBorder="1" applyAlignment="1">
      <alignment horizontal="center" vertical="center" wrapText="1"/>
    </xf>
    <xf numFmtId="0" fontId="35" fillId="23" borderId="10" xfId="0" applyFont="1" applyFill="1" applyBorder="1" applyAlignment="1">
      <alignment horizontal="center" vertical="center" wrapText="1"/>
    </xf>
    <xf numFmtId="0" fontId="35" fillId="24" borderId="9" xfId="0" applyFont="1" applyFill="1" applyBorder="1" applyAlignment="1">
      <alignment horizontal="center" vertical="center" wrapText="1"/>
    </xf>
    <xf numFmtId="0" fontId="25" fillId="21" borderId="10" xfId="0" applyFont="1" applyFill="1" applyBorder="1" applyAlignment="1">
      <alignment horizontal="center" vertical="center" wrapText="1"/>
    </xf>
    <xf numFmtId="0" fontId="13" fillId="0" borderId="0" xfId="2" applyFont="1" applyAlignment="1">
      <alignment horizontal="left"/>
    </xf>
    <xf numFmtId="0" fontId="13" fillId="0" borderId="0" xfId="2" applyFont="1" applyAlignment="1">
      <alignment horizontal="left" vertical="top"/>
    </xf>
    <xf numFmtId="0" fontId="14" fillId="0" borderId="13" xfId="0" applyFont="1" applyBorder="1" applyAlignment="1">
      <alignment vertical="top" wrapText="1"/>
    </xf>
    <xf numFmtId="0" fontId="13" fillId="0" borderId="20" xfId="0" applyFont="1" applyBorder="1" applyAlignment="1">
      <alignment horizontal="left" vertical="center" wrapText="1"/>
    </xf>
    <xf numFmtId="0" fontId="13" fillId="0" borderId="12" xfId="0" applyFont="1" applyBorder="1" applyAlignment="1">
      <alignment horizontal="left" vertical="center" wrapText="1"/>
    </xf>
    <xf numFmtId="0" fontId="36" fillId="0" borderId="0" xfId="6" applyFont="1" applyAlignment="1">
      <alignment horizontal="left" vertical="center"/>
    </xf>
    <xf numFmtId="0" fontId="0" fillId="0" borderId="1" xfId="0" applyBorder="1" applyAlignment="1" applyProtection="1">
      <alignment horizontal="left" vertical="center" wrapText="1"/>
      <protection locked="0"/>
    </xf>
    <xf numFmtId="0" fontId="0" fillId="0" borderId="0" xfId="0" applyAlignment="1" applyProtection="1">
      <alignment horizontal="left" vertical="top" wrapText="1"/>
      <protection locked="0"/>
    </xf>
    <xf numFmtId="0" fontId="14" fillId="0" borderId="10" xfId="0" applyFont="1" applyBorder="1" applyAlignment="1">
      <alignment vertical="top" wrapText="1"/>
    </xf>
    <xf numFmtId="0" fontId="14" fillId="0" borderId="11" xfId="0" applyFont="1" applyBorder="1" applyAlignment="1">
      <alignment horizontal="center" vertical="top" wrapText="1"/>
    </xf>
    <xf numFmtId="0" fontId="34" fillId="13" borderId="10" xfId="0" applyFont="1" applyFill="1" applyBorder="1" applyAlignment="1">
      <alignment vertical="center" wrapText="1"/>
    </xf>
    <xf numFmtId="0" fontId="15" fillId="21" borderId="10" xfId="0" applyFont="1" applyFill="1" applyBorder="1" applyAlignment="1">
      <alignment vertical="center" wrapText="1"/>
    </xf>
    <xf numFmtId="0" fontId="34" fillId="22" borderId="10" xfId="0" applyFont="1" applyFill="1" applyBorder="1" applyAlignment="1">
      <alignment horizontal="left" vertical="center" wrapText="1"/>
    </xf>
    <xf numFmtId="0" fontId="37" fillId="23" borderId="9" xfId="0" applyFont="1" applyFill="1" applyBorder="1" applyAlignment="1">
      <alignment horizontal="left" vertical="center" wrapText="1"/>
    </xf>
    <xf numFmtId="0" fontId="37" fillId="24" borderId="9" xfId="0" applyFont="1" applyFill="1" applyBorder="1" applyAlignment="1">
      <alignment horizontal="left" vertical="center" wrapText="1"/>
    </xf>
    <xf numFmtId="0" fontId="0" fillId="17" borderId="1" xfId="0" applyFill="1" applyBorder="1" applyAlignment="1">
      <alignment horizontal="center" vertical="center"/>
    </xf>
    <xf numFmtId="0" fontId="3" fillId="10" borderId="7" xfId="0" applyFont="1" applyFill="1" applyBorder="1" applyAlignment="1">
      <alignment wrapText="1"/>
    </xf>
    <xf numFmtId="0" fontId="3" fillId="13" borderId="0" xfId="0" applyFont="1" applyFill="1" applyAlignment="1">
      <alignment wrapText="1"/>
    </xf>
    <xf numFmtId="0" fontId="3" fillId="15" borderId="7" xfId="0" applyFont="1" applyFill="1" applyBorder="1" applyAlignment="1">
      <alignment wrapText="1"/>
    </xf>
    <xf numFmtId="164" fontId="2" fillId="10" borderId="7" xfId="0" applyNumberFormat="1" applyFont="1" applyFill="1" applyBorder="1" applyAlignment="1">
      <alignment horizontal="center"/>
    </xf>
    <xf numFmtId="0" fontId="13" fillId="0" borderId="17" xfId="2" applyFont="1" applyBorder="1" applyAlignment="1">
      <alignment wrapText="1"/>
    </xf>
    <xf numFmtId="0" fontId="13" fillId="0" borderId="16" xfId="2" applyFont="1" applyBorder="1" applyAlignment="1">
      <alignment wrapText="1"/>
    </xf>
    <xf numFmtId="0" fontId="13" fillId="0" borderId="17" xfId="2" applyFont="1" applyBorder="1" applyAlignment="1">
      <alignment vertical="center" wrapText="1"/>
    </xf>
    <xf numFmtId="0" fontId="13" fillId="0" borderId="16" xfId="2" applyFont="1" applyBorder="1" applyAlignment="1">
      <alignment vertical="center" wrapText="1"/>
    </xf>
    <xf numFmtId="0" fontId="13" fillId="0" borderId="17" xfId="0" applyFont="1" applyBorder="1" applyAlignment="1">
      <alignment horizontal="left" vertical="center" wrapText="1"/>
    </xf>
    <xf numFmtId="0" fontId="13" fillId="0" borderId="16" xfId="0" applyFont="1" applyBorder="1" applyAlignment="1">
      <alignment horizontal="left" vertical="center" wrapText="1"/>
    </xf>
    <xf numFmtId="0" fontId="33" fillId="0" borderId="13" xfId="0" applyFont="1" applyBorder="1" applyAlignment="1">
      <alignment horizontal="left" vertical="center" wrapText="1"/>
    </xf>
    <xf numFmtId="0" fontId="33" fillId="0" borderId="12" xfId="0" applyFont="1" applyBorder="1" applyAlignment="1">
      <alignment horizontal="left" vertical="center" wrapText="1"/>
    </xf>
    <xf numFmtId="0" fontId="20" fillId="19" borderId="13" xfId="3" applyFont="1" applyFill="1" applyBorder="1" applyAlignment="1">
      <alignment horizontal="left" vertical="center"/>
    </xf>
    <xf numFmtId="0" fontId="20" fillId="19" borderId="20" xfId="3" applyFont="1" applyFill="1" applyBorder="1" applyAlignment="1">
      <alignment horizontal="left" vertical="center"/>
    </xf>
    <xf numFmtId="0" fontId="20" fillId="19" borderId="12" xfId="3" applyFont="1" applyFill="1" applyBorder="1" applyAlignment="1">
      <alignment horizontal="left" vertical="center"/>
    </xf>
    <xf numFmtId="0" fontId="13" fillId="0" borderId="17" xfId="1" applyFont="1" applyBorder="1" applyAlignment="1">
      <alignment horizontal="left" vertical="center" wrapText="1"/>
    </xf>
    <xf numFmtId="0" fontId="13" fillId="0" borderId="16" xfId="1" applyFont="1" applyBorder="1" applyAlignment="1">
      <alignment horizontal="left" vertical="center" wrapText="1"/>
    </xf>
    <xf numFmtId="0" fontId="14" fillId="0" borderId="11" xfId="0" applyFont="1" applyBorder="1" applyAlignment="1">
      <alignment vertical="top" wrapText="1"/>
    </xf>
    <xf numFmtId="0" fontId="14" fillId="0" borderId="9" xfId="0" applyFont="1" applyBorder="1" applyAlignment="1">
      <alignment vertical="top" wrapText="1"/>
    </xf>
    <xf numFmtId="0" fontId="13" fillId="0" borderId="17" xfId="0" applyFont="1" applyBorder="1" applyAlignment="1">
      <alignment vertical="center" wrapText="1"/>
    </xf>
    <xf numFmtId="0" fontId="13" fillId="0" borderId="16" xfId="0" applyFont="1" applyBorder="1" applyAlignment="1">
      <alignment vertical="center" wrapText="1"/>
    </xf>
    <xf numFmtId="0" fontId="13" fillId="0" borderId="13" xfId="2" applyFont="1" applyBorder="1" applyAlignment="1">
      <alignment wrapText="1"/>
    </xf>
    <xf numFmtId="0" fontId="13" fillId="0" borderId="12" xfId="2" applyFont="1" applyBorder="1" applyAlignment="1">
      <alignment wrapText="1"/>
    </xf>
    <xf numFmtId="0" fontId="13" fillId="0" borderId="22" xfId="2" applyFont="1" applyBorder="1" applyAlignment="1">
      <alignment wrapText="1"/>
    </xf>
    <xf numFmtId="0" fontId="13" fillId="0" borderId="14" xfId="2" applyFont="1" applyBorder="1" applyAlignment="1">
      <alignment wrapText="1"/>
    </xf>
    <xf numFmtId="0" fontId="27" fillId="0" borderId="0" xfId="4" applyFont="1" applyAlignment="1">
      <alignment horizontal="center"/>
    </xf>
    <xf numFmtId="0" fontId="27" fillId="0" borderId="0" xfId="4" applyFont="1" applyAlignment="1">
      <alignment horizontal="center" vertical="center"/>
    </xf>
    <xf numFmtId="0" fontId="20" fillId="19" borderId="17" xfId="3" applyFont="1" applyFill="1" applyBorder="1" applyAlignment="1">
      <alignment horizontal="left" vertical="center"/>
    </xf>
    <xf numFmtId="0" fontId="20" fillId="19" borderId="18" xfId="3" applyFont="1" applyFill="1" applyBorder="1" applyAlignment="1">
      <alignment horizontal="left" vertical="center"/>
    </xf>
    <xf numFmtId="0" fontId="20" fillId="19" borderId="16" xfId="3" applyFont="1" applyFill="1" applyBorder="1" applyAlignment="1">
      <alignment horizontal="left" vertical="center"/>
    </xf>
    <xf numFmtId="0" fontId="25" fillId="0" borderId="8" xfId="3" applyFont="1" applyBorder="1" applyAlignment="1">
      <alignment horizontal="left" vertical="top" wrapText="1"/>
    </xf>
    <xf numFmtId="0" fontId="14" fillId="0" borderId="11" xfId="4" applyFont="1" applyBorder="1" applyAlignment="1">
      <alignment vertical="top" wrapText="1"/>
    </xf>
    <xf numFmtId="0" fontId="14" fillId="0" borderId="10" xfId="4" applyFont="1" applyBorder="1" applyAlignment="1">
      <alignment vertical="top" wrapText="1"/>
    </xf>
    <xf numFmtId="0" fontId="14" fillId="0" borderId="15" xfId="4" applyFont="1" applyBorder="1" applyAlignment="1">
      <alignment vertical="top" wrapText="1"/>
    </xf>
    <xf numFmtId="0" fontId="23" fillId="0" borderId="21" xfId="4" applyFont="1" applyBorder="1" applyAlignment="1">
      <alignment vertical="center" wrapText="1"/>
    </xf>
    <xf numFmtId="0" fontId="23" fillId="0" borderId="19" xfId="4" applyFont="1" applyBorder="1" applyAlignment="1">
      <alignment vertical="center" wrapText="1"/>
    </xf>
    <xf numFmtId="0" fontId="13" fillId="0" borderId="21" xfId="0" applyFont="1" applyBorder="1"/>
    <xf numFmtId="0" fontId="13" fillId="0" borderId="19" xfId="0" applyFont="1" applyBorder="1"/>
    <xf numFmtId="0" fontId="23" fillId="0" borderId="13" xfId="4" applyFont="1" applyBorder="1" applyAlignment="1">
      <alignment vertical="center" wrapText="1"/>
    </xf>
    <xf numFmtId="0" fontId="23" fillId="0" borderId="12" xfId="4" applyFont="1" applyBorder="1" applyAlignment="1">
      <alignment vertical="center" wrapText="1"/>
    </xf>
    <xf numFmtId="0" fontId="23" fillId="4" borderId="17" xfId="4" applyFont="1" applyFill="1" applyBorder="1" applyAlignment="1">
      <alignment vertical="center" wrapText="1"/>
    </xf>
    <xf numFmtId="0" fontId="23" fillId="4" borderId="16" xfId="4" applyFont="1" applyFill="1" applyBorder="1" applyAlignment="1">
      <alignment vertical="center" wrapText="1"/>
    </xf>
    <xf numFmtId="0" fontId="23" fillId="0" borderId="17" xfId="4" applyFont="1" applyBorder="1" applyAlignment="1">
      <alignment vertical="center" wrapText="1"/>
    </xf>
    <xf numFmtId="0" fontId="23" fillId="0" borderId="16" xfId="4" applyFont="1" applyBorder="1" applyAlignment="1">
      <alignment vertical="center" wrapText="1"/>
    </xf>
    <xf numFmtId="0" fontId="13" fillId="0" borderId="22" xfId="0" applyFont="1" applyBorder="1" applyAlignment="1">
      <alignment horizontal="left"/>
    </xf>
    <xf numFmtId="0" fontId="13" fillId="0" borderId="14" xfId="0" applyFont="1" applyBorder="1" applyAlignment="1">
      <alignment horizontal="left"/>
    </xf>
    <xf numFmtId="0" fontId="13" fillId="0" borderId="13" xfId="5" applyFont="1" applyBorder="1" applyAlignment="1">
      <alignment horizontal="left" vertical="center" wrapText="1"/>
    </xf>
    <xf numFmtId="0" fontId="13" fillId="0" borderId="12" xfId="5" applyFont="1" applyBorder="1" applyAlignment="1">
      <alignment horizontal="left" vertical="center" wrapText="1"/>
    </xf>
    <xf numFmtId="0" fontId="0" fillId="9" borderId="5" xfId="0" applyFill="1" applyBorder="1"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4" fillId="10" borderId="1" xfId="0" applyFont="1" applyFill="1" applyBorder="1" applyAlignment="1">
      <alignment vertical="center" wrapText="1"/>
    </xf>
    <xf numFmtId="0" fontId="4" fillId="10" borderId="3" xfId="0" applyFont="1" applyFill="1" applyBorder="1" applyAlignment="1">
      <alignment vertical="center" wrapText="1"/>
    </xf>
    <xf numFmtId="0" fontId="4" fillId="10" borderId="6" xfId="0" applyFont="1" applyFill="1" applyBorder="1" applyAlignment="1">
      <alignment vertical="center" wrapText="1"/>
    </xf>
    <xf numFmtId="0" fontId="4" fillId="10" borderId="4"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4" borderId="1" xfId="0" applyFill="1" applyBorder="1" applyAlignment="1">
      <alignment vertical="center" wrapText="1"/>
    </xf>
    <xf numFmtId="0" fontId="7" fillId="18" borderId="1" xfId="0" applyFont="1" applyFill="1" applyBorder="1" applyAlignment="1">
      <alignment vertical="center" wrapText="1"/>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12" borderId="5" xfId="0" applyFont="1" applyFill="1" applyBorder="1" applyAlignment="1">
      <alignment horizontal="left" vertical="center"/>
    </xf>
    <xf numFmtId="0" fontId="0" fillId="7" borderId="1" xfId="0" applyFill="1" applyBorder="1" applyAlignment="1">
      <alignment horizontal="center" vertical="center" wrapText="1"/>
    </xf>
    <xf numFmtId="0" fontId="0" fillId="7" borderId="1" xfId="0" applyFill="1" applyBorder="1" applyAlignment="1" applyProtection="1">
      <alignment horizontal="center" vertical="center"/>
      <protection hidden="1"/>
    </xf>
    <xf numFmtId="0" fontId="9" fillId="15" borderId="1" xfId="0" applyFont="1" applyFill="1" applyBorder="1" applyAlignment="1">
      <alignment vertical="center" wrapText="1"/>
    </xf>
    <xf numFmtId="0" fontId="0" fillId="7" borderId="1" xfId="0" applyFill="1" applyBorder="1" applyAlignment="1">
      <alignment horizontal="center" vertical="center"/>
    </xf>
    <xf numFmtId="0" fontId="2" fillId="20" borderId="5" xfId="0" applyFont="1" applyFill="1" applyBorder="1" applyAlignment="1">
      <alignment horizontal="left" vertical="center"/>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3" xfId="0" applyFill="1" applyBorder="1" applyAlignment="1" applyProtection="1">
      <alignment horizontal="center" vertical="center"/>
      <protection hidden="1"/>
    </xf>
    <xf numFmtId="0" fontId="0" fillId="7" borderId="4" xfId="0" applyFill="1" applyBorder="1" applyAlignment="1" applyProtection="1">
      <alignment horizontal="center" vertical="center"/>
      <protection hidden="1"/>
    </xf>
    <xf numFmtId="164" fontId="2" fillId="10" borderId="7" xfId="0" applyNumberFormat="1" applyFont="1" applyFill="1" applyBorder="1" applyAlignment="1">
      <alignment horizontal="center"/>
    </xf>
    <xf numFmtId="164" fontId="2" fillId="13" borderId="7" xfId="0" applyNumberFormat="1" applyFont="1" applyFill="1" applyBorder="1" applyAlignment="1">
      <alignment horizontal="center"/>
    </xf>
    <xf numFmtId="164" fontId="2" fillId="15" borderId="7" xfId="0" applyNumberFormat="1" applyFont="1" applyFill="1" applyBorder="1" applyAlignment="1">
      <alignment horizontal="center"/>
    </xf>
    <xf numFmtId="164" fontId="2" fillId="16" borderId="7" xfId="0" applyNumberFormat="1" applyFont="1" applyFill="1" applyBorder="1" applyAlignment="1">
      <alignment horizontal="center"/>
    </xf>
    <xf numFmtId="0" fontId="2" fillId="16" borderId="7" xfId="0" applyFont="1" applyFill="1" applyBorder="1" applyAlignment="1">
      <alignment horizontal="center"/>
    </xf>
  </cellXfs>
  <cellStyles count="7">
    <cellStyle name="ICRHB Document Title" xfId="6" xr:uid="{00000000-0005-0000-0000-000000000000}"/>
    <cellStyle name="ICRHB Normal" xfId="1" xr:uid="{00000000-0005-0000-0000-000001000000}"/>
    <cellStyle name="ICRHB Table Header" xfId="3" xr:uid="{00000000-0005-0000-0000-000002000000}"/>
    <cellStyle name="ICRHB Table Text" xfId="5" xr:uid="{00000000-0005-0000-0000-000003000000}"/>
    <cellStyle name="Normal" xfId="0" builtinId="0"/>
    <cellStyle name="Normal 2" xfId="4" xr:uid="{00000000-0005-0000-0000-000005000000}"/>
    <cellStyle name="Normal 2 2" xfId="2" xr:uid="{00000000-0005-0000-0000-000006000000}"/>
  </cellStyles>
  <dxfs count="4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05458C"/>
      <color rgb="FF4B9F38"/>
      <color rgb="FFC00000"/>
      <color rgb="FFF3950E"/>
      <color rgb="FFC5E0B4"/>
      <color rgb="FFE99226"/>
      <color rgb="FF19486A"/>
      <color rgb="FF4A9F38"/>
      <color rgb="FF175478"/>
      <color rgb="FF3D7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Impactos a las Personas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'5. Puntajes'!$B$2</c:f>
              <c:strCache>
                <c:ptCount val="1"/>
                <c:pt idx="0">
                  <c:v>Puntaje Inicial </c:v>
                </c:pt>
              </c:strCache>
            </c:strRef>
          </c:tx>
          <c:spPr>
            <a:solidFill>
              <a:schemeClr val="accent2">
                <a:shade val="76000"/>
              </a:schemeClr>
            </a:solidFill>
            <a:ln>
              <a:noFill/>
            </a:ln>
            <a:effectLst/>
          </c:spPr>
          <c:invertIfNegative val="0"/>
          <c:cat>
            <c:strRef>
              <c:f>'5. Puntajes'!$A$3:$A$6</c:f>
              <c:strCache>
                <c:ptCount val="4"/>
                <c:pt idx="0">
                  <c:v>Prácticas Laborales y Trabajo Decente</c:v>
                </c:pt>
                <c:pt idx="1">
                  <c:v>Sociedad y Clientes</c:v>
                </c:pt>
                <c:pt idx="2">
                  <c:v>Derechos Humanos</c:v>
                </c:pt>
                <c:pt idx="3">
                  <c:v>Comportamiento Ético</c:v>
                </c:pt>
              </c:strCache>
            </c:strRef>
          </c:cat>
          <c:val>
            <c:numRef>
              <c:f>'5. Puntajes'!$B$3:$B$6</c:f>
              <c:numCache>
                <c:formatCode>0.0</c:formatCode>
                <c:ptCount val="4"/>
                <c:pt idx="0">
                  <c:v>2.3076923076923075</c:v>
                </c:pt>
                <c:pt idx="1">
                  <c:v>1.6666666666666667</c:v>
                </c:pt>
                <c:pt idx="2">
                  <c:v>1.625</c:v>
                </c:pt>
                <c:pt idx="3">
                  <c:v>1.9375</c:v>
                </c:pt>
              </c:numCache>
            </c:numRef>
          </c:val>
          <c:extLst>
            <c:ext xmlns:c16="http://schemas.microsoft.com/office/drawing/2014/chart" uri="{C3380CC4-5D6E-409C-BE32-E72D297353CC}">
              <c16:uniqueId val="{00000000-B9BD-40F9-BB13-D27F380CE083}"/>
            </c:ext>
          </c:extLst>
        </c:ser>
        <c:ser>
          <c:idx val="1"/>
          <c:order val="1"/>
          <c:tx>
            <c:strRef>
              <c:f>'5. Puntajes'!$C$2</c:f>
              <c:strCache>
                <c:ptCount val="1"/>
                <c:pt idx="0">
                  <c:v>Nuevo Puntaje</c:v>
                </c:pt>
              </c:strCache>
            </c:strRef>
          </c:tx>
          <c:spPr>
            <a:solidFill>
              <a:schemeClr val="accent2">
                <a:tint val="77000"/>
              </a:schemeClr>
            </a:solidFill>
            <a:ln>
              <a:noFill/>
            </a:ln>
            <a:effectLst/>
          </c:spPr>
          <c:invertIfNegative val="0"/>
          <c:cat>
            <c:strRef>
              <c:f>'5. Puntajes'!$A$3:$A$6</c:f>
              <c:strCache>
                <c:ptCount val="4"/>
                <c:pt idx="0">
                  <c:v>Prácticas Laborales y Trabajo Decente</c:v>
                </c:pt>
                <c:pt idx="1">
                  <c:v>Sociedad y Clientes</c:v>
                </c:pt>
                <c:pt idx="2">
                  <c:v>Derechos Humanos</c:v>
                </c:pt>
                <c:pt idx="3">
                  <c:v>Comportamiento Ético</c:v>
                </c:pt>
              </c:strCache>
            </c:strRef>
          </c:cat>
          <c:val>
            <c:numRef>
              <c:f>'5. Puntajes'!$C$3:$C$6</c:f>
              <c:numCache>
                <c:formatCode>0.0</c:formatCode>
                <c:ptCount val="4"/>
                <c:pt idx="0">
                  <c:v>3.6153846153846154</c:v>
                </c:pt>
                <c:pt idx="1">
                  <c:v>3.4444444444444446</c:v>
                </c:pt>
                <c:pt idx="2">
                  <c:v>4.125</c:v>
                </c:pt>
                <c:pt idx="3">
                  <c:v>3.6875</c:v>
                </c:pt>
              </c:numCache>
            </c:numRef>
          </c:val>
          <c:extLst>
            <c:ext xmlns:c16="http://schemas.microsoft.com/office/drawing/2014/chart" uri="{C3380CC4-5D6E-409C-BE32-E72D297353CC}">
              <c16:uniqueId val="{00000001-B9BD-40F9-BB13-D27F380CE083}"/>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Puntaje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Impactos al Planeta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'5. Puntajes'!$B$10</c:f>
              <c:strCache>
                <c:ptCount val="1"/>
                <c:pt idx="0">
                  <c:v>Puntaje Inicial</c:v>
                </c:pt>
              </c:strCache>
            </c:strRef>
          </c:tx>
          <c:spPr>
            <a:solidFill>
              <a:schemeClr val="accent6">
                <a:shade val="76000"/>
              </a:schemeClr>
            </a:solidFill>
            <a:ln>
              <a:noFill/>
            </a:ln>
            <a:effectLst/>
          </c:spPr>
          <c:invertIfNegative val="0"/>
          <c:cat>
            <c:strRef>
              <c:f>'5. Puntajes'!$A$11:$A$14</c:f>
              <c:strCache>
                <c:ptCount val="4"/>
                <c:pt idx="0">
                  <c:v>Transporte</c:v>
                </c:pt>
                <c:pt idx="1">
                  <c:v>Energía</c:v>
                </c:pt>
                <c:pt idx="2">
                  <c:v>Tierra, Aire y Agua</c:v>
                </c:pt>
                <c:pt idx="3">
                  <c:v>Consumo</c:v>
                </c:pt>
              </c:strCache>
            </c:strRef>
          </c:cat>
          <c:val>
            <c:numRef>
              <c:f>'5. Puntajes'!$B$11:$B$14</c:f>
              <c:numCache>
                <c:formatCode>0.0</c:formatCode>
                <c:ptCount val="4"/>
                <c:pt idx="0">
                  <c:v>1.9</c:v>
                </c:pt>
                <c:pt idx="1">
                  <c:v>2.2222222222222223</c:v>
                </c:pt>
                <c:pt idx="2">
                  <c:v>2.25</c:v>
                </c:pt>
                <c:pt idx="3">
                  <c:v>2.5714285714285716</c:v>
                </c:pt>
              </c:numCache>
            </c:numRef>
          </c:val>
          <c:extLst>
            <c:ext xmlns:c16="http://schemas.microsoft.com/office/drawing/2014/chart" uri="{C3380CC4-5D6E-409C-BE32-E72D297353CC}">
              <c16:uniqueId val="{00000000-5935-4CB9-BB04-6C6A195A4766}"/>
            </c:ext>
          </c:extLst>
        </c:ser>
        <c:ser>
          <c:idx val="1"/>
          <c:order val="1"/>
          <c:tx>
            <c:strRef>
              <c:f>'5. Puntajes'!$C$10</c:f>
              <c:strCache>
                <c:ptCount val="1"/>
                <c:pt idx="0">
                  <c:v>Nuevo Puntaje</c:v>
                </c:pt>
              </c:strCache>
            </c:strRef>
          </c:tx>
          <c:spPr>
            <a:solidFill>
              <a:schemeClr val="accent6">
                <a:tint val="77000"/>
              </a:schemeClr>
            </a:solidFill>
            <a:ln>
              <a:noFill/>
            </a:ln>
            <a:effectLst/>
          </c:spPr>
          <c:invertIfNegative val="0"/>
          <c:cat>
            <c:strRef>
              <c:f>'5. Puntajes'!$A$11:$A$14</c:f>
              <c:strCache>
                <c:ptCount val="4"/>
                <c:pt idx="0">
                  <c:v>Transporte</c:v>
                </c:pt>
                <c:pt idx="1">
                  <c:v>Energía</c:v>
                </c:pt>
                <c:pt idx="2">
                  <c:v>Tierra, Aire y Agua</c:v>
                </c:pt>
                <c:pt idx="3">
                  <c:v>Consumo</c:v>
                </c:pt>
              </c:strCache>
            </c:strRef>
          </c:cat>
          <c:val>
            <c:numRef>
              <c:f>'5. Puntajes'!$C$11:$C$14</c:f>
              <c:numCache>
                <c:formatCode>0.0</c:formatCode>
                <c:ptCount val="4"/>
                <c:pt idx="0">
                  <c:v>3.2</c:v>
                </c:pt>
                <c:pt idx="1">
                  <c:v>3.5555555555555554</c:v>
                </c:pt>
                <c:pt idx="2">
                  <c:v>3.5555555555555554</c:v>
                </c:pt>
                <c:pt idx="3">
                  <c:v>4</c:v>
                </c:pt>
              </c:numCache>
            </c:numRef>
          </c:val>
          <c:extLst>
            <c:ext xmlns:c16="http://schemas.microsoft.com/office/drawing/2014/chart" uri="{C3380CC4-5D6E-409C-BE32-E72D297353CC}">
              <c16:uniqueId val="{00000001-5935-4CB9-BB04-6C6A195A4766}"/>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Puntaje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Impactos a la Prosperidad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'5. Puntajes'!$B$18</c:f>
              <c:strCache>
                <c:ptCount val="1"/>
                <c:pt idx="0">
                  <c:v>Puntaje Inicial</c:v>
                </c:pt>
              </c:strCache>
            </c:strRef>
          </c:tx>
          <c:spPr>
            <a:solidFill>
              <a:schemeClr val="accent1">
                <a:shade val="76000"/>
              </a:schemeClr>
            </a:solidFill>
            <a:ln>
              <a:noFill/>
            </a:ln>
            <a:effectLst/>
          </c:spPr>
          <c:invertIfNegative val="0"/>
          <c:cat>
            <c:strRef>
              <c:f>'5. Puntajes'!$A$19:$A$21</c:f>
              <c:strCache>
                <c:ptCount val="3"/>
                <c:pt idx="0">
                  <c:v>Factibilidad del Proyecto</c:v>
                </c:pt>
                <c:pt idx="1">
                  <c:v>Agilidad Empresarial</c:v>
                </c:pt>
                <c:pt idx="2">
                  <c:v>Estímulación Económica y del Mercado</c:v>
                </c:pt>
              </c:strCache>
            </c:strRef>
          </c:cat>
          <c:val>
            <c:numRef>
              <c:f>'5. Puntajes'!$B$19:$B$21</c:f>
              <c:numCache>
                <c:formatCode>General</c:formatCode>
                <c:ptCount val="3"/>
                <c:pt idx="0">
                  <c:v>2.4285714285714284</c:v>
                </c:pt>
                <c:pt idx="1">
                  <c:v>2.25</c:v>
                </c:pt>
                <c:pt idx="2">
                  <c:v>2.1666666666666665</c:v>
                </c:pt>
              </c:numCache>
            </c:numRef>
          </c:val>
          <c:extLst>
            <c:ext xmlns:c16="http://schemas.microsoft.com/office/drawing/2014/chart" uri="{C3380CC4-5D6E-409C-BE32-E72D297353CC}">
              <c16:uniqueId val="{00000000-CC6D-4EE4-816E-FFFA3076EB95}"/>
            </c:ext>
          </c:extLst>
        </c:ser>
        <c:ser>
          <c:idx val="1"/>
          <c:order val="1"/>
          <c:tx>
            <c:strRef>
              <c:f>'5. Puntajes'!$C$18</c:f>
              <c:strCache>
                <c:ptCount val="1"/>
                <c:pt idx="0">
                  <c:v>Nuevo Puntaje</c:v>
                </c:pt>
              </c:strCache>
            </c:strRef>
          </c:tx>
          <c:spPr>
            <a:solidFill>
              <a:schemeClr val="accent1">
                <a:tint val="77000"/>
              </a:schemeClr>
            </a:solidFill>
            <a:ln>
              <a:noFill/>
            </a:ln>
            <a:effectLst/>
          </c:spPr>
          <c:invertIfNegative val="0"/>
          <c:cat>
            <c:strRef>
              <c:f>'5. Puntajes'!$A$19:$A$21</c:f>
              <c:strCache>
                <c:ptCount val="3"/>
                <c:pt idx="0">
                  <c:v>Factibilidad del Proyecto</c:v>
                </c:pt>
                <c:pt idx="1">
                  <c:v>Agilidad Empresarial</c:v>
                </c:pt>
                <c:pt idx="2">
                  <c:v>Estímulación Económica y del Mercado</c:v>
                </c:pt>
              </c:strCache>
            </c:strRef>
          </c:cat>
          <c:val>
            <c:numRef>
              <c:f>'5. Puntajes'!$C$19:$C$21</c:f>
              <c:numCache>
                <c:formatCode>General</c:formatCode>
                <c:ptCount val="3"/>
                <c:pt idx="0">
                  <c:v>4</c:v>
                </c:pt>
                <c:pt idx="1">
                  <c:v>3.75</c:v>
                </c:pt>
                <c:pt idx="2">
                  <c:v>3.6666666666666665</c:v>
                </c:pt>
              </c:numCache>
            </c:numRef>
          </c:val>
          <c:extLst>
            <c:ext xmlns:c16="http://schemas.microsoft.com/office/drawing/2014/chart" uri="{C3380CC4-5D6E-409C-BE32-E72D297353CC}">
              <c16:uniqueId val="{00000001-CC6D-4EE4-816E-FFFA3076EB95}"/>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Puntaje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Lente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'5. Puntajes'!$B$28</c:f>
              <c:strCache>
                <c:ptCount val="1"/>
                <c:pt idx="0">
                  <c:v>Puntaje Inicial</c:v>
                </c:pt>
              </c:strCache>
            </c:strRef>
          </c:tx>
          <c:spPr>
            <a:solidFill>
              <a:schemeClr val="accent3">
                <a:shade val="76000"/>
              </a:schemeClr>
            </a:solidFill>
            <a:ln>
              <a:noFill/>
            </a:ln>
            <a:effectLst/>
          </c:spPr>
          <c:invertIfNegative val="0"/>
          <c:cat>
            <c:strRef>
              <c:f>'5. Puntajes'!$A$29:$A$33</c:f>
              <c:strCache>
                <c:ptCount val="5"/>
                <c:pt idx="0">
                  <c:v>Vida Útil</c:v>
                </c:pt>
                <c:pt idx="1">
                  <c:v>Mantenimiento</c:v>
                </c:pt>
                <c:pt idx="2">
                  <c:v>Eficacia</c:v>
                </c:pt>
                <c:pt idx="3">
                  <c:v>Eficiencia</c:v>
                </c:pt>
                <c:pt idx="4">
                  <c:v>Imparcialidad</c:v>
                </c:pt>
              </c:strCache>
            </c:strRef>
          </c:cat>
          <c:val>
            <c:numRef>
              <c:f>'5. Puntajes'!$B$29:$B$33</c:f>
              <c:numCache>
                <c:formatCode>0.0</c:formatCode>
                <c:ptCount val="5"/>
                <c:pt idx="0">
                  <c:v>2.2380952380952381</c:v>
                </c:pt>
                <c:pt idx="1">
                  <c:v>2.0689655172413794</c:v>
                </c:pt>
                <c:pt idx="2">
                  <c:v>2.5</c:v>
                </c:pt>
                <c:pt idx="3">
                  <c:v>2.1621621621621623</c:v>
                </c:pt>
                <c:pt idx="4">
                  <c:v>1.8888888888888888</c:v>
                </c:pt>
              </c:numCache>
            </c:numRef>
          </c:val>
          <c:extLst>
            <c:ext xmlns:c16="http://schemas.microsoft.com/office/drawing/2014/chart" uri="{C3380CC4-5D6E-409C-BE32-E72D297353CC}">
              <c16:uniqueId val="{00000000-475C-4B9F-9D45-859F6C8EEF60}"/>
            </c:ext>
          </c:extLst>
        </c:ser>
        <c:ser>
          <c:idx val="1"/>
          <c:order val="1"/>
          <c:tx>
            <c:strRef>
              <c:f>'5. Puntajes'!$C$28</c:f>
              <c:strCache>
                <c:ptCount val="1"/>
                <c:pt idx="0">
                  <c:v>Nuevo Puntaje</c:v>
                </c:pt>
              </c:strCache>
            </c:strRef>
          </c:tx>
          <c:spPr>
            <a:solidFill>
              <a:schemeClr val="accent3">
                <a:tint val="77000"/>
              </a:schemeClr>
            </a:solidFill>
            <a:ln>
              <a:noFill/>
            </a:ln>
            <a:effectLst/>
          </c:spPr>
          <c:invertIfNegative val="0"/>
          <c:cat>
            <c:strRef>
              <c:f>'5. Puntajes'!$A$29:$A$33</c:f>
              <c:strCache>
                <c:ptCount val="5"/>
                <c:pt idx="0">
                  <c:v>Vida Útil</c:v>
                </c:pt>
                <c:pt idx="1">
                  <c:v>Mantenimiento</c:v>
                </c:pt>
                <c:pt idx="2">
                  <c:v>Eficacia</c:v>
                </c:pt>
                <c:pt idx="3">
                  <c:v>Eficiencia</c:v>
                </c:pt>
                <c:pt idx="4">
                  <c:v>Imparcialidad</c:v>
                </c:pt>
              </c:strCache>
            </c:strRef>
          </c:cat>
          <c:val>
            <c:numRef>
              <c:f>'5. Puntajes'!$C$29:$C$33</c:f>
              <c:numCache>
                <c:formatCode>0.0</c:formatCode>
                <c:ptCount val="5"/>
                <c:pt idx="0">
                  <c:v>2.6666666666666665</c:v>
                </c:pt>
                <c:pt idx="1">
                  <c:v>2.3448275862068964</c:v>
                </c:pt>
                <c:pt idx="2">
                  <c:v>3</c:v>
                </c:pt>
                <c:pt idx="3">
                  <c:v>2.6756756756756759</c:v>
                </c:pt>
                <c:pt idx="4">
                  <c:v>2.4444444444444446</c:v>
                </c:pt>
              </c:numCache>
            </c:numRef>
          </c:val>
          <c:extLst>
            <c:ext xmlns:c16="http://schemas.microsoft.com/office/drawing/2014/chart" uri="{C3380CC4-5D6E-409C-BE32-E72D297353CC}">
              <c16:uniqueId val="{00000001-475C-4B9F-9D45-859F6C8EEF60}"/>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Puntaje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3" Type="http://schemas.openxmlformats.org/officeDocument/2006/relationships/image" Target="../media/image8.png"/><Relationship Id="rId21" Type="http://schemas.openxmlformats.org/officeDocument/2006/relationships/image" Target="../media/image26.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png"/><Relationship Id="rId2" Type="http://schemas.openxmlformats.org/officeDocument/2006/relationships/image" Target="../media/image7.png"/><Relationship Id="rId16" Type="http://schemas.openxmlformats.org/officeDocument/2006/relationships/image" Target="../media/image21.png"/><Relationship Id="rId20" Type="http://schemas.openxmlformats.org/officeDocument/2006/relationships/image" Target="../media/image25.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5" Type="http://schemas.openxmlformats.org/officeDocument/2006/relationships/image" Target="../media/image20.png"/><Relationship Id="rId23" Type="http://schemas.openxmlformats.org/officeDocument/2006/relationships/image" Target="../media/image28.png"/><Relationship Id="rId10" Type="http://schemas.openxmlformats.org/officeDocument/2006/relationships/image" Target="../media/image15.png"/><Relationship Id="rId19" Type="http://schemas.openxmlformats.org/officeDocument/2006/relationships/image" Target="../media/image24.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 Id="rId22" Type="http://schemas.openxmlformats.org/officeDocument/2006/relationships/image" Target="../media/image27.png"/></Relationships>
</file>

<file path=xl/drawings/_rels/drawing3.xml.rels><?xml version="1.0" encoding="UTF-8" standalone="yes"?>
<Relationships xmlns="http://schemas.openxmlformats.org/package/2006/relationships"><Relationship Id="rId8" Type="http://schemas.openxmlformats.org/officeDocument/2006/relationships/image" Target="../media/image36.png"/><Relationship Id="rId13" Type="http://schemas.openxmlformats.org/officeDocument/2006/relationships/image" Target="../media/image41.png"/><Relationship Id="rId3" Type="http://schemas.openxmlformats.org/officeDocument/2006/relationships/image" Target="../media/image31.png"/><Relationship Id="rId7" Type="http://schemas.openxmlformats.org/officeDocument/2006/relationships/image" Target="../media/image35.png"/><Relationship Id="rId12" Type="http://schemas.openxmlformats.org/officeDocument/2006/relationships/image" Target="../media/image40.png"/><Relationship Id="rId17" Type="http://schemas.openxmlformats.org/officeDocument/2006/relationships/image" Target="../media/image45.png"/><Relationship Id="rId2" Type="http://schemas.openxmlformats.org/officeDocument/2006/relationships/image" Target="../media/image30.png"/><Relationship Id="rId16" Type="http://schemas.openxmlformats.org/officeDocument/2006/relationships/image" Target="../media/image44.png"/><Relationship Id="rId1" Type="http://schemas.openxmlformats.org/officeDocument/2006/relationships/image" Target="../media/image29.png"/><Relationship Id="rId6" Type="http://schemas.openxmlformats.org/officeDocument/2006/relationships/image" Target="../media/image34.png"/><Relationship Id="rId11" Type="http://schemas.openxmlformats.org/officeDocument/2006/relationships/image" Target="../media/image39.png"/><Relationship Id="rId5" Type="http://schemas.openxmlformats.org/officeDocument/2006/relationships/image" Target="../media/image33.png"/><Relationship Id="rId15" Type="http://schemas.openxmlformats.org/officeDocument/2006/relationships/image" Target="../media/image4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 Id="rId14" Type="http://schemas.openxmlformats.org/officeDocument/2006/relationships/image" Target="../media/image4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3.png"/><Relationship Id="rId3" Type="http://schemas.openxmlformats.org/officeDocument/2006/relationships/image" Target="../media/image48.png"/><Relationship Id="rId7" Type="http://schemas.openxmlformats.org/officeDocument/2006/relationships/image" Target="../media/image52.png"/><Relationship Id="rId2" Type="http://schemas.openxmlformats.org/officeDocument/2006/relationships/image" Target="../media/image47.png"/><Relationship Id="rId1" Type="http://schemas.openxmlformats.org/officeDocument/2006/relationships/image" Target="../media/image46.png"/><Relationship Id="rId6" Type="http://schemas.openxmlformats.org/officeDocument/2006/relationships/image" Target="../media/image51.png"/><Relationship Id="rId5" Type="http://schemas.openxmlformats.org/officeDocument/2006/relationships/image" Target="../media/image50.png"/><Relationship Id="rId4" Type="http://schemas.openxmlformats.org/officeDocument/2006/relationships/image" Target="../media/image49.png"/><Relationship Id="rId9" Type="http://schemas.openxmlformats.org/officeDocument/2006/relationships/image" Target="../media/image54.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281214</xdr:colOff>
      <xdr:row>13</xdr:row>
      <xdr:rowOff>335643</xdr:rowOff>
    </xdr:from>
    <xdr:ext cx="671286" cy="23889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06714" y="2850243"/>
          <a:ext cx="671286" cy="238896"/>
        </a:xfrm>
        <a:prstGeom prst="rect">
          <a:avLst/>
        </a:prstGeom>
      </xdr:spPr>
    </xdr:pic>
    <xdr:clientData/>
  </xdr:oneCellAnchor>
  <xdr:oneCellAnchor>
    <xdr:from>
      <xdr:col>1</xdr:col>
      <xdr:colOff>8247</xdr:colOff>
      <xdr:row>1</xdr:row>
      <xdr:rowOff>95530</xdr:rowOff>
    </xdr:from>
    <xdr:ext cx="1162614" cy="511283"/>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71212" y="275353"/>
          <a:ext cx="1162614" cy="511283"/>
        </a:xfrm>
        <a:prstGeom prst="rect">
          <a:avLst/>
        </a:prstGeom>
      </xdr:spPr>
    </xdr:pic>
    <xdr:clientData/>
  </xdr:oneCellAnchor>
  <xdr:oneCellAnchor>
    <xdr:from>
      <xdr:col>1</xdr:col>
      <xdr:colOff>29048</xdr:colOff>
      <xdr:row>4</xdr:row>
      <xdr:rowOff>174204</xdr:rowOff>
    </xdr:from>
    <xdr:ext cx="481457" cy="481457"/>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92013" y="1028363"/>
          <a:ext cx="481457" cy="481457"/>
        </a:xfrm>
        <a:prstGeom prst="rect">
          <a:avLst/>
        </a:prstGeom>
      </xdr:spPr>
    </xdr:pic>
    <xdr:clientData/>
  </xdr:oneCellAnchor>
  <xdr:twoCellAnchor editAs="oneCell">
    <xdr:from>
      <xdr:col>1</xdr:col>
      <xdr:colOff>95530</xdr:colOff>
      <xdr:row>36</xdr:row>
      <xdr:rowOff>0</xdr:rowOff>
    </xdr:from>
    <xdr:to>
      <xdr:col>1</xdr:col>
      <xdr:colOff>972168</xdr:colOff>
      <xdr:row>40</xdr:row>
      <xdr:rowOff>477655</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
        <a:stretch>
          <a:fillRect/>
        </a:stretch>
      </xdr:blipFill>
      <xdr:spPr>
        <a:xfrm>
          <a:off x="258495" y="8564071"/>
          <a:ext cx="876638" cy="1893761"/>
        </a:xfrm>
        <a:prstGeom prst="rect">
          <a:avLst/>
        </a:prstGeom>
      </xdr:spPr>
    </xdr:pic>
    <xdr:clientData/>
  </xdr:twoCellAnchor>
  <xdr:twoCellAnchor>
    <xdr:from>
      <xdr:col>1</xdr:col>
      <xdr:colOff>325929</xdr:colOff>
      <xdr:row>36</xdr:row>
      <xdr:rowOff>132057</xdr:rowOff>
    </xdr:from>
    <xdr:to>
      <xdr:col>1</xdr:col>
      <xdr:colOff>904736</xdr:colOff>
      <xdr:row>39</xdr:row>
      <xdr:rowOff>11239</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rot="16200000">
          <a:off x="307667" y="8877355"/>
          <a:ext cx="941261" cy="578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a:solidFill>
                <a:schemeClr val="bg1"/>
              </a:solidFill>
            </a:rPr>
            <a:t>Rango Aceptable</a:t>
          </a:r>
          <a:r>
            <a:rPr lang="en-US" sz="1000" baseline="0">
              <a:solidFill>
                <a:schemeClr val="bg1"/>
              </a:solidFill>
            </a:rPr>
            <a:t> </a:t>
          </a:r>
          <a:endParaRPr lang="en-US" sz="1000">
            <a:solidFill>
              <a:schemeClr val="bg1"/>
            </a:solidFill>
          </a:endParaRPr>
        </a:p>
      </xdr:txBody>
    </xdr:sp>
    <xdr:clientData/>
  </xdr:twoCellAnchor>
  <xdr:twoCellAnchor>
    <xdr:from>
      <xdr:col>1</xdr:col>
      <xdr:colOff>326604</xdr:colOff>
      <xdr:row>38</xdr:row>
      <xdr:rowOff>241636</xdr:rowOff>
    </xdr:from>
    <xdr:to>
      <xdr:col>1</xdr:col>
      <xdr:colOff>905411</xdr:colOff>
      <xdr:row>40</xdr:row>
      <xdr:rowOff>478328</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rot="16200000">
          <a:off x="306600" y="9696729"/>
          <a:ext cx="944745" cy="578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a:solidFill>
                <a:schemeClr val="bg1"/>
              </a:solidFill>
            </a:rPr>
            <a:t>Rango  Inaceptable</a:t>
          </a:r>
          <a:r>
            <a:rPr lang="en-US" sz="900" baseline="0">
              <a:solidFill>
                <a:schemeClr val="bg1"/>
              </a:solidFill>
            </a:rPr>
            <a:t>e</a:t>
          </a:r>
          <a:endParaRPr lang="en-US" sz="900">
            <a:solidFill>
              <a:schemeClr val="bg1"/>
            </a:solidFill>
          </a:endParaRPr>
        </a:p>
      </xdr:txBody>
    </xdr:sp>
    <xdr:clientData/>
  </xdr:twoCellAnchor>
  <xdr:twoCellAnchor editAs="oneCell">
    <xdr:from>
      <xdr:col>1</xdr:col>
      <xdr:colOff>555995</xdr:colOff>
      <xdr:row>4</xdr:row>
      <xdr:rowOff>162965</xdr:rowOff>
    </xdr:from>
    <xdr:to>
      <xdr:col>1</xdr:col>
      <xdr:colOff>967493</xdr:colOff>
      <xdr:row>7</xdr:row>
      <xdr:rowOff>140150</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5"/>
        <a:stretch>
          <a:fillRect/>
        </a:stretch>
      </xdr:blipFill>
      <xdr:spPr>
        <a:xfrm>
          <a:off x="718960" y="1017124"/>
          <a:ext cx="411498" cy="482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34011</xdr:colOff>
      <xdr:row>2</xdr:row>
      <xdr:rowOff>186902</xdr:rowOff>
    </xdr:from>
    <xdr:to>
      <xdr:col>1</xdr:col>
      <xdr:colOff>977900</xdr:colOff>
      <xdr:row>4</xdr:row>
      <xdr:rowOff>180074</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35611" y="580602"/>
          <a:ext cx="943889" cy="988308"/>
        </a:xfrm>
        <a:prstGeom prst="rect">
          <a:avLst/>
        </a:prstGeom>
      </xdr:spPr>
    </xdr:pic>
    <xdr:clientData/>
  </xdr:twoCellAnchor>
  <xdr:twoCellAnchor editAs="oneCell">
    <xdr:from>
      <xdr:col>1</xdr:col>
      <xdr:colOff>82550</xdr:colOff>
      <xdr:row>8</xdr:row>
      <xdr:rowOff>38099</xdr:rowOff>
    </xdr:from>
    <xdr:to>
      <xdr:col>1</xdr:col>
      <xdr:colOff>986321</xdr:colOff>
      <xdr:row>8</xdr:row>
      <xdr:rowOff>906812</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84150" y="1612899"/>
          <a:ext cx="903771" cy="876301"/>
        </a:xfrm>
        <a:prstGeom prst="rect">
          <a:avLst/>
        </a:prstGeom>
      </xdr:spPr>
    </xdr:pic>
    <xdr:clientData/>
  </xdr:twoCellAnchor>
  <xdr:twoCellAnchor editAs="oneCell">
    <xdr:from>
      <xdr:col>1</xdr:col>
      <xdr:colOff>109007</xdr:colOff>
      <xdr:row>13</xdr:row>
      <xdr:rowOff>31750</xdr:rowOff>
    </xdr:from>
    <xdr:to>
      <xdr:col>1</xdr:col>
      <xdr:colOff>1004839</xdr:colOff>
      <xdr:row>13</xdr:row>
      <xdr:rowOff>965942</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210607" y="2590800"/>
          <a:ext cx="895832" cy="939800"/>
        </a:xfrm>
        <a:prstGeom prst="rect">
          <a:avLst/>
        </a:prstGeom>
      </xdr:spPr>
    </xdr:pic>
    <xdr:clientData/>
  </xdr:twoCellAnchor>
  <xdr:twoCellAnchor editAs="oneCell">
    <xdr:from>
      <xdr:col>1</xdr:col>
      <xdr:colOff>49862</xdr:colOff>
      <xdr:row>18</xdr:row>
      <xdr:rowOff>19050</xdr:rowOff>
    </xdr:from>
    <xdr:to>
      <xdr:col>1</xdr:col>
      <xdr:colOff>965253</xdr:colOff>
      <xdr:row>19</xdr:row>
      <xdr:rowOff>165925</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a:stretch>
          <a:fillRect/>
        </a:stretch>
      </xdr:blipFill>
      <xdr:spPr>
        <a:xfrm>
          <a:off x="151462" y="3562350"/>
          <a:ext cx="915391" cy="946150"/>
        </a:xfrm>
        <a:prstGeom prst="rect">
          <a:avLst/>
        </a:prstGeom>
      </xdr:spPr>
    </xdr:pic>
    <xdr:clientData/>
  </xdr:twoCellAnchor>
  <xdr:twoCellAnchor editAs="oneCell">
    <xdr:from>
      <xdr:col>1</xdr:col>
      <xdr:colOff>38101</xdr:colOff>
      <xdr:row>23</xdr:row>
      <xdr:rowOff>38335</xdr:rowOff>
    </xdr:from>
    <xdr:to>
      <xdr:col>1</xdr:col>
      <xdr:colOff>939800</xdr:colOff>
      <xdr:row>24</xdr:row>
      <xdr:rowOff>742035</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
        <a:stretch>
          <a:fillRect/>
        </a:stretch>
      </xdr:blipFill>
      <xdr:spPr>
        <a:xfrm>
          <a:off x="139701" y="4565885"/>
          <a:ext cx="901699" cy="907231"/>
        </a:xfrm>
        <a:prstGeom prst="rect">
          <a:avLst/>
        </a:prstGeom>
      </xdr:spPr>
    </xdr:pic>
    <xdr:clientData/>
  </xdr:twoCellAnchor>
  <xdr:twoCellAnchor editAs="oneCell">
    <xdr:from>
      <xdr:col>1</xdr:col>
      <xdr:colOff>73548</xdr:colOff>
      <xdr:row>28</xdr:row>
      <xdr:rowOff>12699</xdr:rowOff>
    </xdr:from>
    <xdr:to>
      <xdr:col>1</xdr:col>
      <xdr:colOff>998357</xdr:colOff>
      <xdr:row>30</xdr:row>
      <xdr:rowOff>170295</xdr:rowOff>
    </xdr:to>
    <xdr:pic>
      <xdr:nvPicPr>
        <xdr:cNvPr id="13" name="Pictur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6"/>
        <a:stretch>
          <a:fillRect/>
        </a:stretch>
      </xdr:blipFill>
      <xdr:spPr>
        <a:xfrm>
          <a:off x="175148" y="5524499"/>
          <a:ext cx="924809" cy="958851"/>
        </a:xfrm>
        <a:prstGeom prst="rect">
          <a:avLst/>
        </a:prstGeom>
      </xdr:spPr>
    </xdr:pic>
    <xdr:clientData/>
  </xdr:twoCellAnchor>
  <xdr:twoCellAnchor editAs="oneCell">
    <xdr:from>
      <xdr:col>1</xdr:col>
      <xdr:colOff>57150</xdr:colOff>
      <xdr:row>33</xdr:row>
      <xdr:rowOff>51529</xdr:rowOff>
    </xdr:from>
    <xdr:to>
      <xdr:col>1</xdr:col>
      <xdr:colOff>920803</xdr:colOff>
      <xdr:row>34</xdr:row>
      <xdr:rowOff>88175</xdr:rowOff>
    </xdr:to>
    <xdr:pic>
      <xdr:nvPicPr>
        <xdr:cNvPr id="17" name="Picture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7"/>
        <a:stretch>
          <a:fillRect/>
        </a:stretch>
      </xdr:blipFill>
      <xdr:spPr>
        <a:xfrm>
          <a:off x="158750" y="6547579"/>
          <a:ext cx="863653" cy="900971"/>
        </a:xfrm>
        <a:prstGeom prst="rect">
          <a:avLst/>
        </a:prstGeom>
      </xdr:spPr>
    </xdr:pic>
    <xdr:clientData/>
  </xdr:twoCellAnchor>
  <xdr:twoCellAnchor editAs="oneCell">
    <xdr:from>
      <xdr:col>1</xdr:col>
      <xdr:colOff>95250</xdr:colOff>
      <xdr:row>38</xdr:row>
      <xdr:rowOff>38100</xdr:rowOff>
    </xdr:from>
    <xdr:to>
      <xdr:col>1</xdr:col>
      <xdr:colOff>927099</xdr:colOff>
      <xdr:row>39</xdr:row>
      <xdr:rowOff>733878</xdr:rowOff>
    </xdr:to>
    <xdr:pic>
      <xdr:nvPicPr>
        <xdr:cNvPr id="19" name="Picture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8"/>
        <a:stretch>
          <a:fillRect/>
        </a:stretch>
      </xdr:blipFill>
      <xdr:spPr>
        <a:xfrm>
          <a:off x="196850" y="7518400"/>
          <a:ext cx="831849" cy="895350"/>
        </a:xfrm>
        <a:prstGeom prst="rect">
          <a:avLst/>
        </a:prstGeom>
      </xdr:spPr>
    </xdr:pic>
    <xdr:clientData/>
  </xdr:twoCellAnchor>
  <xdr:twoCellAnchor editAs="oneCell">
    <xdr:from>
      <xdr:col>1</xdr:col>
      <xdr:colOff>25400</xdr:colOff>
      <xdr:row>45</xdr:row>
      <xdr:rowOff>15798</xdr:rowOff>
    </xdr:from>
    <xdr:to>
      <xdr:col>1</xdr:col>
      <xdr:colOff>939800</xdr:colOff>
      <xdr:row>45</xdr:row>
      <xdr:rowOff>948871</xdr:rowOff>
    </xdr:to>
    <xdr:pic>
      <xdr:nvPicPr>
        <xdr:cNvPr id="23" name="Picture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9"/>
        <a:stretch>
          <a:fillRect/>
        </a:stretch>
      </xdr:blipFill>
      <xdr:spPr>
        <a:xfrm>
          <a:off x="127000" y="8880398"/>
          <a:ext cx="914400" cy="936702"/>
        </a:xfrm>
        <a:prstGeom prst="rect">
          <a:avLst/>
        </a:prstGeom>
      </xdr:spPr>
    </xdr:pic>
    <xdr:clientData/>
  </xdr:twoCellAnchor>
  <xdr:twoCellAnchor editAs="oneCell">
    <xdr:from>
      <xdr:col>1</xdr:col>
      <xdr:colOff>120650</xdr:colOff>
      <xdr:row>50</xdr:row>
      <xdr:rowOff>25400</xdr:rowOff>
    </xdr:from>
    <xdr:to>
      <xdr:col>1</xdr:col>
      <xdr:colOff>991717</xdr:colOff>
      <xdr:row>51</xdr:row>
      <xdr:rowOff>735005</xdr:rowOff>
    </xdr:to>
    <xdr:pic>
      <xdr:nvPicPr>
        <xdr:cNvPr id="27" name="Picture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0"/>
        <a:stretch>
          <a:fillRect/>
        </a:stretch>
      </xdr:blipFill>
      <xdr:spPr>
        <a:xfrm>
          <a:off x="222250" y="9874250"/>
          <a:ext cx="871067" cy="909176"/>
        </a:xfrm>
        <a:prstGeom prst="rect">
          <a:avLst/>
        </a:prstGeom>
      </xdr:spPr>
    </xdr:pic>
    <xdr:clientData/>
  </xdr:twoCellAnchor>
  <xdr:twoCellAnchor editAs="oneCell">
    <xdr:from>
      <xdr:col>1</xdr:col>
      <xdr:colOff>66227</xdr:colOff>
      <xdr:row>55</xdr:row>
      <xdr:rowOff>6350</xdr:rowOff>
    </xdr:from>
    <xdr:to>
      <xdr:col>1</xdr:col>
      <xdr:colOff>974611</xdr:colOff>
      <xdr:row>58</xdr:row>
      <xdr:rowOff>367392</xdr:rowOff>
    </xdr:to>
    <xdr:pic>
      <xdr:nvPicPr>
        <xdr:cNvPr id="31" name="Picture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1"/>
        <a:stretch>
          <a:fillRect/>
        </a:stretch>
      </xdr:blipFill>
      <xdr:spPr>
        <a:xfrm>
          <a:off x="167827" y="10839450"/>
          <a:ext cx="908384" cy="952500"/>
        </a:xfrm>
        <a:prstGeom prst="rect">
          <a:avLst/>
        </a:prstGeom>
      </xdr:spPr>
    </xdr:pic>
    <xdr:clientData/>
  </xdr:twoCellAnchor>
  <xdr:twoCellAnchor editAs="oneCell">
    <xdr:from>
      <xdr:col>1</xdr:col>
      <xdr:colOff>66205</xdr:colOff>
      <xdr:row>60</xdr:row>
      <xdr:rowOff>38100</xdr:rowOff>
    </xdr:from>
    <xdr:to>
      <xdr:col>1</xdr:col>
      <xdr:colOff>946151</xdr:colOff>
      <xdr:row>61</xdr:row>
      <xdr:rowOff>168948</xdr:rowOff>
    </xdr:to>
    <xdr:pic>
      <xdr:nvPicPr>
        <xdr:cNvPr id="35" name="Picture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2"/>
        <a:stretch>
          <a:fillRect/>
        </a:stretch>
      </xdr:blipFill>
      <xdr:spPr>
        <a:xfrm>
          <a:off x="167805" y="11855450"/>
          <a:ext cx="879946" cy="929134"/>
        </a:xfrm>
        <a:prstGeom prst="rect">
          <a:avLst/>
        </a:prstGeom>
      </xdr:spPr>
    </xdr:pic>
    <xdr:clientData/>
  </xdr:twoCellAnchor>
  <xdr:twoCellAnchor editAs="oneCell">
    <xdr:from>
      <xdr:col>1</xdr:col>
      <xdr:colOff>97922</xdr:colOff>
      <xdr:row>65</xdr:row>
      <xdr:rowOff>6350</xdr:rowOff>
    </xdr:from>
    <xdr:to>
      <xdr:col>1</xdr:col>
      <xdr:colOff>984301</xdr:colOff>
      <xdr:row>68</xdr:row>
      <xdr:rowOff>373743</xdr:rowOff>
    </xdr:to>
    <xdr:pic>
      <xdr:nvPicPr>
        <xdr:cNvPr id="47" name="Picture 46">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13"/>
        <a:stretch>
          <a:fillRect/>
        </a:stretch>
      </xdr:blipFill>
      <xdr:spPr>
        <a:xfrm>
          <a:off x="199522" y="12807950"/>
          <a:ext cx="886379" cy="958850"/>
        </a:xfrm>
        <a:prstGeom prst="rect">
          <a:avLst/>
        </a:prstGeom>
      </xdr:spPr>
    </xdr:pic>
    <xdr:clientData/>
  </xdr:twoCellAnchor>
  <xdr:twoCellAnchor editAs="oneCell">
    <xdr:from>
      <xdr:col>1</xdr:col>
      <xdr:colOff>95250</xdr:colOff>
      <xdr:row>70</xdr:row>
      <xdr:rowOff>76200</xdr:rowOff>
    </xdr:from>
    <xdr:to>
      <xdr:col>1</xdr:col>
      <xdr:colOff>908050</xdr:colOff>
      <xdr:row>73</xdr:row>
      <xdr:rowOff>369562</xdr:rowOff>
    </xdr:to>
    <xdr:pic>
      <xdr:nvPicPr>
        <xdr:cNvPr id="48" name="Picture 47">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14"/>
        <a:stretch>
          <a:fillRect/>
        </a:stretch>
      </xdr:blipFill>
      <xdr:spPr>
        <a:xfrm>
          <a:off x="196850" y="13862050"/>
          <a:ext cx="812800" cy="884820"/>
        </a:xfrm>
        <a:prstGeom prst="rect">
          <a:avLst/>
        </a:prstGeom>
      </xdr:spPr>
    </xdr:pic>
    <xdr:clientData/>
  </xdr:twoCellAnchor>
  <xdr:twoCellAnchor editAs="oneCell">
    <xdr:from>
      <xdr:col>1</xdr:col>
      <xdr:colOff>44226</xdr:colOff>
      <xdr:row>77</xdr:row>
      <xdr:rowOff>12701</xdr:rowOff>
    </xdr:from>
    <xdr:to>
      <xdr:col>1</xdr:col>
      <xdr:colOff>914449</xdr:colOff>
      <xdr:row>80</xdr:row>
      <xdr:rowOff>348346</xdr:rowOff>
    </xdr:to>
    <xdr:pic>
      <xdr:nvPicPr>
        <xdr:cNvPr id="50" name="Picture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15"/>
        <a:stretch>
          <a:fillRect/>
        </a:stretch>
      </xdr:blipFill>
      <xdr:spPr>
        <a:xfrm>
          <a:off x="145826" y="15182851"/>
          <a:ext cx="870223" cy="927100"/>
        </a:xfrm>
        <a:prstGeom prst="rect">
          <a:avLst/>
        </a:prstGeom>
      </xdr:spPr>
    </xdr:pic>
    <xdr:clientData/>
  </xdr:twoCellAnchor>
  <xdr:twoCellAnchor editAs="oneCell">
    <xdr:from>
      <xdr:col>1</xdr:col>
      <xdr:colOff>78042</xdr:colOff>
      <xdr:row>82</xdr:row>
      <xdr:rowOff>19051</xdr:rowOff>
    </xdr:from>
    <xdr:to>
      <xdr:col>1</xdr:col>
      <xdr:colOff>958903</xdr:colOff>
      <xdr:row>85</xdr:row>
      <xdr:rowOff>335643</xdr:rowOff>
    </xdr:to>
    <xdr:pic>
      <xdr:nvPicPr>
        <xdr:cNvPr id="51" name="Picture 50">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16"/>
        <a:stretch>
          <a:fillRect/>
        </a:stretch>
      </xdr:blipFill>
      <xdr:spPr>
        <a:xfrm>
          <a:off x="179642" y="16173451"/>
          <a:ext cx="880861" cy="908049"/>
        </a:xfrm>
        <a:prstGeom prst="rect">
          <a:avLst/>
        </a:prstGeom>
      </xdr:spPr>
    </xdr:pic>
    <xdr:clientData/>
  </xdr:twoCellAnchor>
  <xdr:twoCellAnchor editAs="oneCell">
    <xdr:from>
      <xdr:col>1</xdr:col>
      <xdr:colOff>35112</xdr:colOff>
      <xdr:row>87</xdr:row>
      <xdr:rowOff>25401</xdr:rowOff>
    </xdr:from>
    <xdr:to>
      <xdr:col>1</xdr:col>
      <xdr:colOff>965253</xdr:colOff>
      <xdr:row>88</xdr:row>
      <xdr:rowOff>783771</xdr:rowOff>
    </xdr:to>
    <xdr:pic>
      <xdr:nvPicPr>
        <xdr:cNvPr id="52" name="Picture 5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17"/>
        <a:stretch>
          <a:fillRect/>
        </a:stretch>
      </xdr:blipFill>
      <xdr:spPr>
        <a:xfrm>
          <a:off x="136712" y="17164051"/>
          <a:ext cx="930141" cy="958849"/>
        </a:xfrm>
        <a:prstGeom prst="rect">
          <a:avLst/>
        </a:prstGeom>
      </xdr:spPr>
    </xdr:pic>
    <xdr:clientData/>
  </xdr:twoCellAnchor>
  <xdr:twoCellAnchor editAs="oneCell">
    <xdr:from>
      <xdr:col>1</xdr:col>
      <xdr:colOff>50257</xdr:colOff>
      <xdr:row>92</xdr:row>
      <xdr:rowOff>31993</xdr:rowOff>
    </xdr:from>
    <xdr:to>
      <xdr:col>1</xdr:col>
      <xdr:colOff>990600</xdr:colOff>
      <xdr:row>92</xdr:row>
      <xdr:rowOff>966356</xdr:rowOff>
    </xdr:to>
    <xdr:pic>
      <xdr:nvPicPr>
        <xdr:cNvPr id="54" name="Picture 53">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18"/>
        <a:stretch>
          <a:fillRect/>
        </a:stretch>
      </xdr:blipFill>
      <xdr:spPr>
        <a:xfrm>
          <a:off x="151857" y="18154893"/>
          <a:ext cx="940343" cy="945907"/>
        </a:xfrm>
        <a:prstGeom prst="rect">
          <a:avLst/>
        </a:prstGeom>
      </xdr:spPr>
    </xdr:pic>
    <xdr:clientData/>
  </xdr:twoCellAnchor>
  <xdr:twoCellAnchor editAs="oneCell">
    <xdr:from>
      <xdr:col>1</xdr:col>
      <xdr:colOff>131386</xdr:colOff>
      <xdr:row>99</xdr:row>
      <xdr:rowOff>25401</xdr:rowOff>
    </xdr:from>
    <xdr:to>
      <xdr:col>1</xdr:col>
      <xdr:colOff>971603</xdr:colOff>
      <xdr:row>99</xdr:row>
      <xdr:rowOff>892134</xdr:rowOff>
    </xdr:to>
    <xdr:pic>
      <xdr:nvPicPr>
        <xdr:cNvPr id="56" name="Picture 55">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9"/>
        <a:stretch>
          <a:fillRect/>
        </a:stretch>
      </xdr:blipFill>
      <xdr:spPr>
        <a:xfrm>
          <a:off x="232986" y="19532601"/>
          <a:ext cx="840217" cy="876299"/>
        </a:xfrm>
        <a:prstGeom prst="rect">
          <a:avLst/>
        </a:prstGeom>
      </xdr:spPr>
    </xdr:pic>
    <xdr:clientData/>
  </xdr:twoCellAnchor>
  <xdr:twoCellAnchor editAs="oneCell">
    <xdr:from>
      <xdr:col>1</xdr:col>
      <xdr:colOff>105611</xdr:colOff>
      <xdr:row>104</xdr:row>
      <xdr:rowOff>41311</xdr:rowOff>
    </xdr:from>
    <xdr:to>
      <xdr:col>1</xdr:col>
      <xdr:colOff>958851</xdr:colOff>
      <xdr:row>105</xdr:row>
      <xdr:rowOff>165927</xdr:rowOff>
    </xdr:to>
    <xdr:pic>
      <xdr:nvPicPr>
        <xdr:cNvPr id="57" name="Picture 56">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20"/>
        <a:stretch>
          <a:fillRect/>
        </a:stretch>
      </xdr:blipFill>
      <xdr:spPr>
        <a:xfrm>
          <a:off x="207211" y="20532761"/>
          <a:ext cx="853240" cy="923890"/>
        </a:xfrm>
        <a:prstGeom prst="rect">
          <a:avLst/>
        </a:prstGeom>
      </xdr:spPr>
    </xdr:pic>
    <xdr:clientData/>
  </xdr:twoCellAnchor>
  <xdr:twoCellAnchor editAs="oneCell">
    <xdr:from>
      <xdr:col>1</xdr:col>
      <xdr:colOff>0</xdr:colOff>
      <xdr:row>109</xdr:row>
      <xdr:rowOff>50800</xdr:rowOff>
    </xdr:from>
    <xdr:to>
      <xdr:col>1</xdr:col>
      <xdr:colOff>1003352</xdr:colOff>
      <xdr:row>112</xdr:row>
      <xdr:rowOff>103384</xdr:rowOff>
    </xdr:to>
    <xdr:pic>
      <xdr:nvPicPr>
        <xdr:cNvPr id="59" name="Picture 58">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21"/>
        <a:stretch>
          <a:fillRect/>
        </a:stretch>
      </xdr:blipFill>
      <xdr:spPr>
        <a:xfrm>
          <a:off x="101600" y="21526500"/>
          <a:ext cx="1003352" cy="1047804"/>
        </a:xfrm>
        <a:prstGeom prst="rect">
          <a:avLst/>
        </a:prstGeom>
      </xdr:spPr>
    </xdr:pic>
    <xdr:clientData/>
  </xdr:twoCellAnchor>
  <xdr:twoCellAnchor editAs="oneCell">
    <xdr:from>
      <xdr:col>1</xdr:col>
      <xdr:colOff>42396</xdr:colOff>
      <xdr:row>114</xdr:row>
      <xdr:rowOff>44451</xdr:rowOff>
    </xdr:from>
    <xdr:to>
      <xdr:col>1</xdr:col>
      <xdr:colOff>1002486</xdr:colOff>
      <xdr:row>114</xdr:row>
      <xdr:rowOff>849282</xdr:rowOff>
    </xdr:to>
    <xdr:pic>
      <xdr:nvPicPr>
        <xdr:cNvPr id="60" name="Picture 59">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22"/>
        <a:stretch>
          <a:fillRect/>
        </a:stretch>
      </xdr:blipFill>
      <xdr:spPr>
        <a:xfrm>
          <a:off x="143996" y="22840951"/>
          <a:ext cx="960090" cy="850899"/>
        </a:xfrm>
        <a:prstGeom prst="rect">
          <a:avLst/>
        </a:prstGeom>
      </xdr:spPr>
    </xdr:pic>
    <xdr:clientData/>
  </xdr:twoCellAnchor>
  <xdr:twoCellAnchor editAs="oneCell">
    <xdr:from>
      <xdr:col>1</xdr:col>
      <xdr:colOff>0</xdr:colOff>
      <xdr:row>119</xdr:row>
      <xdr:rowOff>1</xdr:rowOff>
    </xdr:from>
    <xdr:to>
      <xdr:col>2</xdr:col>
      <xdr:colOff>4893</xdr:colOff>
      <xdr:row>122</xdr:row>
      <xdr:rowOff>69850</xdr:rowOff>
    </xdr:to>
    <xdr:pic>
      <xdr:nvPicPr>
        <xdr:cNvPr id="63" name="Picture 62">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23"/>
        <a:stretch>
          <a:fillRect/>
        </a:stretch>
      </xdr:blipFill>
      <xdr:spPr>
        <a:xfrm>
          <a:off x="101600" y="23780751"/>
          <a:ext cx="1010733" cy="1022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98778</xdr:colOff>
      <xdr:row>3</xdr:row>
      <xdr:rowOff>35278</xdr:rowOff>
    </xdr:from>
    <xdr:to>
      <xdr:col>0</xdr:col>
      <xdr:colOff>975119</xdr:colOff>
      <xdr:row>3</xdr:row>
      <xdr:rowOff>985601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8778" y="635000"/>
          <a:ext cx="876341" cy="951651"/>
        </a:xfrm>
        <a:prstGeom prst="rect">
          <a:avLst/>
        </a:prstGeom>
      </xdr:spPr>
    </xdr:pic>
    <xdr:clientData/>
  </xdr:twoCellAnchor>
  <xdr:twoCellAnchor editAs="oneCell">
    <xdr:from>
      <xdr:col>0</xdr:col>
      <xdr:colOff>134056</xdr:colOff>
      <xdr:row>8</xdr:row>
      <xdr:rowOff>35277</xdr:rowOff>
    </xdr:from>
    <xdr:to>
      <xdr:col>0</xdr:col>
      <xdr:colOff>1023102</xdr:colOff>
      <xdr:row>9</xdr:row>
      <xdr:rowOff>725773</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a:stretch>
          <a:fillRect/>
        </a:stretch>
      </xdr:blipFill>
      <xdr:spPr>
        <a:xfrm>
          <a:off x="134056" y="1622777"/>
          <a:ext cx="889046" cy="889046"/>
        </a:xfrm>
        <a:prstGeom prst="rect">
          <a:avLst/>
        </a:prstGeom>
      </xdr:spPr>
    </xdr:pic>
    <xdr:clientData/>
  </xdr:twoCellAnchor>
  <xdr:twoCellAnchor editAs="oneCell">
    <xdr:from>
      <xdr:col>0</xdr:col>
      <xdr:colOff>134056</xdr:colOff>
      <xdr:row>13</xdr:row>
      <xdr:rowOff>21167</xdr:rowOff>
    </xdr:from>
    <xdr:to>
      <xdr:col>0</xdr:col>
      <xdr:colOff>985000</xdr:colOff>
      <xdr:row>13</xdr:row>
      <xdr:rowOff>908885</xdr:rowOff>
    </xdr:to>
    <xdr:pic>
      <xdr:nvPicPr>
        <xdr:cNvPr id="14" name="Pictur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3"/>
        <a:stretch>
          <a:fillRect/>
        </a:stretch>
      </xdr:blipFill>
      <xdr:spPr>
        <a:xfrm>
          <a:off x="134056" y="2596445"/>
          <a:ext cx="850944" cy="889046"/>
        </a:xfrm>
        <a:prstGeom prst="rect">
          <a:avLst/>
        </a:prstGeom>
      </xdr:spPr>
    </xdr:pic>
    <xdr:clientData/>
  </xdr:twoCellAnchor>
  <xdr:twoCellAnchor editAs="oneCell">
    <xdr:from>
      <xdr:col>0</xdr:col>
      <xdr:colOff>84667</xdr:colOff>
      <xdr:row>18</xdr:row>
      <xdr:rowOff>91722</xdr:rowOff>
    </xdr:from>
    <xdr:to>
      <xdr:col>0</xdr:col>
      <xdr:colOff>947606</xdr:colOff>
      <xdr:row>19</xdr:row>
      <xdr:rowOff>179905</xdr:rowOff>
    </xdr:to>
    <xdr:pic>
      <xdr:nvPicPr>
        <xdr:cNvPr id="18" name="Picture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
        <a:stretch>
          <a:fillRect/>
        </a:stretch>
      </xdr:blipFill>
      <xdr:spPr>
        <a:xfrm>
          <a:off x="84667" y="3654778"/>
          <a:ext cx="862939" cy="889000"/>
        </a:xfrm>
        <a:prstGeom prst="rect">
          <a:avLst/>
        </a:prstGeom>
      </xdr:spPr>
    </xdr:pic>
    <xdr:clientData/>
  </xdr:twoCellAnchor>
  <xdr:twoCellAnchor editAs="oneCell">
    <xdr:from>
      <xdr:col>0</xdr:col>
      <xdr:colOff>119944</xdr:colOff>
      <xdr:row>24</xdr:row>
      <xdr:rowOff>190500</xdr:rowOff>
    </xdr:from>
    <xdr:to>
      <xdr:col>0</xdr:col>
      <xdr:colOff>1008990</xdr:colOff>
      <xdr:row>25</xdr:row>
      <xdr:rowOff>912412</xdr:rowOff>
    </xdr:to>
    <xdr:pic>
      <xdr:nvPicPr>
        <xdr:cNvPr id="22" name="Picture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5"/>
        <a:stretch>
          <a:fillRect/>
        </a:stretch>
      </xdr:blipFill>
      <xdr:spPr>
        <a:xfrm>
          <a:off x="119944" y="4945944"/>
          <a:ext cx="889046" cy="920797"/>
        </a:xfrm>
        <a:prstGeom prst="rect">
          <a:avLst/>
        </a:prstGeom>
      </xdr:spPr>
    </xdr:pic>
    <xdr:clientData/>
  </xdr:twoCellAnchor>
  <xdr:twoCellAnchor editAs="oneCell">
    <xdr:from>
      <xdr:col>0</xdr:col>
      <xdr:colOff>162278</xdr:colOff>
      <xdr:row>30</xdr:row>
      <xdr:rowOff>77611</xdr:rowOff>
    </xdr:from>
    <xdr:to>
      <xdr:col>0</xdr:col>
      <xdr:colOff>1038623</xdr:colOff>
      <xdr:row>30</xdr:row>
      <xdr:rowOff>971679</xdr:rowOff>
    </xdr:to>
    <xdr:pic>
      <xdr:nvPicPr>
        <xdr:cNvPr id="30" name="Picture 29">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6"/>
        <a:stretch>
          <a:fillRect/>
        </a:stretch>
      </xdr:blipFill>
      <xdr:spPr>
        <a:xfrm>
          <a:off x="162278" y="6018389"/>
          <a:ext cx="876345" cy="895396"/>
        </a:xfrm>
        <a:prstGeom prst="rect">
          <a:avLst/>
        </a:prstGeom>
      </xdr:spPr>
    </xdr:pic>
    <xdr:clientData/>
  </xdr:twoCellAnchor>
  <xdr:twoCellAnchor editAs="oneCell">
    <xdr:from>
      <xdr:col>0</xdr:col>
      <xdr:colOff>84667</xdr:colOff>
      <xdr:row>35</xdr:row>
      <xdr:rowOff>56444</xdr:rowOff>
    </xdr:from>
    <xdr:to>
      <xdr:col>0</xdr:col>
      <xdr:colOff>954662</xdr:colOff>
      <xdr:row>38</xdr:row>
      <xdr:rowOff>358842</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7"/>
        <a:stretch>
          <a:fillRect/>
        </a:stretch>
      </xdr:blipFill>
      <xdr:spPr>
        <a:xfrm>
          <a:off x="84667" y="6985000"/>
          <a:ext cx="869995" cy="895396"/>
        </a:xfrm>
        <a:prstGeom prst="rect">
          <a:avLst/>
        </a:prstGeom>
      </xdr:spPr>
    </xdr:pic>
    <xdr:clientData/>
  </xdr:twoCellAnchor>
  <xdr:twoCellAnchor editAs="oneCell">
    <xdr:from>
      <xdr:col>0</xdr:col>
      <xdr:colOff>84667</xdr:colOff>
      <xdr:row>42</xdr:row>
      <xdr:rowOff>21167</xdr:rowOff>
    </xdr:from>
    <xdr:to>
      <xdr:col>0</xdr:col>
      <xdr:colOff>903859</xdr:colOff>
      <xdr:row>43</xdr:row>
      <xdr:rowOff>139042</xdr:rowOff>
    </xdr:to>
    <xdr:pic>
      <xdr:nvPicPr>
        <xdr:cNvPr id="36" name="Picture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8"/>
        <a:stretch>
          <a:fillRect/>
        </a:stretch>
      </xdr:blipFill>
      <xdr:spPr>
        <a:xfrm>
          <a:off x="84667" y="8339667"/>
          <a:ext cx="819192" cy="908097"/>
        </a:xfrm>
        <a:prstGeom prst="rect">
          <a:avLst/>
        </a:prstGeom>
      </xdr:spPr>
    </xdr:pic>
    <xdr:clientData/>
  </xdr:twoCellAnchor>
  <xdr:twoCellAnchor editAs="oneCell">
    <xdr:from>
      <xdr:col>0</xdr:col>
      <xdr:colOff>155222</xdr:colOff>
      <xdr:row>47</xdr:row>
      <xdr:rowOff>7056</xdr:rowOff>
    </xdr:from>
    <xdr:to>
      <xdr:col>0</xdr:col>
      <xdr:colOff>980764</xdr:colOff>
      <xdr:row>48</xdr:row>
      <xdr:rowOff>881226</xdr:rowOff>
    </xdr:to>
    <xdr:pic>
      <xdr:nvPicPr>
        <xdr:cNvPr id="37" name="Picture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9"/>
        <a:stretch>
          <a:fillRect/>
        </a:stretch>
      </xdr:blipFill>
      <xdr:spPr>
        <a:xfrm>
          <a:off x="155222" y="9313334"/>
          <a:ext cx="825542" cy="895396"/>
        </a:xfrm>
        <a:prstGeom prst="rect">
          <a:avLst/>
        </a:prstGeom>
      </xdr:spPr>
    </xdr:pic>
    <xdr:clientData/>
  </xdr:twoCellAnchor>
  <xdr:twoCellAnchor editAs="oneCell">
    <xdr:from>
      <xdr:col>0</xdr:col>
      <xdr:colOff>155222</xdr:colOff>
      <xdr:row>52</xdr:row>
      <xdr:rowOff>49388</xdr:rowOff>
    </xdr:from>
    <xdr:to>
      <xdr:col>0</xdr:col>
      <xdr:colOff>980764</xdr:colOff>
      <xdr:row>53</xdr:row>
      <xdr:rowOff>148211</xdr:rowOff>
    </xdr:to>
    <xdr:pic>
      <xdr:nvPicPr>
        <xdr:cNvPr id="39" name="Picture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0"/>
        <a:stretch>
          <a:fillRect/>
        </a:stretch>
      </xdr:blipFill>
      <xdr:spPr>
        <a:xfrm>
          <a:off x="155222" y="10343444"/>
          <a:ext cx="825542" cy="889046"/>
        </a:xfrm>
        <a:prstGeom prst="rect">
          <a:avLst/>
        </a:prstGeom>
      </xdr:spPr>
    </xdr:pic>
    <xdr:clientData/>
  </xdr:twoCellAnchor>
  <xdr:twoCellAnchor editAs="oneCell">
    <xdr:from>
      <xdr:col>0</xdr:col>
      <xdr:colOff>204611</xdr:colOff>
      <xdr:row>57</xdr:row>
      <xdr:rowOff>63500</xdr:rowOff>
    </xdr:from>
    <xdr:to>
      <xdr:col>0</xdr:col>
      <xdr:colOff>1023803</xdr:colOff>
      <xdr:row>62</xdr:row>
      <xdr:rowOff>111</xdr:rowOff>
    </xdr:to>
    <xdr:pic>
      <xdr:nvPicPr>
        <xdr:cNvPr id="40" name="Picture 39">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11"/>
        <a:stretch>
          <a:fillRect/>
        </a:stretch>
      </xdr:blipFill>
      <xdr:spPr>
        <a:xfrm>
          <a:off x="204611" y="11345333"/>
          <a:ext cx="819192" cy="920797"/>
        </a:xfrm>
        <a:prstGeom prst="rect">
          <a:avLst/>
        </a:prstGeom>
      </xdr:spPr>
    </xdr:pic>
    <xdr:clientData/>
  </xdr:twoCellAnchor>
  <xdr:twoCellAnchor editAs="oneCell">
    <xdr:from>
      <xdr:col>0</xdr:col>
      <xdr:colOff>155222</xdr:colOff>
      <xdr:row>62</xdr:row>
      <xdr:rowOff>91722</xdr:rowOff>
    </xdr:from>
    <xdr:to>
      <xdr:col>0</xdr:col>
      <xdr:colOff>949013</xdr:colOff>
      <xdr:row>63</xdr:row>
      <xdr:rowOff>788567</xdr:rowOff>
    </xdr:to>
    <xdr:pic>
      <xdr:nvPicPr>
        <xdr:cNvPr id="43" name="Picture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2"/>
        <a:stretch>
          <a:fillRect/>
        </a:stretch>
      </xdr:blipFill>
      <xdr:spPr>
        <a:xfrm>
          <a:off x="155222" y="12361333"/>
          <a:ext cx="793791" cy="895396"/>
        </a:xfrm>
        <a:prstGeom prst="rect">
          <a:avLst/>
        </a:prstGeom>
      </xdr:spPr>
    </xdr:pic>
    <xdr:clientData/>
  </xdr:twoCellAnchor>
  <xdr:twoCellAnchor editAs="oneCell">
    <xdr:from>
      <xdr:col>0</xdr:col>
      <xdr:colOff>134056</xdr:colOff>
      <xdr:row>67</xdr:row>
      <xdr:rowOff>35278</xdr:rowOff>
    </xdr:from>
    <xdr:to>
      <xdr:col>0</xdr:col>
      <xdr:colOff>953248</xdr:colOff>
      <xdr:row>67</xdr:row>
      <xdr:rowOff>948397</xdr:rowOff>
    </xdr:to>
    <xdr:pic>
      <xdr:nvPicPr>
        <xdr:cNvPr id="45" name="Picture 44">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13"/>
        <a:stretch>
          <a:fillRect/>
        </a:stretch>
      </xdr:blipFill>
      <xdr:spPr>
        <a:xfrm>
          <a:off x="134056" y="13335000"/>
          <a:ext cx="819192" cy="914447"/>
        </a:xfrm>
        <a:prstGeom prst="rect">
          <a:avLst/>
        </a:prstGeom>
      </xdr:spPr>
    </xdr:pic>
    <xdr:clientData/>
  </xdr:twoCellAnchor>
  <xdr:twoCellAnchor editAs="oneCell">
    <xdr:from>
      <xdr:col>0</xdr:col>
      <xdr:colOff>162278</xdr:colOff>
      <xdr:row>74</xdr:row>
      <xdr:rowOff>84667</xdr:rowOff>
    </xdr:from>
    <xdr:to>
      <xdr:col>0</xdr:col>
      <xdr:colOff>994171</xdr:colOff>
      <xdr:row>75</xdr:row>
      <xdr:rowOff>787861</xdr:rowOff>
    </xdr:to>
    <xdr:pic>
      <xdr:nvPicPr>
        <xdr:cNvPr id="47" name="Picture 46">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14"/>
        <a:stretch>
          <a:fillRect/>
        </a:stretch>
      </xdr:blipFill>
      <xdr:spPr>
        <a:xfrm>
          <a:off x="162278" y="14774334"/>
          <a:ext cx="831893" cy="901746"/>
        </a:xfrm>
        <a:prstGeom prst="rect">
          <a:avLst/>
        </a:prstGeom>
      </xdr:spPr>
    </xdr:pic>
    <xdr:clientData/>
  </xdr:twoCellAnchor>
  <xdr:twoCellAnchor editAs="oneCell">
    <xdr:from>
      <xdr:col>0</xdr:col>
      <xdr:colOff>155223</xdr:colOff>
      <xdr:row>84</xdr:row>
      <xdr:rowOff>28223</xdr:rowOff>
    </xdr:from>
    <xdr:to>
      <xdr:col>0</xdr:col>
      <xdr:colOff>993466</xdr:colOff>
      <xdr:row>85</xdr:row>
      <xdr:rowOff>737770</xdr:rowOff>
    </xdr:to>
    <xdr:pic>
      <xdr:nvPicPr>
        <xdr:cNvPr id="48" name="Picture 47">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15"/>
        <a:stretch>
          <a:fillRect/>
        </a:stretch>
      </xdr:blipFill>
      <xdr:spPr>
        <a:xfrm>
          <a:off x="155223" y="16693445"/>
          <a:ext cx="838243" cy="908097"/>
        </a:xfrm>
        <a:prstGeom prst="rect">
          <a:avLst/>
        </a:prstGeom>
      </xdr:spPr>
    </xdr:pic>
    <xdr:clientData/>
  </xdr:twoCellAnchor>
  <xdr:twoCellAnchor editAs="oneCell">
    <xdr:from>
      <xdr:col>0</xdr:col>
      <xdr:colOff>127000</xdr:colOff>
      <xdr:row>79</xdr:row>
      <xdr:rowOff>42333</xdr:rowOff>
    </xdr:from>
    <xdr:to>
      <xdr:col>0</xdr:col>
      <xdr:colOff>952542</xdr:colOff>
      <xdr:row>80</xdr:row>
      <xdr:rowOff>732827</xdr:rowOff>
    </xdr:to>
    <xdr:pic>
      <xdr:nvPicPr>
        <xdr:cNvPr id="49" name="Picture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16"/>
        <a:stretch>
          <a:fillRect/>
        </a:stretch>
      </xdr:blipFill>
      <xdr:spPr>
        <a:xfrm>
          <a:off x="127000" y="15719777"/>
          <a:ext cx="825542" cy="889046"/>
        </a:xfrm>
        <a:prstGeom prst="rect">
          <a:avLst/>
        </a:prstGeom>
      </xdr:spPr>
    </xdr:pic>
    <xdr:clientData/>
  </xdr:twoCellAnchor>
  <xdr:twoCellAnchor editAs="oneCell">
    <xdr:from>
      <xdr:col>0</xdr:col>
      <xdr:colOff>176389</xdr:colOff>
      <xdr:row>89</xdr:row>
      <xdr:rowOff>56445</xdr:rowOff>
    </xdr:from>
    <xdr:to>
      <xdr:col>0</xdr:col>
      <xdr:colOff>989231</xdr:colOff>
      <xdr:row>92</xdr:row>
      <xdr:rowOff>365617</xdr:rowOff>
    </xdr:to>
    <xdr:pic>
      <xdr:nvPicPr>
        <xdr:cNvPr id="51" name="Picture 50">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17"/>
        <a:stretch>
          <a:fillRect/>
        </a:stretch>
      </xdr:blipFill>
      <xdr:spPr>
        <a:xfrm>
          <a:off x="176389" y="17709445"/>
          <a:ext cx="812842" cy="9144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158750</xdr:colOff>
      <xdr:row>3</xdr:row>
      <xdr:rowOff>19050</xdr:rowOff>
    </xdr:from>
    <xdr:to>
      <xdr:col>1</xdr:col>
      <xdr:colOff>1066847</xdr:colOff>
      <xdr:row>4</xdr:row>
      <xdr:rowOff>794953</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387350" y="615950"/>
          <a:ext cx="908097" cy="958899"/>
        </a:xfrm>
        <a:prstGeom prst="rect">
          <a:avLst/>
        </a:prstGeom>
      </xdr:spPr>
    </xdr:pic>
    <xdr:clientData/>
  </xdr:twoCellAnchor>
  <xdr:twoCellAnchor editAs="oneCell">
    <xdr:from>
      <xdr:col>1</xdr:col>
      <xdr:colOff>254000</xdr:colOff>
      <xdr:row>8</xdr:row>
      <xdr:rowOff>63500</xdr:rowOff>
    </xdr:from>
    <xdr:to>
      <xdr:col>1</xdr:col>
      <xdr:colOff>1060491</xdr:colOff>
      <xdr:row>11</xdr:row>
      <xdr:rowOff>352714</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stretch>
          <a:fillRect/>
        </a:stretch>
      </xdr:blipFill>
      <xdr:spPr>
        <a:xfrm>
          <a:off x="482600" y="1644650"/>
          <a:ext cx="806491" cy="882650"/>
        </a:xfrm>
        <a:prstGeom prst="rect">
          <a:avLst/>
        </a:prstGeom>
      </xdr:spPr>
    </xdr:pic>
    <xdr:clientData/>
  </xdr:twoCellAnchor>
  <xdr:twoCellAnchor editAs="oneCell">
    <xdr:from>
      <xdr:col>1</xdr:col>
      <xdr:colOff>269705</xdr:colOff>
      <xdr:row>13</xdr:row>
      <xdr:rowOff>69851</xdr:rowOff>
    </xdr:from>
    <xdr:to>
      <xdr:col>1</xdr:col>
      <xdr:colOff>1022391</xdr:colOff>
      <xdr:row>14</xdr:row>
      <xdr:rowOff>753343</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3"/>
        <a:stretch>
          <a:fillRect/>
        </a:stretch>
      </xdr:blipFill>
      <xdr:spPr>
        <a:xfrm>
          <a:off x="498305" y="2635251"/>
          <a:ext cx="752686" cy="889000"/>
        </a:xfrm>
        <a:prstGeom prst="rect">
          <a:avLst/>
        </a:prstGeom>
      </xdr:spPr>
    </xdr:pic>
    <xdr:clientData/>
  </xdr:twoCellAnchor>
  <xdr:twoCellAnchor editAs="oneCell">
    <xdr:from>
      <xdr:col>1</xdr:col>
      <xdr:colOff>266700</xdr:colOff>
      <xdr:row>18</xdr:row>
      <xdr:rowOff>19050</xdr:rowOff>
    </xdr:from>
    <xdr:to>
      <xdr:col>1</xdr:col>
      <xdr:colOff>1073192</xdr:colOff>
      <xdr:row>21</xdr:row>
      <xdr:rowOff>374794</xdr:rowOff>
    </xdr:to>
    <xdr:pic>
      <xdr:nvPicPr>
        <xdr:cNvPr id="14" name="Picture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stretch>
          <a:fillRect/>
        </a:stretch>
      </xdr:blipFill>
      <xdr:spPr>
        <a:xfrm>
          <a:off x="495300" y="3568700"/>
          <a:ext cx="806492" cy="949180"/>
        </a:xfrm>
        <a:prstGeom prst="rect">
          <a:avLst/>
        </a:prstGeom>
      </xdr:spPr>
    </xdr:pic>
    <xdr:clientData/>
  </xdr:twoCellAnchor>
  <xdr:twoCellAnchor editAs="oneCell">
    <xdr:from>
      <xdr:col>1</xdr:col>
      <xdr:colOff>330200</xdr:colOff>
      <xdr:row>25</xdr:row>
      <xdr:rowOff>82550</xdr:rowOff>
    </xdr:from>
    <xdr:to>
      <xdr:col>1</xdr:col>
      <xdr:colOff>1073191</xdr:colOff>
      <xdr:row>26</xdr:row>
      <xdr:rowOff>740407</xdr:rowOff>
    </xdr:to>
    <xdr:pic>
      <xdr:nvPicPr>
        <xdr:cNvPr id="16" name="Picture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stretch>
          <a:fillRect/>
        </a:stretch>
      </xdr:blipFill>
      <xdr:spPr>
        <a:xfrm>
          <a:off x="558800" y="5016500"/>
          <a:ext cx="742991" cy="873757"/>
        </a:xfrm>
        <a:prstGeom prst="rect">
          <a:avLst/>
        </a:prstGeom>
      </xdr:spPr>
    </xdr:pic>
    <xdr:clientData/>
  </xdr:twoCellAnchor>
  <xdr:twoCellAnchor editAs="oneCell">
    <xdr:from>
      <xdr:col>1</xdr:col>
      <xdr:colOff>292100</xdr:colOff>
      <xdr:row>30</xdr:row>
      <xdr:rowOff>6350</xdr:rowOff>
    </xdr:from>
    <xdr:to>
      <xdr:col>1</xdr:col>
      <xdr:colOff>1066843</xdr:colOff>
      <xdr:row>31</xdr:row>
      <xdr:rowOff>689389</xdr:rowOff>
    </xdr:to>
    <xdr:pic>
      <xdr:nvPicPr>
        <xdr:cNvPr id="18" name="Picture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6"/>
        <a:stretch>
          <a:fillRect/>
        </a:stretch>
      </xdr:blipFill>
      <xdr:spPr>
        <a:xfrm>
          <a:off x="520700" y="5924550"/>
          <a:ext cx="774743" cy="898939"/>
        </a:xfrm>
        <a:prstGeom prst="rect">
          <a:avLst/>
        </a:prstGeom>
      </xdr:spPr>
    </xdr:pic>
    <xdr:clientData/>
  </xdr:twoCellAnchor>
  <xdr:twoCellAnchor editAs="oneCell">
    <xdr:from>
      <xdr:col>1</xdr:col>
      <xdr:colOff>234950</xdr:colOff>
      <xdr:row>37</xdr:row>
      <xdr:rowOff>38101</xdr:rowOff>
    </xdr:from>
    <xdr:to>
      <xdr:col>1</xdr:col>
      <xdr:colOff>1060495</xdr:colOff>
      <xdr:row>39</xdr:row>
      <xdr:rowOff>593046</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7"/>
        <a:stretch>
          <a:fillRect/>
        </a:stretch>
      </xdr:blipFill>
      <xdr:spPr>
        <a:xfrm>
          <a:off x="463550" y="7340601"/>
          <a:ext cx="825545" cy="933225"/>
        </a:xfrm>
        <a:prstGeom prst="rect">
          <a:avLst/>
        </a:prstGeom>
      </xdr:spPr>
    </xdr:pic>
    <xdr:clientData/>
  </xdr:twoCellAnchor>
  <xdr:twoCellAnchor editAs="oneCell">
    <xdr:from>
      <xdr:col>1</xdr:col>
      <xdr:colOff>234950</xdr:colOff>
      <xdr:row>42</xdr:row>
      <xdr:rowOff>57150</xdr:rowOff>
    </xdr:from>
    <xdr:to>
      <xdr:col>1</xdr:col>
      <xdr:colOff>1092246</xdr:colOff>
      <xdr:row>43</xdr:row>
      <xdr:rowOff>746845</xdr:rowOff>
    </xdr:to>
    <xdr:pic>
      <xdr:nvPicPr>
        <xdr:cNvPr id="23" name="Picture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8"/>
        <a:stretch>
          <a:fillRect/>
        </a:stretch>
      </xdr:blipFill>
      <xdr:spPr>
        <a:xfrm>
          <a:off x="463550" y="8343900"/>
          <a:ext cx="857296" cy="905595"/>
        </a:xfrm>
        <a:prstGeom prst="rect">
          <a:avLst/>
        </a:prstGeom>
      </xdr:spPr>
    </xdr:pic>
    <xdr:clientData/>
  </xdr:twoCellAnchor>
  <xdr:twoCellAnchor editAs="oneCell">
    <xdr:from>
      <xdr:col>1</xdr:col>
      <xdr:colOff>279400</xdr:colOff>
      <xdr:row>47</xdr:row>
      <xdr:rowOff>158750</xdr:rowOff>
    </xdr:from>
    <xdr:to>
      <xdr:col>1</xdr:col>
      <xdr:colOff>1104942</xdr:colOff>
      <xdr:row>50</xdr:row>
      <xdr:rowOff>158800</xdr:rowOff>
    </xdr:to>
    <xdr:pic>
      <xdr:nvPicPr>
        <xdr:cNvPr id="25" name="Picture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9"/>
        <a:stretch>
          <a:fillRect/>
        </a:stretch>
      </xdr:blipFill>
      <xdr:spPr>
        <a:xfrm>
          <a:off x="508000" y="9429750"/>
          <a:ext cx="825542" cy="9525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336550</xdr:colOff>
      <xdr:row>1</xdr:row>
      <xdr:rowOff>6350</xdr:rowOff>
    </xdr:from>
    <xdr:to>
      <xdr:col>16</xdr:col>
      <xdr:colOff>114300</xdr:colOff>
      <xdr:row>31</xdr:row>
      <xdr:rowOff>139700</xdr:rowOff>
    </xdr:to>
    <xdr:graphicFrame macro="">
      <xdr:nvGraphicFramePr>
        <xdr:cNvPr id="2" name="Chart 1">
          <a:extLst>
            <a:ext uri="{FF2B5EF4-FFF2-40B4-BE49-F238E27FC236}">
              <a16:creationId xmlns:a16="http://schemas.microsoft.com/office/drawing/2014/main" id="{FEFC5738-38C6-43A0-A477-D531DD9DE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33</xdr:row>
      <xdr:rowOff>127000</xdr:rowOff>
    </xdr:from>
    <xdr:to>
      <xdr:col>16</xdr:col>
      <xdr:colOff>57150</xdr:colOff>
      <xdr:row>64</xdr:row>
      <xdr:rowOff>57150</xdr:rowOff>
    </xdr:to>
    <xdr:graphicFrame macro="">
      <xdr:nvGraphicFramePr>
        <xdr:cNvPr id="3" name="Chart 2">
          <a:extLst>
            <a:ext uri="{FF2B5EF4-FFF2-40B4-BE49-F238E27FC236}">
              <a16:creationId xmlns:a16="http://schemas.microsoft.com/office/drawing/2014/main" id="{1D02CF82-A065-4B65-888E-9C34E96D3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215900</xdr:colOff>
      <xdr:row>66</xdr:row>
      <xdr:rowOff>12700</xdr:rowOff>
    </xdr:from>
    <xdr:to>
      <xdr:col>15</xdr:col>
      <xdr:colOff>819150</xdr:colOff>
      <xdr:row>96</xdr:row>
      <xdr:rowOff>146050</xdr:rowOff>
    </xdr:to>
    <xdr:graphicFrame macro="">
      <xdr:nvGraphicFramePr>
        <xdr:cNvPr id="4" name="Chart 3">
          <a:extLst>
            <a:ext uri="{FF2B5EF4-FFF2-40B4-BE49-F238E27FC236}">
              <a16:creationId xmlns:a16="http://schemas.microsoft.com/office/drawing/2014/main" id="{62F0FD52-2D47-458B-9A53-3BE867912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139700</xdr:colOff>
      <xdr:row>47</xdr:row>
      <xdr:rowOff>25400</xdr:rowOff>
    </xdr:from>
    <xdr:to>
      <xdr:col>14</xdr:col>
      <xdr:colOff>381000</xdr:colOff>
      <xdr:row>47</xdr:row>
      <xdr:rowOff>38100</xdr:rowOff>
    </xdr:to>
    <xdr:cxnSp macro="">
      <xdr:nvCxnSpPr>
        <xdr:cNvPr id="5" name="Straight Connector 4">
          <a:extLst>
            <a:ext uri="{FF2B5EF4-FFF2-40B4-BE49-F238E27FC236}">
              <a16:creationId xmlns:a16="http://schemas.microsoft.com/office/drawing/2014/main" id="{9689E529-2044-4956-A523-DC6E36FFF4FE}"/>
            </a:ext>
          </a:extLst>
        </xdr:cNvPr>
        <xdr:cNvCxnSpPr/>
      </xdr:nvCxnSpPr>
      <xdr:spPr>
        <a:xfrm flipV="1">
          <a:off x="952500" y="9277350"/>
          <a:ext cx="108077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165100</xdr:colOff>
      <xdr:row>14</xdr:row>
      <xdr:rowOff>76200</xdr:rowOff>
    </xdr:from>
    <xdr:to>
      <xdr:col>14</xdr:col>
      <xdr:colOff>406400</xdr:colOff>
      <xdr:row>14</xdr:row>
      <xdr:rowOff>88900</xdr:rowOff>
    </xdr:to>
    <xdr:cxnSp macro="">
      <xdr:nvCxnSpPr>
        <xdr:cNvPr id="6" name="Straight Connector 5">
          <a:extLst>
            <a:ext uri="{FF2B5EF4-FFF2-40B4-BE49-F238E27FC236}">
              <a16:creationId xmlns:a16="http://schemas.microsoft.com/office/drawing/2014/main" id="{3C644B46-B8F6-43FF-B536-35D71E5B165F}"/>
            </a:ext>
          </a:extLst>
        </xdr:cNvPr>
        <xdr:cNvCxnSpPr/>
      </xdr:nvCxnSpPr>
      <xdr:spPr>
        <a:xfrm flipV="1">
          <a:off x="977900" y="2832100"/>
          <a:ext cx="108077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812800</xdr:colOff>
      <xdr:row>1</xdr:row>
      <xdr:rowOff>12700</xdr:rowOff>
    </xdr:from>
    <xdr:to>
      <xdr:col>32</xdr:col>
      <xdr:colOff>590550</xdr:colOff>
      <xdr:row>31</xdr:row>
      <xdr:rowOff>146050</xdr:rowOff>
    </xdr:to>
    <xdr:graphicFrame macro="">
      <xdr:nvGraphicFramePr>
        <xdr:cNvPr id="7" name="Chart 6">
          <a:extLst>
            <a:ext uri="{FF2B5EF4-FFF2-40B4-BE49-F238E27FC236}">
              <a16:creationId xmlns:a16="http://schemas.microsoft.com/office/drawing/2014/main" id="{004EB612-73DD-43F3-8E5D-EFA28B361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609600</xdr:colOff>
      <xdr:row>14</xdr:row>
      <xdr:rowOff>88900</xdr:rowOff>
    </xdr:from>
    <xdr:to>
      <xdr:col>31</xdr:col>
      <xdr:colOff>25400</xdr:colOff>
      <xdr:row>14</xdr:row>
      <xdr:rowOff>101600</xdr:rowOff>
    </xdr:to>
    <xdr:cxnSp macro="">
      <xdr:nvCxnSpPr>
        <xdr:cNvPr id="8" name="Straight Connector 7">
          <a:extLst>
            <a:ext uri="{FF2B5EF4-FFF2-40B4-BE49-F238E27FC236}">
              <a16:creationId xmlns:a16="http://schemas.microsoft.com/office/drawing/2014/main" id="{DB967463-CFCE-4D73-9B79-C5DAF6654E7A}"/>
            </a:ext>
          </a:extLst>
        </xdr:cNvPr>
        <xdr:cNvCxnSpPr/>
      </xdr:nvCxnSpPr>
      <xdr:spPr>
        <a:xfrm flipV="1">
          <a:off x="14427200" y="2844800"/>
          <a:ext cx="107950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0.05281</cdr:x>
      <cdr:y>0.43425</cdr:y>
    </cdr:from>
    <cdr:to>
      <cdr:x>0.8978</cdr:x>
      <cdr:y>0.43629</cdr:y>
    </cdr:to>
    <cdr:cxnSp macro="">
      <cdr:nvCxnSpPr>
        <cdr:cNvPr id="3" name="Straight Connector 2">
          <a:extLst xmlns:a="http://schemas.openxmlformats.org/drawingml/2006/main">
            <a:ext uri="{FF2B5EF4-FFF2-40B4-BE49-F238E27FC236}">
              <a16:creationId xmlns:a16="http://schemas.microsoft.com/office/drawing/2014/main" id="{F16567AA-F8F4-8A02-F920-08E38EE91F3C}"/>
            </a:ext>
          </a:extLst>
        </cdr:cNvPr>
        <cdr:cNvCxnSpPr/>
      </cdr:nvCxnSpPr>
      <cdr:spPr>
        <a:xfrm xmlns:a="http://schemas.openxmlformats.org/drawingml/2006/main" flipV="1">
          <a:off x="685800" y="2705100"/>
          <a:ext cx="10972800" cy="12700"/>
        </a:xfrm>
        <a:prstGeom xmlns:a="http://schemas.openxmlformats.org/drawingml/2006/main" prst="line">
          <a:avLst/>
        </a:prstGeom>
        <a:ln xmlns:a="http://schemas.openxmlformats.org/drawingml/2006/main" w="3810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2:G54"/>
  <sheetViews>
    <sheetView showGridLines="0" topLeftCell="A9" zoomScale="150" zoomScaleNormal="150" zoomScalePageLayoutView="125" workbookViewId="0">
      <selection activeCell="C39" sqref="C39:D39"/>
    </sheetView>
  </sheetViews>
  <sheetFormatPr baseColWidth="10" defaultColWidth="10.796875" defaultRowHeight="13.8"/>
  <cols>
    <col min="1" max="1" width="2.19921875" style="30" customWidth="1"/>
    <col min="2" max="2" width="16.796875" style="30" customWidth="1"/>
    <col min="3" max="3" width="4" style="30" customWidth="1"/>
    <col min="4" max="4" width="60.796875" style="30" customWidth="1"/>
    <col min="5" max="5" width="2.19921875" style="30" customWidth="1"/>
    <col min="6" max="6" width="12.796875" style="30" customWidth="1"/>
    <col min="7" max="16384" width="10.796875" style="30"/>
  </cols>
  <sheetData>
    <row r="2" spans="1:5" ht="22.95" customHeight="1">
      <c r="A2" s="42"/>
      <c r="C2" s="46"/>
      <c r="D2" s="70" t="s">
        <v>59</v>
      </c>
      <c r="E2" s="42"/>
    </row>
    <row r="3" spans="1:5" ht="15" customHeight="1">
      <c r="A3" s="42"/>
      <c r="C3" s="45"/>
      <c r="D3" s="30" t="s">
        <v>60</v>
      </c>
      <c r="E3" s="42"/>
    </row>
    <row r="4" spans="1:5" ht="15" customHeight="1">
      <c r="A4" s="42"/>
      <c r="C4" s="44"/>
      <c r="D4" s="45" t="s">
        <v>196</v>
      </c>
      <c r="E4" s="42"/>
    </row>
    <row r="5" spans="1:5" ht="15" customHeight="1">
      <c r="A5" s="42"/>
      <c r="B5" s="42"/>
      <c r="C5" s="42"/>
      <c r="D5" s="43"/>
      <c r="E5" s="42"/>
    </row>
    <row r="6" spans="1:5" s="34" customFormat="1" ht="12" customHeight="1">
      <c r="B6" s="106" t="s">
        <v>61</v>
      </c>
      <c r="C6" s="106"/>
      <c r="D6" s="106"/>
    </row>
    <row r="7" spans="1:5" s="34" customFormat="1" ht="13.2">
      <c r="B7" s="107" t="s">
        <v>62</v>
      </c>
      <c r="C7" s="107"/>
      <c r="D7" s="107"/>
    </row>
    <row r="8" spans="1:5" ht="15" customHeight="1"/>
    <row r="9" spans="1:5" s="38" customFormat="1" ht="18" customHeight="1">
      <c r="B9" s="108" t="s">
        <v>63</v>
      </c>
      <c r="C9" s="109"/>
      <c r="D9" s="110"/>
    </row>
    <row r="10" spans="1:5" s="41" customFormat="1" ht="16.05" customHeight="1">
      <c r="B10" s="111" t="s">
        <v>64</v>
      </c>
      <c r="C10" s="127" t="s">
        <v>67</v>
      </c>
      <c r="D10" s="128"/>
    </row>
    <row r="11" spans="1:5" s="41" customFormat="1" ht="16.05" customHeight="1">
      <c r="B11" s="111"/>
      <c r="C11" s="125" t="s">
        <v>52</v>
      </c>
      <c r="D11" s="126"/>
    </row>
    <row r="12" spans="1:5" s="34" customFormat="1" ht="31.95" customHeight="1">
      <c r="A12" s="39"/>
      <c r="B12" s="40" t="s">
        <v>65</v>
      </c>
      <c r="C12" s="123" t="s">
        <v>68</v>
      </c>
      <c r="D12" s="124"/>
      <c r="E12" s="39"/>
    </row>
    <row r="13" spans="1:5" s="34" customFormat="1" ht="25.05" customHeight="1">
      <c r="A13" s="39"/>
      <c r="B13" s="40" t="s">
        <v>66</v>
      </c>
      <c r="C13" s="121" t="s">
        <v>69</v>
      </c>
      <c r="D13" s="122"/>
      <c r="E13" s="39"/>
    </row>
    <row r="14" spans="1:5" s="34" customFormat="1" ht="43.95" customHeight="1">
      <c r="A14" s="39"/>
      <c r="B14" s="112"/>
      <c r="C14" s="119" t="s">
        <v>70</v>
      </c>
      <c r="D14" s="120"/>
      <c r="E14" s="39"/>
    </row>
    <row r="15" spans="1:5" s="34" customFormat="1" ht="16.05" customHeight="1">
      <c r="A15" s="39"/>
      <c r="B15" s="113"/>
      <c r="C15" s="117" t="s">
        <v>51</v>
      </c>
      <c r="D15" s="118"/>
      <c r="E15" s="39"/>
    </row>
    <row r="16" spans="1:5" s="34" customFormat="1" ht="16.05" customHeight="1">
      <c r="A16" s="39"/>
      <c r="B16" s="114"/>
      <c r="C16" s="115" t="s">
        <v>71</v>
      </c>
      <c r="D16" s="116"/>
      <c r="E16" s="39"/>
    </row>
    <row r="18" spans="2:4" s="38" customFormat="1" ht="18" customHeight="1">
      <c r="B18" s="93" t="s">
        <v>115</v>
      </c>
      <c r="C18" s="94"/>
      <c r="D18" s="95"/>
    </row>
    <row r="19" spans="2:4" s="34" customFormat="1" ht="28.05" customHeight="1">
      <c r="B19" s="36" t="s">
        <v>72</v>
      </c>
      <c r="C19" s="89" t="s">
        <v>197</v>
      </c>
      <c r="D19" s="90"/>
    </row>
    <row r="20" spans="2:4" s="34" customFormat="1" ht="12" customHeight="1">
      <c r="B20" s="67"/>
      <c r="C20" s="68"/>
      <c r="D20" s="69"/>
    </row>
    <row r="21" spans="2:4" s="38" customFormat="1" ht="18" customHeight="1">
      <c r="B21" s="93" t="s">
        <v>73</v>
      </c>
      <c r="C21" s="94"/>
      <c r="D21" s="95"/>
    </row>
    <row r="22" spans="2:4" s="34" customFormat="1" ht="16.05" customHeight="1">
      <c r="B22" s="36" t="s">
        <v>74</v>
      </c>
      <c r="C22" s="100" t="s">
        <v>77</v>
      </c>
      <c r="D22" s="101"/>
    </row>
    <row r="23" spans="2:4" s="34" customFormat="1" ht="16.05" customHeight="1">
      <c r="B23" s="36" t="s">
        <v>75</v>
      </c>
      <c r="C23" s="100" t="s">
        <v>78</v>
      </c>
      <c r="D23" s="101"/>
    </row>
    <row r="24" spans="2:4" s="34" customFormat="1" ht="25.95" customHeight="1">
      <c r="B24" s="36" t="s">
        <v>76</v>
      </c>
      <c r="C24" s="100" t="s">
        <v>79</v>
      </c>
      <c r="D24" s="101"/>
    </row>
    <row r="25" spans="2:4">
      <c r="B25" s="33"/>
      <c r="C25" s="33"/>
      <c r="D25" s="32"/>
    </row>
    <row r="27" spans="2:4" s="38" customFormat="1" ht="18" customHeight="1">
      <c r="B27" s="93" t="s">
        <v>80</v>
      </c>
      <c r="C27" s="94"/>
      <c r="D27" s="95"/>
    </row>
    <row r="28" spans="2:4" s="34" customFormat="1" ht="27" customHeight="1">
      <c r="B28" s="98" t="s">
        <v>50</v>
      </c>
      <c r="C28" s="102" t="s">
        <v>89</v>
      </c>
      <c r="D28" s="103"/>
    </row>
    <row r="29" spans="2:4" s="34" customFormat="1" ht="39" customHeight="1">
      <c r="B29" s="99"/>
      <c r="C29" s="104" t="s">
        <v>90</v>
      </c>
      <c r="D29" s="105"/>
    </row>
    <row r="30" spans="2:4" s="34" customFormat="1" ht="28.95" customHeight="1">
      <c r="B30" s="36" t="s">
        <v>81</v>
      </c>
      <c r="C30" s="85" t="s">
        <v>91</v>
      </c>
      <c r="D30" s="86"/>
    </row>
    <row r="31" spans="2:4" s="34" customFormat="1" ht="28.95" customHeight="1">
      <c r="B31" s="36" t="s">
        <v>82</v>
      </c>
      <c r="C31" s="87" t="s">
        <v>92</v>
      </c>
      <c r="D31" s="88"/>
    </row>
    <row r="32" spans="2:4" s="34" customFormat="1" ht="39" customHeight="1">
      <c r="B32" s="36" t="s">
        <v>109</v>
      </c>
      <c r="C32" s="85" t="s">
        <v>195</v>
      </c>
      <c r="D32" s="86"/>
    </row>
    <row r="33" spans="2:7" ht="23.55" customHeight="1">
      <c r="B33" s="36" t="s">
        <v>83</v>
      </c>
      <c r="C33" s="96" t="s">
        <v>93</v>
      </c>
      <c r="D33" s="97"/>
    </row>
    <row r="34" spans="2:7" ht="16.05" customHeight="1">
      <c r="B34" s="36" t="s">
        <v>84</v>
      </c>
      <c r="C34" s="96" t="s">
        <v>94</v>
      </c>
      <c r="D34" s="97"/>
    </row>
    <row r="35" spans="2:7" ht="28.05" customHeight="1">
      <c r="B35" s="36" t="s">
        <v>85</v>
      </c>
      <c r="C35" s="89" t="s">
        <v>95</v>
      </c>
      <c r="D35" s="90"/>
    </row>
    <row r="36" spans="2:7" s="34" customFormat="1" ht="27" customHeight="1">
      <c r="B36" s="74" t="s">
        <v>132</v>
      </c>
      <c r="C36" s="91" t="s">
        <v>96</v>
      </c>
      <c r="D36" s="92"/>
      <c r="G36" s="37"/>
    </row>
    <row r="37" spans="2:7" s="34" customFormat="1" ht="26.4">
      <c r="B37" s="73"/>
      <c r="C37" s="60">
        <v>5</v>
      </c>
      <c r="D37" s="75" t="s">
        <v>97</v>
      </c>
    </row>
    <row r="38" spans="2:7" s="34" customFormat="1" ht="26.4">
      <c r="B38" s="73"/>
      <c r="C38" s="64">
        <v>4</v>
      </c>
      <c r="D38" s="76" t="s">
        <v>98</v>
      </c>
      <c r="G38" s="65"/>
    </row>
    <row r="39" spans="2:7" s="34" customFormat="1" ht="26.4">
      <c r="B39" s="73"/>
      <c r="C39" s="61">
        <v>3</v>
      </c>
      <c r="D39" s="77" t="s">
        <v>99</v>
      </c>
    </row>
    <row r="40" spans="2:7" s="34" customFormat="1" ht="26.4">
      <c r="B40" s="73"/>
      <c r="C40" s="62">
        <v>2</v>
      </c>
      <c r="D40" s="78" t="s">
        <v>100</v>
      </c>
    </row>
    <row r="41" spans="2:7" s="34" customFormat="1" ht="37.950000000000003" customHeight="1">
      <c r="B41" s="53"/>
      <c r="C41" s="63">
        <v>1</v>
      </c>
      <c r="D41" s="79" t="s">
        <v>101</v>
      </c>
      <c r="G41" s="66"/>
    </row>
    <row r="42" spans="2:7" s="34" customFormat="1" ht="37.950000000000003" customHeight="1">
      <c r="B42" s="53" t="s">
        <v>86</v>
      </c>
      <c r="C42" s="89" t="s">
        <v>102</v>
      </c>
      <c r="D42" s="90"/>
      <c r="G42" s="66"/>
    </row>
    <row r="43" spans="2:7" ht="55.05" customHeight="1">
      <c r="B43" s="36" t="s">
        <v>87</v>
      </c>
      <c r="C43" s="89" t="s">
        <v>103</v>
      </c>
      <c r="D43" s="90"/>
    </row>
    <row r="44" spans="2:7" ht="31.95" customHeight="1">
      <c r="B44" s="36" t="s">
        <v>88</v>
      </c>
      <c r="C44" s="89" t="s">
        <v>104</v>
      </c>
      <c r="D44" s="90"/>
    </row>
    <row r="46" spans="2:7" s="38" customFormat="1" ht="18" customHeight="1">
      <c r="B46" s="93" t="s">
        <v>105</v>
      </c>
      <c r="C46" s="94"/>
      <c r="D46" s="95"/>
    </row>
    <row r="47" spans="2:7" s="34" customFormat="1">
      <c r="B47" s="36" t="s">
        <v>72</v>
      </c>
      <c r="C47" s="36"/>
      <c r="D47" s="35" t="s">
        <v>106</v>
      </c>
    </row>
    <row r="48" spans="2:7" s="31" customFormat="1" ht="11.4"/>
    <row r="49" spans="2:4" s="38" customFormat="1" ht="18" customHeight="1">
      <c r="B49" s="93" t="s">
        <v>107</v>
      </c>
      <c r="C49" s="94"/>
      <c r="D49" s="95"/>
    </row>
    <row r="50" spans="2:4" s="34" customFormat="1" ht="26.4">
      <c r="B50" s="36" t="s">
        <v>72</v>
      </c>
      <c r="C50" s="36"/>
      <c r="D50" s="35" t="s">
        <v>108</v>
      </c>
    </row>
    <row r="54" spans="2:4">
      <c r="B54" s="31" t="s">
        <v>55</v>
      </c>
      <c r="C54" s="31"/>
    </row>
  </sheetData>
  <sheetProtection password="EEBD" sheet="1" objects="1" scenarios="1"/>
  <mergeCells count="34">
    <mergeCell ref="B6:D6"/>
    <mergeCell ref="B7:D7"/>
    <mergeCell ref="B9:D9"/>
    <mergeCell ref="B10:B11"/>
    <mergeCell ref="B14:B16"/>
    <mergeCell ref="C16:D16"/>
    <mergeCell ref="C15:D15"/>
    <mergeCell ref="C14:D14"/>
    <mergeCell ref="C13:D13"/>
    <mergeCell ref="C12:D12"/>
    <mergeCell ref="C11:D11"/>
    <mergeCell ref="C10:D10"/>
    <mergeCell ref="B28:B29"/>
    <mergeCell ref="B21:D21"/>
    <mergeCell ref="B27:D27"/>
    <mergeCell ref="B18:D18"/>
    <mergeCell ref="C22:D22"/>
    <mergeCell ref="C23:D23"/>
    <mergeCell ref="C24:D24"/>
    <mergeCell ref="C19:D19"/>
    <mergeCell ref="C28:D28"/>
    <mergeCell ref="C29:D29"/>
    <mergeCell ref="C44:D44"/>
    <mergeCell ref="C32:D32"/>
    <mergeCell ref="B49:D49"/>
    <mergeCell ref="B46:D46"/>
    <mergeCell ref="C33:D33"/>
    <mergeCell ref="C34:D34"/>
    <mergeCell ref="C35:D35"/>
    <mergeCell ref="C30:D30"/>
    <mergeCell ref="C31:D31"/>
    <mergeCell ref="C42:D42"/>
    <mergeCell ref="C36:D36"/>
    <mergeCell ref="C43:D43"/>
  </mergeCells>
  <pageMargins left="0.8" right="0.8" top="0.5" bottom="0.5" header="0.5" footer="0.5"/>
  <pageSetup orientation="portrait" horizontalDpi="4294967292" verticalDpi="4294967292"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924"/>
  </sheetPr>
  <dimension ref="B1:L124"/>
  <sheetViews>
    <sheetView topLeftCell="B8" zoomScale="55" zoomScaleNormal="55" workbookViewId="0">
      <selection activeCell="C9" sqref="C9:C13"/>
    </sheetView>
  </sheetViews>
  <sheetFormatPr baseColWidth="10" defaultColWidth="10.69921875" defaultRowHeight="15.6"/>
  <cols>
    <col min="1" max="1" width="1.296875" customWidth="1"/>
    <col min="2" max="2" width="13.296875" customWidth="1"/>
    <col min="3" max="3" width="62.796875" style="5" customWidth="1"/>
    <col min="4" max="4" width="13.796875" style="51" customWidth="1"/>
    <col min="5" max="5" width="7.69921875" customWidth="1"/>
    <col min="6" max="7" width="25.796875" style="52" customWidth="1"/>
    <col min="8" max="8" width="18" bestFit="1" customWidth="1"/>
    <col min="9" max="9" width="25.796875" style="52" customWidth="1"/>
    <col min="10" max="10" width="16.69921875" bestFit="1" customWidth="1"/>
    <col min="11" max="11" width="10.796875" style="50"/>
    <col min="12" max="12" width="30.796875" style="52" customWidth="1"/>
  </cols>
  <sheetData>
    <row r="1" spans="2:12">
      <c r="B1" s="129" t="s">
        <v>121</v>
      </c>
      <c r="C1" s="129"/>
      <c r="D1" s="129"/>
      <c r="E1" s="129"/>
      <c r="F1" s="129"/>
      <c r="G1" s="129"/>
      <c r="H1" s="129"/>
      <c r="I1" s="129"/>
      <c r="J1" s="129"/>
      <c r="K1" s="129"/>
      <c r="L1" s="129"/>
    </row>
    <row r="2" spans="2:12">
      <c r="B2" s="1" t="s">
        <v>113</v>
      </c>
      <c r="C2" s="3" t="s">
        <v>122</v>
      </c>
      <c r="D2" s="130" t="s">
        <v>110</v>
      </c>
      <c r="E2" s="131" t="s">
        <v>109</v>
      </c>
      <c r="F2" s="131" t="s">
        <v>111</v>
      </c>
      <c r="G2" s="132" t="s">
        <v>112</v>
      </c>
      <c r="H2" s="131" t="s">
        <v>198</v>
      </c>
      <c r="I2" s="131" t="s">
        <v>85</v>
      </c>
      <c r="J2" s="131" t="s">
        <v>133</v>
      </c>
      <c r="K2" s="130" t="s">
        <v>87</v>
      </c>
      <c r="L2" s="131" t="s">
        <v>88</v>
      </c>
    </row>
    <row r="3" spans="2:12">
      <c r="B3" s="29" t="s">
        <v>81</v>
      </c>
      <c r="C3" s="4" t="s">
        <v>114</v>
      </c>
      <c r="D3" s="130"/>
      <c r="E3" s="131"/>
      <c r="F3" s="131"/>
      <c r="G3" s="133"/>
      <c r="H3" s="131"/>
      <c r="I3" s="131"/>
      <c r="J3" s="131"/>
      <c r="K3" s="130"/>
      <c r="L3" s="131"/>
    </row>
    <row r="4" spans="2:12" ht="62.4">
      <c r="B4" s="136" t="s">
        <v>1</v>
      </c>
      <c r="C4" s="134" t="s">
        <v>123</v>
      </c>
      <c r="D4" s="49" t="s">
        <v>116</v>
      </c>
      <c r="E4" s="54" t="s">
        <v>53</v>
      </c>
      <c r="F4" s="55" t="s">
        <v>202</v>
      </c>
      <c r="G4" s="55" t="s">
        <v>201</v>
      </c>
      <c r="H4" s="54">
        <v>3</v>
      </c>
      <c r="I4" s="55" t="s">
        <v>203</v>
      </c>
      <c r="J4" s="54">
        <v>4</v>
      </c>
      <c r="K4" s="58">
        <f t="shared" ref="K4:K43" si="0">J4-H4</f>
        <v>1</v>
      </c>
      <c r="L4" s="55" t="s">
        <v>204</v>
      </c>
    </row>
    <row r="5" spans="2:12" ht="46.8">
      <c r="B5" s="136"/>
      <c r="C5" s="135"/>
      <c r="D5" s="56" t="s">
        <v>117</v>
      </c>
      <c r="E5" s="54" t="s">
        <v>53</v>
      </c>
      <c r="F5" s="55" t="s">
        <v>206</v>
      </c>
      <c r="G5" s="55" t="s">
        <v>205</v>
      </c>
      <c r="H5" s="54">
        <v>2</v>
      </c>
      <c r="I5" s="55" t="s">
        <v>207</v>
      </c>
      <c r="J5" s="54">
        <v>3</v>
      </c>
      <c r="K5" s="58">
        <f t="shared" si="0"/>
        <v>1</v>
      </c>
      <c r="L5" s="55" t="s">
        <v>208</v>
      </c>
    </row>
    <row r="6" spans="2:12" ht="109.2">
      <c r="B6" s="136"/>
      <c r="C6" s="135"/>
      <c r="D6" s="56" t="s">
        <v>118</v>
      </c>
      <c r="E6" s="54" t="s">
        <v>53</v>
      </c>
      <c r="F6" s="55" t="s">
        <v>535</v>
      </c>
      <c r="G6" s="55" t="s">
        <v>534</v>
      </c>
      <c r="H6" s="54">
        <v>4</v>
      </c>
      <c r="I6" s="55" t="s">
        <v>536</v>
      </c>
      <c r="J6" s="54">
        <v>5</v>
      </c>
      <c r="K6" s="58">
        <f t="shared" si="0"/>
        <v>1</v>
      </c>
      <c r="L6" s="55" t="s">
        <v>537</v>
      </c>
    </row>
    <row r="7" spans="2:12" ht="78">
      <c r="B7" s="136"/>
      <c r="C7" s="135"/>
      <c r="D7" s="56" t="s">
        <v>119</v>
      </c>
      <c r="E7" s="54" t="s">
        <v>53</v>
      </c>
      <c r="F7" s="55" t="s">
        <v>210</v>
      </c>
      <c r="G7" s="55" t="s">
        <v>209</v>
      </c>
      <c r="H7" s="54">
        <v>3</v>
      </c>
      <c r="I7" s="55" t="s">
        <v>211</v>
      </c>
      <c r="J7" s="54">
        <v>4</v>
      </c>
      <c r="K7" s="58">
        <f t="shared" si="0"/>
        <v>1</v>
      </c>
      <c r="L7" s="55" t="s">
        <v>212</v>
      </c>
    </row>
    <row r="8" spans="2:12" ht="78">
      <c r="B8" s="136"/>
      <c r="C8" s="135"/>
      <c r="D8" s="56" t="s">
        <v>120</v>
      </c>
      <c r="E8" s="54" t="s">
        <v>53</v>
      </c>
      <c r="F8" s="55" t="s">
        <v>214</v>
      </c>
      <c r="G8" s="55" t="s">
        <v>213</v>
      </c>
      <c r="H8" s="54">
        <v>2</v>
      </c>
      <c r="I8" s="55" t="s">
        <v>215</v>
      </c>
      <c r="J8" s="54">
        <v>2</v>
      </c>
      <c r="K8" s="58">
        <f t="shared" si="0"/>
        <v>0</v>
      </c>
      <c r="L8" s="55" t="s">
        <v>216</v>
      </c>
    </row>
    <row r="9" spans="2:12" ht="78">
      <c r="B9" s="136" t="s">
        <v>34</v>
      </c>
      <c r="C9" s="134" t="s">
        <v>124</v>
      </c>
      <c r="D9" s="49" t="s">
        <v>116</v>
      </c>
      <c r="E9" s="54" t="s">
        <v>53</v>
      </c>
      <c r="F9" s="55" t="s">
        <v>539</v>
      </c>
      <c r="G9" s="55" t="s">
        <v>538</v>
      </c>
      <c r="H9" s="54">
        <v>4</v>
      </c>
      <c r="I9" s="55" t="s">
        <v>540</v>
      </c>
      <c r="J9" s="54">
        <v>5</v>
      </c>
      <c r="K9" s="58">
        <f t="shared" si="0"/>
        <v>1</v>
      </c>
      <c r="L9" s="55" t="s">
        <v>541</v>
      </c>
    </row>
    <row r="10" spans="2:12" ht="93.6">
      <c r="B10" s="136"/>
      <c r="C10" s="135"/>
      <c r="D10" s="56" t="s">
        <v>117</v>
      </c>
      <c r="E10" s="54" t="s">
        <v>53</v>
      </c>
      <c r="F10" s="55" t="s">
        <v>543</v>
      </c>
      <c r="G10" s="55" t="s">
        <v>542</v>
      </c>
      <c r="H10" s="54">
        <v>3</v>
      </c>
      <c r="I10" s="55" t="s">
        <v>544</v>
      </c>
      <c r="J10" s="54">
        <v>5</v>
      </c>
      <c r="K10" s="58">
        <f t="shared" si="0"/>
        <v>2</v>
      </c>
      <c r="L10" s="55" t="s">
        <v>545</v>
      </c>
    </row>
    <row r="11" spans="2:12" ht="78">
      <c r="B11" s="136"/>
      <c r="C11" s="135"/>
      <c r="D11" s="56" t="s">
        <v>118</v>
      </c>
      <c r="E11" s="54" t="s">
        <v>53</v>
      </c>
      <c r="F11" s="55" t="s">
        <v>218</v>
      </c>
      <c r="G11" s="55" t="s">
        <v>217</v>
      </c>
      <c r="H11" s="54">
        <v>2</v>
      </c>
      <c r="I11" s="55" t="s">
        <v>219</v>
      </c>
      <c r="J11" s="54">
        <v>3</v>
      </c>
      <c r="K11" s="58">
        <f t="shared" si="0"/>
        <v>1</v>
      </c>
      <c r="L11" s="55" t="s">
        <v>220</v>
      </c>
    </row>
    <row r="12" spans="2:12" ht="46.8">
      <c r="B12" s="136"/>
      <c r="C12" s="135"/>
      <c r="D12" s="56" t="s">
        <v>119</v>
      </c>
      <c r="E12" s="54" t="s">
        <v>53</v>
      </c>
      <c r="F12" s="55" t="s">
        <v>222</v>
      </c>
      <c r="G12" s="55" t="s">
        <v>221</v>
      </c>
      <c r="H12" s="54">
        <v>1</v>
      </c>
      <c r="I12" s="55" t="s">
        <v>223</v>
      </c>
      <c r="J12" s="54">
        <v>3</v>
      </c>
      <c r="K12" s="58">
        <f t="shared" si="0"/>
        <v>2</v>
      </c>
      <c r="L12" s="55" t="s">
        <v>224</v>
      </c>
    </row>
    <row r="13" spans="2:12" ht="93.6">
      <c r="B13" s="136"/>
      <c r="C13" s="135"/>
      <c r="D13" s="56" t="s">
        <v>120</v>
      </c>
      <c r="E13" s="54" t="s">
        <v>53</v>
      </c>
      <c r="F13" s="55" t="s">
        <v>226</v>
      </c>
      <c r="G13" s="55" t="s">
        <v>225</v>
      </c>
      <c r="H13" s="54">
        <v>1</v>
      </c>
      <c r="I13" s="55" t="s">
        <v>227</v>
      </c>
      <c r="J13" s="54">
        <v>3</v>
      </c>
      <c r="K13" s="58">
        <f t="shared" si="0"/>
        <v>2</v>
      </c>
      <c r="L13" s="55" t="s">
        <v>228</v>
      </c>
    </row>
    <row r="14" spans="2:12" ht="78">
      <c r="B14" s="136" t="s">
        <v>2</v>
      </c>
      <c r="C14" s="134" t="s">
        <v>125</v>
      </c>
      <c r="D14" s="49" t="s">
        <v>116</v>
      </c>
      <c r="E14" s="54" t="s">
        <v>53</v>
      </c>
      <c r="F14" s="55" t="s">
        <v>547</v>
      </c>
      <c r="G14" s="55" t="s">
        <v>546</v>
      </c>
      <c r="H14" s="54">
        <v>3</v>
      </c>
      <c r="I14" s="55" t="s">
        <v>548</v>
      </c>
      <c r="J14" s="54">
        <v>4</v>
      </c>
      <c r="K14" s="58">
        <f t="shared" si="0"/>
        <v>1</v>
      </c>
      <c r="L14" s="55" t="s">
        <v>549</v>
      </c>
    </row>
    <row r="15" spans="2:12" ht="78">
      <c r="B15" s="136"/>
      <c r="C15" s="135"/>
      <c r="D15" s="56" t="s">
        <v>117</v>
      </c>
      <c r="E15" s="54" t="s">
        <v>53</v>
      </c>
      <c r="F15" s="55" t="s">
        <v>230</v>
      </c>
      <c r="G15" s="55" t="s">
        <v>229</v>
      </c>
      <c r="H15" s="54">
        <v>2</v>
      </c>
      <c r="I15" s="55" t="s">
        <v>231</v>
      </c>
      <c r="J15" s="54">
        <v>3</v>
      </c>
      <c r="K15" s="58">
        <f t="shared" si="0"/>
        <v>1</v>
      </c>
      <c r="L15" s="55" t="s">
        <v>232</v>
      </c>
    </row>
    <row r="16" spans="2:12" ht="78">
      <c r="B16" s="136"/>
      <c r="C16" s="135"/>
      <c r="D16" s="56" t="s">
        <v>118</v>
      </c>
      <c r="E16" s="54" t="s">
        <v>53</v>
      </c>
      <c r="F16" s="55" t="s">
        <v>234</v>
      </c>
      <c r="G16" s="55" t="s">
        <v>233</v>
      </c>
      <c r="H16" s="54">
        <v>2</v>
      </c>
      <c r="I16" s="55" t="s">
        <v>235</v>
      </c>
      <c r="J16" s="54">
        <v>3</v>
      </c>
      <c r="K16" s="58">
        <f t="shared" si="0"/>
        <v>1</v>
      </c>
      <c r="L16" s="55" t="s">
        <v>236</v>
      </c>
    </row>
    <row r="17" spans="2:12" ht="78">
      <c r="B17" s="136"/>
      <c r="C17" s="135"/>
      <c r="D17" s="56" t="s">
        <v>119</v>
      </c>
      <c r="E17" s="54" t="s">
        <v>53</v>
      </c>
      <c r="F17" s="55" t="s">
        <v>551</v>
      </c>
      <c r="G17" s="55" t="s">
        <v>550</v>
      </c>
      <c r="H17" s="54">
        <v>3</v>
      </c>
      <c r="I17" s="55" t="s">
        <v>552</v>
      </c>
      <c r="J17" s="54">
        <v>5</v>
      </c>
      <c r="K17" s="58">
        <f t="shared" si="0"/>
        <v>2</v>
      </c>
      <c r="L17" s="55" t="s">
        <v>553</v>
      </c>
    </row>
    <row r="18" spans="2:12">
      <c r="B18" s="136"/>
      <c r="C18" s="135"/>
      <c r="D18" s="56" t="s">
        <v>120</v>
      </c>
      <c r="E18" s="54" t="s">
        <v>54</v>
      </c>
      <c r="F18" s="55"/>
      <c r="G18" s="55"/>
      <c r="H18" s="54"/>
      <c r="I18" s="55"/>
      <c r="J18" s="54"/>
      <c r="K18" s="58">
        <f t="shared" si="0"/>
        <v>0</v>
      </c>
      <c r="L18" s="55"/>
    </row>
    <row r="19" spans="2:12" ht="62.4">
      <c r="B19" s="136" t="s">
        <v>35</v>
      </c>
      <c r="C19" s="134" t="s">
        <v>126</v>
      </c>
      <c r="D19" s="49" t="s">
        <v>116</v>
      </c>
      <c r="E19" s="54" t="s">
        <v>53</v>
      </c>
      <c r="F19" s="55" t="s">
        <v>555</v>
      </c>
      <c r="G19" s="55" t="s">
        <v>554</v>
      </c>
      <c r="H19" s="54">
        <v>3</v>
      </c>
      <c r="I19" s="55" t="s">
        <v>556</v>
      </c>
      <c r="J19" s="54">
        <v>4</v>
      </c>
      <c r="K19" s="58">
        <f t="shared" si="0"/>
        <v>1</v>
      </c>
      <c r="L19" s="55" t="s">
        <v>557</v>
      </c>
    </row>
    <row r="20" spans="2:12">
      <c r="B20" s="136"/>
      <c r="C20" s="135"/>
      <c r="D20" s="56" t="s">
        <v>117</v>
      </c>
      <c r="E20" s="54" t="s">
        <v>54</v>
      </c>
      <c r="F20" s="55"/>
      <c r="G20" s="55"/>
      <c r="H20" s="54"/>
      <c r="I20" s="55"/>
      <c r="J20" s="54"/>
      <c r="K20" s="58">
        <f t="shared" si="0"/>
        <v>0</v>
      </c>
      <c r="L20" s="55"/>
    </row>
    <row r="21" spans="2:12" ht="93.6">
      <c r="B21" s="136"/>
      <c r="C21" s="135"/>
      <c r="D21" s="56" t="s">
        <v>118</v>
      </c>
      <c r="E21" s="54" t="s">
        <v>53</v>
      </c>
      <c r="F21" s="55" t="s">
        <v>559</v>
      </c>
      <c r="G21" s="55" t="s">
        <v>558</v>
      </c>
      <c r="H21" s="54">
        <v>3</v>
      </c>
      <c r="I21" s="55" t="s">
        <v>560</v>
      </c>
      <c r="J21" s="54">
        <v>4</v>
      </c>
      <c r="K21" s="58">
        <f t="shared" si="0"/>
        <v>1</v>
      </c>
      <c r="L21" s="55" t="s">
        <v>561</v>
      </c>
    </row>
    <row r="22" spans="2:12" ht="62.4">
      <c r="B22" s="136"/>
      <c r="C22" s="135"/>
      <c r="D22" s="56" t="s">
        <v>119</v>
      </c>
      <c r="E22" s="54" t="s">
        <v>53</v>
      </c>
      <c r="F22" s="55" t="s">
        <v>238</v>
      </c>
      <c r="G22" s="55" t="s">
        <v>237</v>
      </c>
      <c r="H22" s="54">
        <v>2</v>
      </c>
      <c r="I22" s="55" t="s">
        <v>239</v>
      </c>
      <c r="J22" s="54">
        <v>3</v>
      </c>
      <c r="K22" s="58">
        <f t="shared" si="0"/>
        <v>1</v>
      </c>
      <c r="L22" s="55" t="s">
        <v>240</v>
      </c>
    </row>
    <row r="23" spans="2:12" ht="62.4">
      <c r="B23" s="136"/>
      <c r="C23" s="135"/>
      <c r="D23" s="56" t="s">
        <v>120</v>
      </c>
      <c r="E23" s="54" t="s">
        <v>53</v>
      </c>
      <c r="F23" s="55" t="s">
        <v>242</v>
      </c>
      <c r="G23" s="55" t="s">
        <v>241</v>
      </c>
      <c r="H23" s="54">
        <v>2</v>
      </c>
      <c r="I23" s="55" t="s">
        <v>243</v>
      </c>
      <c r="J23" s="54">
        <v>3</v>
      </c>
      <c r="K23" s="58">
        <f t="shared" si="0"/>
        <v>1</v>
      </c>
      <c r="L23" s="55" t="s">
        <v>244</v>
      </c>
    </row>
    <row r="24" spans="2:12">
      <c r="B24" s="136" t="s">
        <v>3</v>
      </c>
      <c r="C24" s="134" t="s">
        <v>127</v>
      </c>
      <c r="D24" s="49" t="s">
        <v>116</v>
      </c>
      <c r="E24" s="54" t="s">
        <v>54</v>
      </c>
      <c r="F24" s="55"/>
      <c r="G24" s="55"/>
      <c r="H24" s="54"/>
      <c r="I24" s="55"/>
      <c r="J24" s="54"/>
      <c r="K24" s="58">
        <f t="shared" si="0"/>
        <v>0</v>
      </c>
      <c r="L24" s="55"/>
    </row>
    <row r="25" spans="2:12" ht="78">
      <c r="B25" s="136"/>
      <c r="C25" s="135"/>
      <c r="D25" s="56" t="s">
        <v>117</v>
      </c>
      <c r="E25" s="54" t="s">
        <v>53</v>
      </c>
      <c r="F25" s="55" t="s">
        <v>563</v>
      </c>
      <c r="G25" s="55" t="s">
        <v>562</v>
      </c>
      <c r="H25" s="54">
        <v>2</v>
      </c>
      <c r="I25" s="55" t="s">
        <v>564</v>
      </c>
      <c r="J25" s="54">
        <v>4</v>
      </c>
      <c r="K25" s="58">
        <f t="shared" si="0"/>
        <v>2</v>
      </c>
      <c r="L25" s="55" t="s">
        <v>565</v>
      </c>
    </row>
    <row r="26" spans="2:12" ht="78">
      <c r="B26" s="136"/>
      <c r="C26" s="135"/>
      <c r="D26" s="56" t="s">
        <v>118</v>
      </c>
      <c r="E26" s="54" t="s">
        <v>53</v>
      </c>
      <c r="F26" s="55" t="s">
        <v>567</v>
      </c>
      <c r="G26" s="55" t="s">
        <v>566</v>
      </c>
      <c r="H26" s="54">
        <v>3</v>
      </c>
      <c r="I26" s="55" t="s">
        <v>568</v>
      </c>
      <c r="J26" s="54">
        <v>4</v>
      </c>
      <c r="K26" s="58">
        <f t="shared" si="0"/>
        <v>1</v>
      </c>
      <c r="L26" s="55" t="s">
        <v>569</v>
      </c>
    </row>
    <row r="27" spans="2:12" ht="109.2">
      <c r="B27" s="136"/>
      <c r="C27" s="135"/>
      <c r="D27" s="56" t="s">
        <v>119</v>
      </c>
      <c r="E27" s="54" t="s">
        <v>53</v>
      </c>
      <c r="F27" s="55" t="s">
        <v>246</v>
      </c>
      <c r="G27" s="55" t="s">
        <v>245</v>
      </c>
      <c r="H27" s="54">
        <v>2</v>
      </c>
      <c r="I27" s="55" t="s">
        <v>247</v>
      </c>
      <c r="J27" s="54">
        <v>3</v>
      </c>
      <c r="K27" s="58">
        <f t="shared" si="0"/>
        <v>1</v>
      </c>
      <c r="L27" s="55" t="s">
        <v>248</v>
      </c>
    </row>
    <row r="28" spans="2:12">
      <c r="B28" s="136"/>
      <c r="C28" s="135"/>
      <c r="D28" s="56" t="s">
        <v>120</v>
      </c>
      <c r="E28" s="54" t="s">
        <v>54</v>
      </c>
      <c r="F28" s="55"/>
      <c r="G28" s="55"/>
      <c r="H28" s="54"/>
      <c r="I28" s="55"/>
      <c r="J28" s="54"/>
      <c r="K28" s="58">
        <f t="shared" si="0"/>
        <v>0</v>
      </c>
      <c r="L28" s="55"/>
    </row>
    <row r="29" spans="2:12" ht="46.8">
      <c r="B29" s="136" t="s">
        <v>24</v>
      </c>
      <c r="C29" s="134" t="s">
        <v>128</v>
      </c>
      <c r="D29" s="49" t="s">
        <v>116</v>
      </c>
      <c r="E29" s="54" t="s">
        <v>53</v>
      </c>
      <c r="F29" s="55" t="s">
        <v>571</v>
      </c>
      <c r="G29" s="55" t="s">
        <v>570</v>
      </c>
      <c r="H29" s="54">
        <v>2</v>
      </c>
      <c r="I29" s="55" t="s">
        <v>572</v>
      </c>
      <c r="J29" s="54">
        <v>4</v>
      </c>
      <c r="K29" s="58">
        <f t="shared" si="0"/>
        <v>2</v>
      </c>
      <c r="L29" s="55" t="s">
        <v>573</v>
      </c>
    </row>
    <row r="30" spans="2:12">
      <c r="B30" s="136"/>
      <c r="C30" s="135"/>
      <c r="D30" s="56" t="s">
        <v>117</v>
      </c>
      <c r="E30" s="54" t="s">
        <v>54</v>
      </c>
      <c r="F30" s="55"/>
      <c r="G30" s="55"/>
      <c r="H30" s="54"/>
      <c r="I30" s="55"/>
      <c r="J30" s="54"/>
      <c r="K30" s="58">
        <f t="shared" si="0"/>
        <v>0</v>
      </c>
      <c r="L30" s="55"/>
    </row>
    <row r="31" spans="2:12">
      <c r="B31" s="136"/>
      <c r="C31" s="135"/>
      <c r="D31" s="56" t="s">
        <v>118</v>
      </c>
      <c r="E31" s="54" t="s">
        <v>54</v>
      </c>
      <c r="F31" s="55"/>
      <c r="G31" s="55"/>
      <c r="H31" s="54"/>
      <c r="I31" s="55"/>
      <c r="J31" s="54"/>
      <c r="K31" s="58">
        <f t="shared" si="0"/>
        <v>0</v>
      </c>
      <c r="L31" s="55"/>
    </row>
    <row r="32" spans="2:12" ht="46.8">
      <c r="B32" s="136"/>
      <c r="C32" s="135"/>
      <c r="D32" s="56" t="s">
        <v>119</v>
      </c>
      <c r="E32" s="54" t="s">
        <v>53</v>
      </c>
      <c r="F32" s="55" t="s">
        <v>575</v>
      </c>
      <c r="G32" s="55" t="s">
        <v>574</v>
      </c>
      <c r="H32" s="54">
        <v>2</v>
      </c>
      <c r="I32" s="55" t="s">
        <v>577</v>
      </c>
      <c r="J32" s="54">
        <v>5</v>
      </c>
      <c r="K32" s="58">
        <f t="shared" si="0"/>
        <v>3</v>
      </c>
      <c r="L32" s="55" t="s">
        <v>576</v>
      </c>
    </row>
    <row r="33" spans="2:12" ht="78">
      <c r="B33" s="136"/>
      <c r="C33" s="135"/>
      <c r="D33" s="56" t="s">
        <v>120</v>
      </c>
      <c r="E33" s="54" t="s">
        <v>53</v>
      </c>
      <c r="F33" s="55" t="s">
        <v>250</v>
      </c>
      <c r="G33" s="55" t="s">
        <v>249</v>
      </c>
      <c r="H33" s="54">
        <v>2</v>
      </c>
      <c r="I33" s="55" t="s">
        <v>251</v>
      </c>
      <c r="J33" s="54">
        <v>3</v>
      </c>
      <c r="K33" s="58">
        <f t="shared" si="0"/>
        <v>1</v>
      </c>
      <c r="L33" s="55" t="s">
        <v>252</v>
      </c>
    </row>
    <row r="34" spans="2:12" ht="62.4">
      <c r="B34" s="136" t="s">
        <v>4</v>
      </c>
      <c r="C34" s="134" t="s">
        <v>129</v>
      </c>
      <c r="D34" s="49" t="s">
        <v>116</v>
      </c>
      <c r="E34" s="54" t="s">
        <v>53</v>
      </c>
      <c r="F34" s="55" t="s">
        <v>254</v>
      </c>
      <c r="G34" s="55" t="s">
        <v>253</v>
      </c>
      <c r="H34" s="54">
        <v>1</v>
      </c>
      <c r="I34" s="55" t="s">
        <v>255</v>
      </c>
      <c r="J34" s="54">
        <v>2</v>
      </c>
      <c r="K34" s="58">
        <f t="shared" si="0"/>
        <v>1</v>
      </c>
      <c r="L34" s="55" t="s">
        <v>256</v>
      </c>
    </row>
    <row r="35" spans="2:12">
      <c r="B35" s="136"/>
      <c r="C35" s="135"/>
      <c r="D35" s="56" t="s">
        <v>117</v>
      </c>
      <c r="E35" s="54" t="s">
        <v>54</v>
      </c>
      <c r="F35" s="55"/>
      <c r="G35" s="55"/>
      <c r="H35" s="54"/>
      <c r="I35" s="55"/>
      <c r="J35" s="54"/>
      <c r="K35" s="58">
        <f t="shared" si="0"/>
        <v>0</v>
      </c>
      <c r="L35" s="55"/>
    </row>
    <row r="36" spans="2:12">
      <c r="B36" s="136"/>
      <c r="C36" s="135"/>
      <c r="D36" s="56" t="s">
        <v>118</v>
      </c>
      <c r="E36" s="54" t="s">
        <v>54</v>
      </c>
      <c r="F36" s="55"/>
      <c r="G36" s="55"/>
      <c r="H36" s="54"/>
      <c r="I36" s="55"/>
      <c r="J36" s="54"/>
      <c r="K36" s="58">
        <f t="shared" si="0"/>
        <v>0</v>
      </c>
      <c r="L36" s="55"/>
    </row>
    <row r="37" spans="2:12">
      <c r="B37" s="136"/>
      <c r="C37" s="135"/>
      <c r="D37" s="56" t="s">
        <v>119</v>
      </c>
      <c r="E37" s="54" t="s">
        <v>54</v>
      </c>
      <c r="F37" s="55"/>
      <c r="G37" s="55"/>
      <c r="H37" s="54"/>
      <c r="I37" s="55"/>
      <c r="J37" s="54"/>
      <c r="K37" s="58">
        <f t="shared" si="0"/>
        <v>0</v>
      </c>
      <c r="L37" s="55"/>
    </row>
    <row r="38" spans="2:12">
      <c r="B38" s="136"/>
      <c r="C38" s="135"/>
      <c r="D38" s="56" t="s">
        <v>120</v>
      </c>
      <c r="E38" s="54" t="s">
        <v>54</v>
      </c>
      <c r="F38" s="55"/>
      <c r="G38" s="55"/>
      <c r="H38" s="54"/>
      <c r="I38" s="55"/>
      <c r="J38" s="54"/>
      <c r="K38" s="58">
        <f t="shared" si="0"/>
        <v>0</v>
      </c>
      <c r="L38" s="55"/>
    </row>
    <row r="39" spans="2:12">
      <c r="B39" s="136" t="s">
        <v>36</v>
      </c>
      <c r="C39" s="134" t="s">
        <v>130</v>
      </c>
      <c r="D39" s="49" t="s">
        <v>116</v>
      </c>
      <c r="E39" s="54" t="s">
        <v>54</v>
      </c>
      <c r="F39" s="55"/>
      <c r="G39" s="55"/>
      <c r="H39" s="54"/>
      <c r="I39" s="55"/>
      <c r="J39" s="54"/>
      <c r="K39" s="58">
        <f t="shared" si="0"/>
        <v>0</v>
      </c>
      <c r="L39" s="55"/>
    </row>
    <row r="40" spans="2:12" ht="62.4">
      <c r="B40" s="136"/>
      <c r="C40" s="135"/>
      <c r="D40" s="56" t="s">
        <v>117</v>
      </c>
      <c r="E40" s="54" t="s">
        <v>53</v>
      </c>
      <c r="F40" s="55" t="s">
        <v>258</v>
      </c>
      <c r="G40" s="55" t="s">
        <v>257</v>
      </c>
      <c r="H40" s="54">
        <v>1</v>
      </c>
      <c r="I40" s="55" t="s">
        <v>259</v>
      </c>
      <c r="J40" s="54">
        <v>3</v>
      </c>
      <c r="K40" s="58">
        <f t="shared" si="0"/>
        <v>2</v>
      </c>
      <c r="L40" s="55" t="s">
        <v>260</v>
      </c>
    </row>
    <row r="41" spans="2:12">
      <c r="B41" s="136"/>
      <c r="C41" s="135"/>
      <c r="D41" s="56" t="s">
        <v>118</v>
      </c>
      <c r="E41" s="54" t="s">
        <v>54</v>
      </c>
      <c r="F41" s="55"/>
      <c r="G41" s="55"/>
      <c r="H41" s="54"/>
      <c r="I41" s="55"/>
      <c r="J41" s="54"/>
      <c r="K41" s="58">
        <f t="shared" si="0"/>
        <v>0</v>
      </c>
      <c r="L41" s="55"/>
    </row>
    <row r="42" spans="2:12">
      <c r="B42" s="136"/>
      <c r="C42" s="135"/>
      <c r="D42" s="56" t="s">
        <v>119</v>
      </c>
      <c r="E42" s="54" t="s">
        <v>54</v>
      </c>
      <c r="F42" s="55"/>
      <c r="G42" s="55"/>
      <c r="H42" s="54"/>
      <c r="I42" s="55"/>
      <c r="J42" s="54"/>
      <c r="K42" s="58">
        <f t="shared" si="0"/>
        <v>0</v>
      </c>
      <c r="L42" s="55"/>
    </row>
    <row r="43" spans="2:12">
      <c r="B43" s="136"/>
      <c r="C43" s="135"/>
      <c r="D43" s="56" t="s">
        <v>120</v>
      </c>
      <c r="E43" s="54" t="s">
        <v>54</v>
      </c>
      <c r="F43" s="55"/>
      <c r="G43" s="55"/>
      <c r="H43" s="54"/>
      <c r="I43" s="55"/>
      <c r="J43" s="54"/>
      <c r="K43" s="58">
        <f t="shared" si="0"/>
        <v>0</v>
      </c>
      <c r="L43" s="55"/>
    </row>
    <row r="44" spans="2:12" ht="16.05" customHeight="1">
      <c r="B44" s="1" t="s">
        <v>113</v>
      </c>
      <c r="C44" s="3" t="s">
        <v>131</v>
      </c>
      <c r="D44" s="130" t="s">
        <v>110</v>
      </c>
      <c r="E44" s="131" t="s">
        <v>109</v>
      </c>
      <c r="F44" s="131" t="s">
        <v>111</v>
      </c>
      <c r="G44" s="132" t="s">
        <v>112</v>
      </c>
      <c r="H44" s="131" t="s">
        <v>199</v>
      </c>
      <c r="I44" s="131" t="s">
        <v>85</v>
      </c>
      <c r="J44" s="131" t="s">
        <v>133</v>
      </c>
      <c r="K44" s="130" t="s">
        <v>87</v>
      </c>
      <c r="L44" s="132" t="s">
        <v>88</v>
      </c>
    </row>
    <row r="45" spans="2:12">
      <c r="B45" s="59" t="s">
        <v>81</v>
      </c>
      <c r="C45" s="4" t="s">
        <v>82</v>
      </c>
      <c r="D45" s="130"/>
      <c r="E45" s="131"/>
      <c r="F45" s="131"/>
      <c r="G45" s="133"/>
      <c r="H45" s="131"/>
      <c r="I45" s="131"/>
      <c r="J45" s="131"/>
      <c r="K45" s="130"/>
      <c r="L45" s="133"/>
    </row>
    <row r="46" spans="2:12" ht="78">
      <c r="B46" s="136" t="s">
        <v>25</v>
      </c>
      <c r="C46" s="134" t="s">
        <v>134</v>
      </c>
      <c r="D46" s="49" t="s">
        <v>116</v>
      </c>
      <c r="E46" s="54" t="s">
        <v>53</v>
      </c>
      <c r="F46" s="55" t="s">
        <v>262</v>
      </c>
      <c r="G46" s="55" t="s">
        <v>261</v>
      </c>
      <c r="H46" s="54">
        <v>2</v>
      </c>
      <c r="I46" s="55" t="s">
        <v>263</v>
      </c>
      <c r="J46" s="54">
        <v>3</v>
      </c>
      <c r="K46" s="58">
        <f t="shared" ref="K46:K75" si="1">J46-H46</f>
        <v>1</v>
      </c>
      <c r="L46" s="55" t="s">
        <v>264</v>
      </c>
    </row>
    <row r="47" spans="2:12">
      <c r="B47" s="136"/>
      <c r="C47" s="135"/>
      <c r="D47" s="56" t="s">
        <v>117</v>
      </c>
      <c r="E47" s="54" t="s">
        <v>54</v>
      </c>
      <c r="F47" s="55"/>
      <c r="G47" s="55"/>
      <c r="H47" s="54"/>
      <c r="I47" s="55"/>
      <c r="J47" s="54"/>
      <c r="K47" s="58">
        <f t="shared" si="1"/>
        <v>0</v>
      </c>
      <c r="L47" s="55"/>
    </row>
    <row r="48" spans="2:12">
      <c r="B48" s="136"/>
      <c r="C48" s="135"/>
      <c r="D48" s="56" t="s">
        <v>118</v>
      </c>
      <c r="E48" s="54" t="s">
        <v>54</v>
      </c>
      <c r="F48" s="55"/>
      <c r="G48" s="55"/>
      <c r="H48" s="54"/>
      <c r="I48" s="55"/>
      <c r="J48" s="54"/>
      <c r="K48" s="58">
        <f t="shared" si="1"/>
        <v>0</v>
      </c>
      <c r="L48" s="55"/>
    </row>
    <row r="49" spans="2:12">
      <c r="B49" s="136"/>
      <c r="C49" s="135"/>
      <c r="D49" s="56" t="s">
        <v>119</v>
      </c>
      <c r="E49" s="54" t="s">
        <v>54</v>
      </c>
      <c r="F49" s="55"/>
      <c r="G49" s="55"/>
      <c r="H49" s="54"/>
      <c r="I49" s="55"/>
      <c r="J49" s="54"/>
      <c r="K49" s="58">
        <f t="shared" si="1"/>
        <v>0</v>
      </c>
      <c r="L49" s="55"/>
    </row>
    <row r="50" spans="2:12" ht="62.4">
      <c r="B50" s="136"/>
      <c r="C50" s="135"/>
      <c r="D50" s="56" t="s">
        <v>120</v>
      </c>
      <c r="E50" s="54" t="s">
        <v>53</v>
      </c>
      <c r="F50" s="55" t="s">
        <v>266</v>
      </c>
      <c r="G50" s="55" t="s">
        <v>265</v>
      </c>
      <c r="H50" s="54">
        <v>2</v>
      </c>
      <c r="I50" s="55" t="s">
        <v>267</v>
      </c>
      <c r="J50" s="54">
        <v>3</v>
      </c>
      <c r="K50" s="58">
        <f t="shared" si="1"/>
        <v>1</v>
      </c>
      <c r="L50" s="55" t="s">
        <v>268</v>
      </c>
    </row>
    <row r="51" spans="2:12">
      <c r="B51" s="136" t="s">
        <v>37</v>
      </c>
      <c r="C51" s="134" t="s">
        <v>135</v>
      </c>
      <c r="D51" s="49" t="s">
        <v>116</v>
      </c>
      <c r="E51" s="54" t="s">
        <v>54</v>
      </c>
      <c r="F51" s="55"/>
      <c r="G51" s="55"/>
      <c r="H51" s="54"/>
      <c r="I51" s="55"/>
      <c r="J51" s="54"/>
      <c r="K51" s="58">
        <f t="shared" si="1"/>
        <v>0</v>
      </c>
      <c r="L51" s="55"/>
    </row>
    <row r="52" spans="2:12" ht="78">
      <c r="B52" s="136"/>
      <c r="C52" s="135"/>
      <c r="D52" s="56" t="s">
        <v>117</v>
      </c>
      <c r="E52" s="54" t="s">
        <v>53</v>
      </c>
      <c r="F52" s="55" t="s">
        <v>270</v>
      </c>
      <c r="G52" s="55" t="s">
        <v>269</v>
      </c>
      <c r="H52" s="54">
        <v>1</v>
      </c>
      <c r="I52" s="55" t="s">
        <v>271</v>
      </c>
      <c r="J52" s="54">
        <v>3</v>
      </c>
      <c r="K52" s="58">
        <f t="shared" si="1"/>
        <v>2</v>
      </c>
      <c r="L52" s="55" t="s">
        <v>272</v>
      </c>
    </row>
    <row r="53" spans="2:12">
      <c r="B53" s="136"/>
      <c r="C53" s="135"/>
      <c r="D53" s="56" t="s">
        <v>118</v>
      </c>
      <c r="E53" s="54" t="s">
        <v>54</v>
      </c>
      <c r="F53" s="55"/>
      <c r="G53" s="55"/>
      <c r="H53" s="54"/>
      <c r="I53" s="55"/>
      <c r="J53" s="54"/>
      <c r="K53" s="58">
        <f t="shared" si="1"/>
        <v>0</v>
      </c>
      <c r="L53" s="55"/>
    </row>
    <row r="54" spans="2:12" ht="62.4">
      <c r="B54" s="136"/>
      <c r="C54" s="135"/>
      <c r="D54" s="56" t="s">
        <v>119</v>
      </c>
      <c r="E54" s="54" t="s">
        <v>53</v>
      </c>
      <c r="F54" s="55" t="s">
        <v>274</v>
      </c>
      <c r="G54" s="55" t="s">
        <v>273</v>
      </c>
      <c r="H54" s="54">
        <v>2</v>
      </c>
      <c r="I54" s="55" t="s">
        <v>275</v>
      </c>
      <c r="J54" s="54">
        <v>3</v>
      </c>
      <c r="K54" s="58">
        <f t="shared" si="1"/>
        <v>1</v>
      </c>
      <c r="L54" s="55" t="s">
        <v>276</v>
      </c>
    </row>
    <row r="55" spans="2:12" ht="109.2">
      <c r="B55" s="136"/>
      <c r="C55" s="135"/>
      <c r="D55" s="56" t="s">
        <v>120</v>
      </c>
      <c r="E55" s="54" t="s">
        <v>53</v>
      </c>
      <c r="F55" s="55" t="s">
        <v>579</v>
      </c>
      <c r="G55" s="55" t="s">
        <v>578</v>
      </c>
      <c r="H55" s="54">
        <v>2</v>
      </c>
      <c r="I55" s="55" t="s">
        <v>580</v>
      </c>
      <c r="J55" s="54">
        <v>4</v>
      </c>
      <c r="K55" s="58">
        <f t="shared" si="1"/>
        <v>2</v>
      </c>
      <c r="L55" s="55" t="s">
        <v>581</v>
      </c>
    </row>
    <row r="56" spans="2:12">
      <c r="B56" s="136" t="s">
        <v>5</v>
      </c>
      <c r="C56" s="134" t="s">
        <v>136</v>
      </c>
      <c r="D56" s="49" t="s">
        <v>116</v>
      </c>
      <c r="E56" s="54" t="s">
        <v>54</v>
      </c>
      <c r="F56" s="55"/>
      <c r="G56" s="55"/>
      <c r="H56" s="54"/>
      <c r="I56" s="55"/>
      <c r="J56" s="54"/>
      <c r="K56" s="58">
        <f t="shared" si="1"/>
        <v>0</v>
      </c>
      <c r="L56" s="55"/>
    </row>
    <row r="57" spans="2:12">
      <c r="B57" s="136"/>
      <c r="C57" s="135"/>
      <c r="D57" s="56" t="s">
        <v>117</v>
      </c>
      <c r="E57" s="54" t="s">
        <v>54</v>
      </c>
      <c r="F57" s="55"/>
      <c r="G57" s="55"/>
      <c r="H57" s="54"/>
      <c r="I57" s="55"/>
      <c r="J57" s="54"/>
      <c r="K57" s="58">
        <f t="shared" si="1"/>
        <v>0</v>
      </c>
      <c r="L57" s="55"/>
    </row>
    <row r="58" spans="2:12">
      <c r="B58" s="136"/>
      <c r="C58" s="135"/>
      <c r="D58" s="56" t="s">
        <v>118</v>
      </c>
      <c r="E58" s="54" t="s">
        <v>54</v>
      </c>
      <c r="F58" s="55"/>
      <c r="G58" s="55"/>
      <c r="H58" s="54"/>
      <c r="I58" s="55"/>
      <c r="J58" s="54"/>
      <c r="K58" s="58">
        <f t="shared" si="1"/>
        <v>0</v>
      </c>
      <c r="L58" s="55"/>
    </row>
    <row r="59" spans="2:12" ht="78">
      <c r="B59" s="136"/>
      <c r="C59" s="135"/>
      <c r="D59" s="56" t="s">
        <v>119</v>
      </c>
      <c r="E59" s="54" t="s">
        <v>53</v>
      </c>
      <c r="F59" s="55" t="s">
        <v>278</v>
      </c>
      <c r="G59" s="55" t="s">
        <v>277</v>
      </c>
      <c r="H59" s="54">
        <v>2</v>
      </c>
      <c r="I59" s="55" t="s">
        <v>279</v>
      </c>
      <c r="J59" s="54">
        <v>5</v>
      </c>
      <c r="K59" s="58">
        <f t="shared" si="1"/>
        <v>3</v>
      </c>
      <c r="L59" s="55" t="s">
        <v>280</v>
      </c>
    </row>
    <row r="60" spans="2:12">
      <c r="B60" s="136"/>
      <c r="C60" s="135"/>
      <c r="D60" s="56" t="s">
        <v>120</v>
      </c>
      <c r="E60" s="54" t="s">
        <v>54</v>
      </c>
      <c r="F60" s="55"/>
      <c r="G60" s="55"/>
      <c r="H60" s="54"/>
      <c r="I60" s="55"/>
      <c r="J60" s="54"/>
      <c r="K60" s="58">
        <f t="shared" si="1"/>
        <v>0</v>
      </c>
      <c r="L60" s="55"/>
    </row>
    <row r="61" spans="2:12" ht="62.4">
      <c r="B61" s="136" t="s">
        <v>6</v>
      </c>
      <c r="C61" s="134" t="s">
        <v>137</v>
      </c>
      <c r="D61" s="49" t="s">
        <v>116</v>
      </c>
      <c r="E61" s="54" t="s">
        <v>53</v>
      </c>
      <c r="F61" s="55" t="s">
        <v>282</v>
      </c>
      <c r="G61" s="55" t="s">
        <v>281</v>
      </c>
      <c r="H61" s="54">
        <v>2</v>
      </c>
      <c r="I61" s="55" t="s">
        <v>283</v>
      </c>
      <c r="J61" s="54">
        <v>3</v>
      </c>
      <c r="K61" s="58">
        <f t="shared" si="1"/>
        <v>1</v>
      </c>
      <c r="L61" s="55" t="s">
        <v>284</v>
      </c>
    </row>
    <row r="62" spans="2:12">
      <c r="B62" s="136"/>
      <c r="C62" s="135"/>
      <c r="D62" s="56" t="s">
        <v>117</v>
      </c>
      <c r="E62" s="54" t="s">
        <v>54</v>
      </c>
      <c r="F62" s="55"/>
      <c r="G62" s="55"/>
      <c r="H62" s="54"/>
      <c r="I62" s="55"/>
      <c r="J62" s="54"/>
      <c r="K62" s="58">
        <f t="shared" si="1"/>
        <v>0</v>
      </c>
      <c r="L62" s="55"/>
    </row>
    <row r="63" spans="2:12">
      <c r="B63" s="136"/>
      <c r="C63" s="135"/>
      <c r="D63" s="56" t="s">
        <v>118</v>
      </c>
      <c r="E63" s="54" t="s">
        <v>54</v>
      </c>
      <c r="F63" s="55"/>
      <c r="G63" s="55"/>
      <c r="H63" s="54"/>
      <c r="I63" s="55"/>
      <c r="J63" s="54"/>
      <c r="K63" s="58">
        <f t="shared" si="1"/>
        <v>0</v>
      </c>
      <c r="L63" s="55"/>
    </row>
    <row r="64" spans="2:12" ht="62.4">
      <c r="B64" s="136"/>
      <c r="C64" s="135"/>
      <c r="D64" s="56" t="s">
        <v>119</v>
      </c>
      <c r="E64" s="54" t="s">
        <v>53</v>
      </c>
      <c r="F64" s="55" t="s">
        <v>286</v>
      </c>
      <c r="G64" s="55" t="s">
        <v>285</v>
      </c>
      <c r="H64" s="54"/>
      <c r="I64" s="55" t="s">
        <v>287</v>
      </c>
      <c r="J64" s="54"/>
      <c r="K64" s="58">
        <f t="shared" si="1"/>
        <v>0</v>
      </c>
      <c r="L64" s="55" t="s">
        <v>288</v>
      </c>
    </row>
    <row r="65" spans="2:12">
      <c r="B65" s="136"/>
      <c r="C65" s="135"/>
      <c r="D65" s="56" t="s">
        <v>120</v>
      </c>
      <c r="E65" s="54" t="s">
        <v>54</v>
      </c>
      <c r="F65" s="55"/>
      <c r="G65" s="55"/>
      <c r="H65" s="54"/>
      <c r="I65" s="55"/>
      <c r="J65" s="54"/>
      <c r="K65" s="58">
        <f t="shared" si="1"/>
        <v>0</v>
      </c>
      <c r="L65" s="55"/>
    </row>
    <row r="66" spans="2:12">
      <c r="B66" s="136" t="s">
        <v>7</v>
      </c>
      <c r="C66" s="134" t="s">
        <v>139</v>
      </c>
      <c r="D66" s="49" t="s">
        <v>116</v>
      </c>
      <c r="E66" s="54" t="s">
        <v>54</v>
      </c>
      <c r="F66" s="55"/>
      <c r="G66" s="55"/>
      <c r="H66" s="54"/>
      <c r="I66" s="55"/>
      <c r="J66" s="54"/>
      <c r="K66" s="58">
        <f t="shared" si="1"/>
        <v>0</v>
      </c>
      <c r="L66" s="55"/>
    </row>
    <row r="67" spans="2:12">
      <c r="B67" s="136"/>
      <c r="C67" s="135"/>
      <c r="D67" s="56" t="s">
        <v>117</v>
      </c>
      <c r="E67" s="54" t="s">
        <v>54</v>
      </c>
      <c r="F67" s="55"/>
      <c r="G67" s="55"/>
      <c r="H67" s="54"/>
      <c r="I67" s="55"/>
      <c r="J67" s="54"/>
      <c r="K67" s="58">
        <f t="shared" si="1"/>
        <v>0</v>
      </c>
      <c r="L67" s="55"/>
    </row>
    <row r="68" spans="2:12">
      <c r="B68" s="136"/>
      <c r="C68" s="135"/>
      <c r="D68" s="56" t="s">
        <v>118</v>
      </c>
      <c r="E68" s="54" t="s">
        <v>54</v>
      </c>
      <c r="F68" s="55"/>
      <c r="G68" s="55"/>
      <c r="H68" s="54"/>
      <c r="I68" s="55"/>
      <c r="J68" s="54"/>
      <c r="K68" s="58">
        <f t="shared" si="1"/>
        <v>0</v>
      </c>
      <c r="L68" s="55"/>
    </row>
    <row r="69" spans="2:12" ht="78">
      <c r="B69" s="136"/>
      <c r="C69" s="135"/>
      <c r="D69" s="56" t="s">
        <v>119</v>
      </c>
      <c r="E69" s="54" t="s">
        <v>53</v>
      </c>
      <c r="F69" s="55" t="s">
        <v>290</v>
      </c>
      <c r="G69" s="55" t="s">
        <v>289</v>
      </c>
      <c r="H69" s="54">
        <v>1</v>
      </c>
      <c r="I69" s="55" t="s">
        <v>291</v>
      </c>
      <c r="J69" s="54">
        <v>3</v>
      </c>
      <c r="K69" s="58">
        <f t="shared" si="1"/>
        <v>2</v>
      </c>
      <c r="L69" s="55" t="s">
        <v>292</v>
      </c>
    </row>
    <row r="70" spans="2:12">
      <c r="B70" s="136"/>
      <c r="C70" s="135"/>
      <c r="D70" s="56" t="s">
        <v>120</v>
      </c>
      <c r="E70" s="54" t="s">
        <v>54</v>
      </c>
      <c r="F70" s="55"/>
      <c r="G70" s="55"/>
      <c r="H70" s="54"/>
      <c r="I70" s="55"/>
      <c r="J70" s="54"/>
      <c r="K70" s="58">
        <f t="shared" si="1"/>
        <v>0</v>
      </c>
      <c r="L70" s="55"/>
    </row>
    <row r="71" spans="2:12">
      <c r="B71" s="136" t="s">
        <v>26</v>
      </c>
      <c r="C71" s="134" t="s">
        <v>138</v>
      </c>
      <c r="D71" s="49" t="s">
        <v>116</v>
      </c>
      <c r="E71" s="54" t="s">
        <v>54</v>
      </c>
      <c r="F71" s="55"/>
      <c r="G71" s="55"/>
      <c r="H71" s="54"/>
      <c r="I71" s="55"/>
      <c r="J71" s="54"/>
      <c r="K71" s="58">
        <f t="shared" si="1"/>
        <v>0</v>
      </c>
      <c r="L71" s="55"/>
    </row>
    <row r="72" spans="2:12">
      <c r="B72" s="136"/>
      <c r="C72" s="135"/>
      <c r="D72" s="56" t="s">
        <v>117</v>
      </c>
      <c r="E72" s="54" t="s">
        <v>54</v>
      </c>
      <c r="F72" s="55"/>
      <c r="G72" s="55"/>
      <c r="H72" s="54"/>
      <c r="I72" s="55"/>
      <c r="J72" s="54"/>
      <c r="K72" s="58">
        <f t="shared" si="1"/>
        <v>0</v>
      </c>
      <c r="L72" s="55"/>
    </row>
    <row r="73" spans="2:12">
      <c r="B73" s="136"/>
      <c r="C73" s="135"/>
      <c r="D73" s="56" t="s">
        <v>118</v>
      </c>
      <c r="E73" s="54" t="s">
        <v>54</v>
      </c>
      <c r="F73" s="55"/>
      <c r="G73" s="55"/>
      <c r="H73" s="54"/>
      <c r="I73" s="55"/>
      <c r="J73" s="54"/>
      <c r="K73" s="58">
        <f t="shared" si="1"/>
        <v>0</v>
      </c>
      <c r="L73" s="55"/>
    </row>
    <row r="74" spans="2:12" ht="78">
      <c r="B74" s="136"/>
      <c r="C74" s="135"/>
      <c r="D74" s="56" t="s">
        <v>119</v>
      </c>
      <c r="E74" s="54" t="s">
        <v>53</v>
      </c>
      <c r="F74" s="55" t="s">
        <v>294</v>
      </c>
      <c r="G74" s="55" t="s">
        <v>293</v>
      </c>
      <c r="H74" s="54">
        <v>1</v>
      </c>
      <c r="I74" s="55" t="s">
        <v>295</v>
      </c>
      <c r="J74" s="54">
        <v>4</v>
      </c>
      <c r="K74" s="58">
        <f t="shared" si="1"/>
        <v>3</v>
      </c>
      <c r="L74" s="55" t="s">
        <v>296</v>
      </c>
    </row>
    <row r="75" spans="2:12">
      <c r="B75" s="136"/>
      <c r="C75" s="135"/>
      <c r="D75" s="56" t="s">
        <v>120</v>
      </c>
      <c r="E75" s="54" t="s">
        <v>54</v>
      </c>
      <c r="F75" s="55"/>
      <c r="G75" s="55"/>
      <c r="H75" s="54"/>
      <c r="I75" s="55"/>
      <c r="J75" s="54"/>
      <c r="K75" s="58">
        <f t="shared" si="1"/>
        <v>0</v>
      </c>
      <c r="L75" s="55"/>
    </row>
    <row r="76" spans="2:12" ht="16.05" customHeight="1">
      <c r="B76" s="1" t="s">
        <v>113</v>
      </c>
      <c r="C76" s="3" t="s">
        <v>140</v>
      </c>
      <c r="D76" s="130" t="s">
        <v>110</v>
      </c>
      <c r="E76" s="131" t="s">
        <v>109</v>
      </c>
      <c r="F76" s="131" t="s">
        <v>111</v>
      </c>
      <c r="G76" s="132" t="s">
        <v>112</v>
      </c>
      <c r="H76" s="131" t="s">
        <v>199</v>
      </c>
      <c r="I76" s="131" t="s">
        <v>85</v>
      </c>
      <c r="J76" s="131" t="s">
        <v>133</v>
      </c>
      <c r="K76" s="130" t="s">
        <v>87</v>
      </c>
      <c r="L76" s="132" t="s">
        <v>88</v>
      </c>
    </row>
    <row r="77" spans="2:12">
      <c r="B77" s="59" t="s">
        <v>81</v>
      </c>
      <c r="C77" s="4" t="s">
        <v>82</v>
      </c>
      <c r="D77" s="130"/>
      <c r="E77" s="131"/>
      <c r="F77" s="131"/>
      <c r="G77" s="133"/>
      <c r="H77" s="131"/>
      <c r="I77" s="131"/>
      <c r="J77" s="131"/>
      <c r="K77" s="130"/>
      <c r="L77" s="133"/>
    </row>
    <row r="78" spans="2:12">
      <c r="B78" s="136" t="s">
        <v>27</v>
      </c>
      <c r="C78" s="134" t="s">
        <v>141</v>
      </c>
      <c r="D78" s="49" t="s">
        <v>116</v>
      </c>
      <c r="E78" s="54" t="s">
        <v>54</v>
      </c>
      <c r="F78" s="55"/>
      <c r="G78" s="55"/>
      <c r="H78" s="54"/>
      <c r="I78" s="55"/>
      <c r="J78" s="54"/>
      <c r="K78" s="58">
        <f t="shared" ref="K78:K97" si="2">J78-H78</f>
        <v>0</v>
      </c>
      <c r="L78" s="55"/>
    </row>
    <row r="79" spans="2:12">
      <c r="B79" s="136"/>
      <c r="C79" s="135"/>
      <c r="D79" s="56" t="s">
        <v>117</v>
      </c>
      <c r="E79" s="54" t="s">
        <v>54</v>
      </c>
      <c r="F79" s="55"/>
      <c r="G79" s="55"/>
      <c r="H79" s="54"/>
      <c r="I79" s="72"/>
      <c r="J79" s="54"/>
      <c r="K79" s="58">
        <f t="shared" si="2"/>
        <v>0</v>
      </c>
      <c r="L79" s="55"/>
    </row>
    <row r="80" spans="2:12">
      <c r="B80" s="136"/>
      <c r="C80" s="135"/>
      <c r="D80" s="56" t="s">
        <v>118</v>
      </c>
      <c r="E80" s="54" t="s">
        <v>54</v>
      </c>
      <c r="F80" s="55"/>
      <c r="G80" s="55"/>
      <c r="H80" s="54"/>
      <c r="I80" s="55"/>
      <c r="J80" s="54"/>
      <c r="K80" s="58">
        <f t="shared" si="2"/>
        <v>0</v>
      </c>
      <c r="L80" s="55"/>
    </row>
    <row r="81" spans="2:12" ht="62.4">
      <c r="B81" s="136"/>
      <c r="C81" s="135"/>
      <c r="D81" s="56" t="s">
        <v>119</v>
      </c>
      <c r="E81" s="54" t="s">
        <v>53</v>
      </c>
      <c r="F81" s="55" t="s">
        <v>298</v>
      </c>
      <c r="G81" s="55" t="s">
        <v>297</v>
      </c>
      <c r="H81" s="54">
        <v>1</v>
      </c>
      <c r="I81" s="55" t="s">
        <v>299</v>
      </c>
      <c r="J81" s="54">
        <v>4</v>
      </c>
      <c r="K81" s="58">
        <f t="shared" si="2"/>
        <v>3</v>
      </c>
      <c r="L81" s="55" t="s">
        <v>300</v>
      </c>
    </row>
    <row r="82" spans="2:12" ht="78">
      <c r="B82" s="136"/>
      <c r="C82" s="135"/>
      <c r="D82" s="56" t="s">
        <v>120</v>
      </c>
      <c r="E82" s="54" t="s">
        <v>53</v>
      </c>
      <c r="F82" s="55" t="s">
        <v>302</v>
      </c>
      <c r="G82" s="55" t="s">
        <v>301</v>
      </c>
      <c r="H82" s="54">
        <v>1</v>
      </c>
      <c r="I82" s="55" t="s">
        <v>303</v>
      </c>
      <c r="J82" s="54">
        <v>4</v>
      </c>
      <c r="K82" s="58">
        <f t="shared" si="2"/>
        <v>3</v>
      </c>
      <c r="L82" s="55" t="s">
        <v>304</v>
      </c>
    </row>
    <row r="83" spans="2:12">
      <c r="B83" s="137" t="s">
        <v>8</v>
      </c>
      <c r="C83" s="134" t="s">
        <v>142</v>
      </c>
      <c r="D83" s="49" t="s">
        <v>116</v>
      </c>
      <c r="E83" s="54" t="s">
        <v>54</v>
      </c>
      <c r="F83" s="55"/>
      <c r="G83" s="55"/>
      <c r="H83" s="54"/>
      <c r="I83" s="55"/>
      <c r="J83" s="54"/>
      <c r="K83" s="58">
        <f t="shared" si="2"/>
        <v>0</v>
      </c>
      <c r="L83" s="55"/>
    </row>
    <row r="84" spans="2:12">
      <c r="B84" s="138"/>
      <c r="C84" s="135"/>
      <c r="D84" s="56" t="s">
        <v>117</v>
      </c>
      <c r="E84" s="54" t="s">
        <v>54</v>
      </c>
      <c r="F84" s="55"/>
      <c r="G84" s="55"/>
      <c r="H84" s="54"/>
      <c r="I84" s="55"/>
      <c r="J84" s="54"/>
      <c r="K84" s="58">
        <f t="shared" si="2"/>
        <v>0</v>
      </c>
      <c r="L84" s="55"/>
    </row>
    <row r="85" spans="2:12">
      <c r="B85" s="138"/>
      <c r="C85" s="135"/>
      <c r="D85" s="56" t="s">
        <v>118</v>
      </c>
      <c r="E85" s="54" t="s">
        <v>54</v>
      </c>
      <c r="F85" s="55"/>
      <c r="G85" s="55"/>
      <c r="H85" s="54"/>
      <c r="I85" s="55"/>
      <c r="J85" s="54"/>
      <c r="K85" s="58">
        <f t="shared" si="2"/>
        <v>0</v>
      </c>
      <c r="L85" s="55"/>
    </row>
    <row r="86" spans="2:12" ht="78">
      <c r="B86" s="138"/>
      <c r="C86" s="135"/>
      <c r="D86" s="56" t="s">
        <v>119</v>
      </c>
      <c r="E86" s="54" t="s">
        <v>53</v>
      </c>
      <c r="F86" s="55" t="s">
        <v>306</v>
      </c>
      <c r="G86" s="55" t="s">
        <v>305</v>
      </c>
      <c r="H86" s="54">
        <v>2</v>
      </c>
      <c r="I86" s="55" t="s">
        <v>307</v>
      </c>
      <c r="J86" s="54">
        <v>4</v>
      </c>
      <c r="K86" s="58">
        <f t="shared" si="2"/>
        <v>2</v>
      </c>
      <c r="L86" s="55" t="s">
        <v>308</v>
      </c>
    </row>
    <row r="87" spans="2:12">
      <c r="B87" s="139"/>
      <c r="C87" s="135"/>
      <c r="D87" s="56" t="s">
        <v>120</v>
      </c>
      <c r="E87" s="54" t="s">
        <v>54</v>
      </c>
      <c r="F87" s="55"/>
      <c r="G87" s="55"/>
      <c r="H87" s="54"/>
      <c r="I87" s="55"/>
      <c r="J87" s="54"/>
      <c r="K87" s="58">
        <f t="shared" si="2"/>
        <v>0</v>
      </c>
      <c r="L87" s="55"/>
    </row>
    <row r="88" spans="2:12">
      <c r="B88" s="136" t="s">
        <v>38</v>
      </c>
      <c r="C88" s="134" t="s">
        <v>143</v>
      </c>
      <c r="D88" s="49" t="s">
        <v>116</v>
      </c>
      <c r="E88" s="54" t="s">
        <v>54</v>
      </c>
      <c r="F88" s="55"/>
      <c r="G88" s="55"/>
      <c r="H88" s="54"/>
      <c r="I88" s="55"/>
      <c r="J88" s="54"/>
      <c r="K88" s="58">
        <f t="shared" si="2"/>
        <v>0</v>
      </c>
      <c r="L88" s="55"/>
    </row>
    <row r="89" spans="2:12" ht="62.4">
      <c r="B89" s="136"/>
      <c r="C89" s="135"/>
      <c r="D89" s="56" t="s">
        <v>117</v>
      </c>
      <c r="E89" s="54" t="s">
        <v>53</v>
      </c>
      <c r="F89" s="55" t="s">
        <v>310</v>
      </c>
      <c r="G89" s="55" t="s">
        <v>309</v>
      </c>
      <c r="H89" s="54">
        <v>1</v>
      </c>
      <c r="I89" s="55" t="s">
        <v>311</v>
      </c>
      <c r="J89" s="54">
        <v>3</v>
      </c>
      <c r="K89" s="58">
        <f t="shared" si="2"/>
        <v>2</v>
      </c>
      <c r="L89" s="55" t="s">
        <v>312</v>
      </c>
    </row>
    <row r="90" spans="2:12">
      <c r="B90" s="136"/>
      <c r="C90" s="135"/>
      <c r="D90" s="56" t="s">
        <v>118</v>
      </c>
      <c r="E90" s="54" t="s">
        <v>54</v>
      </c>
      <c r="F90" s="55"/>
      <c r="G90" s="55"/>
      <c r="H90" s="54"/>
      <c r="I90" s="55"/>
      <c r="J90" s="54"/>
      <c r="K90" s="58">
        <f t="shared" si="2"/>
        <v>0</v>
      </c>
      <c r="L90" s="55"/>
    </row>
    <row r="91" spans="2:12">
      <c r="B91" s="136"/>
      <c r="C91" s="135"/>
      <c r="D91" s="56" t="s">
        <v>119</v>
      </c>
      <c r="E91" s="54" t="s">
        <v>54</v>
      </c>
      <c r="F91" s="55"/>
      <c r="G91" s="55"/>
      <c r="H91" s="54"/>
      <c r="I91" s="55"/>
      <c r="J91" s="54"/>
      <c r="K91" s="58">
        <f t="shared" si="2"/>
        <v>0</v>
      </c>
      <c r="L91" s="55"/>
    </row>
    <row r="92" spans="2:12" ht="78">
      <c r="B92" s="136"/>
      <c r="C92" s="135"/>
      <c r="D92" s="56" t="s">
        <v>120</v>
      </c>
      <c r="E92" s="54" t="s">
        <v>53</v>
      </c>
      <c r="F92" s="55" t="s">
        <v>314</v>
      </c>
      <c r="G92" s="55" t="s">
        <v>313</v>
      </c>
      <c r="H92" s="54">
        <v>3</v>
      </c>
      <c r="I92" s="55" t="s">
        <v>315</v>
      </c>
      <c r="J92" s="54">
        <v>5</v>
      </c>
      <c r="K92" s="58">
        <f t="shared" si="2"/>
        <v>2</v>
      </c>
      <c r="L92" s="55" t="s">
        <v>316</v>
      </c>
    </row>
    <row r="93" spans="2:12" ht="78">
      <c r="B93" s="136" t="s">
        <v>28</v>
      </c>
      <c r="C93" s="134" t="s">
        <v>144</v>
      </c>
      <c r="D93" s="49" t="s">
        <v>116</v>
      </c>
      <c r="E93" s="54" t="s">
        <v>53</v>
      </c>
      <c r="F93" s="55" t="s">
        <v>583</v>
      </c>
      <c r="G93" s="55" t="s">
        <v>582</v>
      </c>
      <c r="H93" s="54">
        <v>2</v>
      </c>
      <c r="I93" s="55" t="s">
        <v>584</v>
      </c>
      <c r="J93" s="54">
        <v>5</v>
      </c>
      <c r="K93" s="58">
        <f t="shared" si="2"/>
        <v>3</v>
      </c>
      <c r="L93" s="55" t="s">
        <v>585</v>
      </c>
    </row>
    <row r="94" spans="2:12" ht="78">
      <c r="B94" s="142"/>
      <c r="C94" s="135"/>
      <c r="D94" s="56" t="s">
        <v>117</v>
      </c>
      <c r="E94" s="54" t="s">
        <v>53</v>
      </c>
      <c r="F94" s="55" t="s">
        <v>587</v>
      </c>
      <c r="G94" s="55" t="s">
        <v>586</v>
      </c>
      <c r="H94" s="54">
        <v>2</v>
      </c>
      <c r="I94" s="55" t="s">
        <v>588</v>
      </c>
      <c r="J94" s="54">
        <v>5</v>
      </c>
      <c r="K94" s="58">
        <f t="shared" si="2"/>
        <v>3</v>
      </c>
      <c r="L94" s="55" t="s">
        <v>589</v>
      </c>
    </row>
    <row r="95" spans="2:12">
      <c r="B95" s="142"/>
      <c r="C95" s="135"/>
      <c r="D95" s="56" t="s">
        <v>118</v>
      </c>
      <c r="E95" s="54" t="s">
        <v>54</v>
      </c>
      <c r="F95" s="55"/>
      <c r="G95" s="55"/>
      <c r="H95" s="54"/>
      <c r="I95" s="55"/>
      <c r="J95" s="54"/>
      <c r="K95" s="58">
        <f t="shared" si="2"/>
        <v>0</v>
      </c>
      <c r="L95" s="55"/>
    </row>
    <row r="96" spans="2:12">
      <c r="B96" s="142"/>
      <c r="C96" s="135"/>
      <c r="D96" s="56" t="s">
        <v>119</v>
      </c>
      <c r="E96" s="54" t="s">
        <v>54</v>
      </c>
      <c r="F96" s="55"/>
      <c r="G96" s="55"/>
      <c r="H96" s="54"/>
      <c r="I96" s="55"/>
      <c r="J96" s="54"/>
      <c r="K96" s="58">
        <f t="shared" si="2"/>
        <v>0</v>
      </c>
      <c r="L96" s="55"/>
    </row>
    <row r="97" spans="2:12" ht="78">
      <c r="B97" s="142"/>
      <c r="C97" s="135"/>
      <c r="D97" s="56" t="s">
        <v>120</v>
      </c>
      <c r="E97" s="54" t="s">
        <v>53</v>
      </c>
      <c r="F97" s="55" t="s">
        <v>318</v>
      </c>
      <c r="G97" s="55" t="s">
        <v>317</v>
      </c>
      <c r="H97" s="54">
        <v>1</v>
      </c>
      <c r="I97" s="55" t="s">
        <v>319</v>
      </c>
      <c r="J97" s="54">
        <v>3</v>
      </c>
      <c r="K97" s="58">
        <f t="shared" si="2"/>
        <v>2</v>
      </c>
      <c r="L97" s="55" t="s">
        <v>320</v>
      </c>
    </row>
    <row r="98" spans="2:12" ht="16.05" customHeight="1">
      <c r="B98" s="1" t="s">
        <v>113</v>
      </c>
      <c r="C98" s="3" t="s">
        <v>145</v>
      </c>
      <c r="D98" s="130" t="s">
        <v>110</v>
      </c>
      <c r="E98" s="131" t="s">
        <v>109</v>
      </c>
      <c r="F98" s="131" t="s">
        <v>111</v>
      </c>
      <c r="G98" s="132" t="s">
        <v>112</v>
      </c>
      <c r="H98" s="131" t="s">
        <v>199</v>
      </c>
      <c r="I98" s="131" t="s">
        <v>85</v>
      </c>
      <c r="J98" s="131" t="s">
        <v>133</v>
      </c>
      <c r="K98" s="130" t="s">
        <v>87</v>
      </c>
      <c r="L98" s="132" t="s">
        <v>88</v>
      </c>
    </row>
    <row r="99" spans="2:12">
      <c r="B99" s="59" t="s">
        <v>81</v>
      </c>
      <c r="C99" s="4" t="s">
        <v>82</v>
      </c>
      <c r="D99" s="130"/>
      <c r="E99" s="131"/>
      <c r="F99" s="131"/>
      <c r="G99" s="133"/>
      <c r="H99" s="131"/>
      <c r="I99" s="131"/>
      <c r="J99" s="131"/>
      <c r="K99" s="130"/>
      <c r="L99" s="133"/>
    </row>
    <row r="100" spans="2:12" ht="78">
      <c r="B100" s="136" t="s">
        <v>39</v>
      </c>
      <c r="C100" s="134" t="s">
        <v>146</v>
      </c>
      <c r="D100" s="49" t="s">
        <v>116</v>
      </c>
      <c r="E100" s="54" t="s">
        <v>53</v>
      </c>
      <c r="F100" s="55" t="s">
        <v>591</v>
      </c>
      <c r="G100" s="55" t="s">
        <v>590</v>
      </c>
      <c r="H100" s="54">
        <v>3</v>
      </c>
      <c r="I100" s="55" t="s">
        <v>592</v>
      </c>
      <c r="J100" s="54">
        <v>5</v>
      </c>
      <c r="K100" s="58">
        <f t="shared" ref="K100:K124" si="3">J100-H100</f>
        <v>2</v>
      </c>
      <c r="L100" s="55" t="s">
        <v>593</v>
      </c>
    </row>
    <row r="101" spans="2:12" ht="62.4">
      <c r="B101" s="136"/>
      <c r="C101" s="135"/>
      <c r="D101" s="56" t="s">
        <v>117</v>
      </c>
      <c r="E101" s="54" t="s">
        <v>53</v>
      </c>
      <c r="F101" s="55" t="s">
        <v>595</v>
      </c>
      <c r="G101" s="55" t="s">
        <v>594</v>
      </c>
      <c r="H101" s="54">
        <v>1</v>
      </c>
      <c r="I101" s="55" t="s">
        <v>596</v>
      </c>
      <c r="J101" s="54">
        <v>3</v>
      </c>
      <c r="K101" s="58">
        <f t="shared" si="3"/>
        <v>2</v>
      </c>
      <c r="L101" s="55" t="s">
        <v>597</v>
      </c>
    </row>
    <row r="102" spans="2:12">
      <c r="B102" s="136"/>
      <c r="C102" s="135"/>
      <c r="D102" s="56" t="s">
        <v>118</v>
      </c>
      <c r="E102" s="54" t="s">
        <v>54</v>
      </c>
      <c r="F102" s="55"/>
      <c r="G102" s="55"/>
      <c r="H102" s="54"/>
      <c r="I102" s="55"/>
      <c r="J102" s="54"/>
      <c r="K102" s="58">
        <f t="shared" si="3"/>
        <v>0</v>
      </c>
      <c r="L102" s="55"/>
    </row>
    <row r="103" spans="2:12" ht="62.4">
      <c r="B103" s="136"/>
      <c r="C103" s="135"/>
      <c r="D103" s="56" t="s">
        <v>119</v>
      </c>
      <c r="E103" s="54" t="s">
        <v>53</v>
      </c>
      <c r="F103" s="55" t="s">
        <v>322</v>
      </c>
      <c r="G103" s="55" t="s">
        <v>321</v>
      </c>
      <c r="H103" s="54">
        <v>2</v>
      </c>
      <c r="I103" s="55" t="s">
        <v>323</v>
      </c>
      <c r="J103" s="54">
        <v>3</v>
      </c>
      <c r="K103" s="58">
        <f t="shared" si="3"/>
        <v>1</v>
      </c>
      <c r="L103" s="55" t="s">
        <v>324</v>
      </c>
    </row>
    <row r="104" spans="2:12" ht="62.4">
      <c r="B104" s="136"/>
      <c r="C104" s="135"/>
      <c r="D104" s="56" t="s">
        <v>120</v>
      </c>
      <c r="E104" s="54" t="s">
        <v>53</v>
      </c>
      <c r="F104" s="55" t="s">
        <v>326</v>
      </c>
      <c r="G104" s="55" t="s">
        <v>325</v>
      </c>
      <c r="H104" s="54">
        <v>1</v>
      </c>
      <c r="I104" s="55" t="s">
        <v>327</v>
      </c>
      <c r="J104" s="54">
        <v>2</v>
      </c>
      <c r="K104" s="58">
        <f t="shared" si="3"/>
        <v>1</v>
      </c>
      <c r="L104" s="55" t="s">
        <v>328</v>
      </c>
    </row>
    <row r="105" spans="2:12" ht="62.4">
      <c r="B105" s="136" t="s">
        <v>9</v>
      </c>
      <c r="C105" s="134" t="s">
        <v>147</v>
      </c>
      <c r="D105" s="49" t="s">
        <v>116</v>
      </c>
      <c r="E105" s="54" t="s">
        <v>53</v>
      </c>
      <c r="F105" s="55" t="s">
        <v>599</v>
      </c>
      <c r="G105" s="55" t="s">
        <v>598</v>
      </c>
      <c r="H105" s="54">
        <v>2</v>
      </c>
      <c r="I105" s="55" t="s">
        <v>600</v>
      </c>
      <c r="J105" s="54">
        <v>4</v>
      </c>
      <c r="K105" s="58">
        <f t="shared" si="3"/>
        <v>2</v>
      </c>
      <c r="L105" s="55" t="s">
        <v>601</v>
      </c>
    </row>
    <row r="106" spans="2:12">
      <c r="B106" s="136"/>
      <c r="C106" s="135"/>
      <c r="D106" s="56" t="s">
        <v>117</v>
      </c>
      <c r="E106" s="54" t="s">
        <v>54</v>
      </c>
      <c r="F106" s="55"/>
      <c r="G106" s="55"/>
      <c r="H106" s="54"/>
      <c r="I106" s="55"/>
      <c r="J106" s="54"/>
      <c r="K106" s="58">
        <f t="shared" si="3"/>
        <v>0</v>
      </c>
      <c r="L106" s="55"/>
    </row>
    <row r="107" spans="2:12">
      <c r="B107" s="136"/>
      <c r="C107" s="135"/>
      <c r="D107" s="56" t="s">
        <v>118</v>
      </c>
      <c r="E107" s="54" t="s">
        <v>54</v>
      </c>
      <c r="F107" s="55"/>
      <c r="G107" s="55"/>
      <c r="H107" s="54"/>
      <c r="I107" s="55"/>
      <c r="J107" s="54"/>
      <c r="K107" s="58">
        <f t="shared" si="3"/>
        <v>0</v>
      </c>
      <c r="L107" s="55"/>
    </row>
    <row r="108" spans="2:12" ht="78">
      <c r="B108" s="136"/>
      <c r="C108" s="135"/>
      <c r="D108" s="56" t="s">
        <v>119</v>
      </c>
      <c r="E108" s="54" t="s">
        <v>53</v>
      </c>
      <c r="F108" s="55" t="s">
        <v>330</v>
      </c>
      <c r="G108" s="55" t="s">
        <v>329</v>
      </c>
      <c r="H108" s="54">
        <v>2</v>
      </c>
      <c r="I108" s="55" t="s">
        <v>331</v>
      </c>
      <c r="J108" s="54">
        <v>3</v>
      </c>
      <c r="K108" s="58">
        <f t="shared" si="3"/>
        <v>1</v>
      </c>
      <c r="L108" s="55" t="s">
        <v>332</v>
      </c>
    </row>
    <row r="109" spans="2:12" ht="62.4">
      <c r="B109" s="136"/>
      <c r="C109" s="135"/>
      <c r="D109" s="56" t="s">
        <v>120</v>
      </c>
      <c r="E109" s="54" t="s">
        <v>53</v>
      </c>
      <c r="F109" s="55" t="s">
        <v>334</v>
      </c>
      <c r="G109" s="72" t="s">
        <v>333</v>
      </c>
      <c r="H109" s="54">
        <v>2</v>
      </c>
      <c r="I109" s="55" t="s">
        <v>335</v>
      </c>
      <c r="J109" s="54">
        <v>3</v>
      </c>
      <c r="K109" s="58">
        <f t="shared" si="3"/>
        <v>1</v>
      </c>
      <c r="L109" s="55" t="s">
        <v>336</v>
      </c>
    </row>
    <row r="110" spans="2:12">
      <c r="B110" s="136" t="s">
        <v>10</v>
      </c>
      <c r="C110" s="134" t="s">
        <v>148</v>
      </c>
      <c r="D110" s="49" t="s">
        <v>116</v>
      </c>
      <c r="E110" s="54" t="s">
        <v>54</v>
      </c>
      <c r="F110" s="55"/>
      <c r="G110" s="55"/>
      <c r="H110" s="54"/>
      <c r="I110" s="55"/>
      <c r="J110" s="54"/>
      <c r="K110" s="58">
        <f t="shared" si="3"/>
        <v>0</v>
      </c>
      <c r="L110" s="55"/>
    </row>
    <row r="111" spans="2:12" ht="46.8">
      <c r="B111" s="136"/>
      <c r="C111" s="135"/>
      <c r="D111" s="56" t="s">
        <v>117</v>
      </c>
      <c r="E111" s="54" t="s">
        <v>53</v>
      </c>
      <c r="F111" s="55" t="s">
        <v>603</v>
      </c>
      <c r="G111" s="55" t="s">
        <v>602</v>
      </c>
      <c r="H111" s="54">
        <v>2</v>
      </c>
      <c r="I111" s="55" t="s">
        <v>604</v>
      </c>
      <c r="J111" s="54">
        <v>4</v>
      </c>
      <c r="K111" s="58">
        <f t="shared" si="3"/>
        <v>2</v>
      </c>
      <c r="L111" s="55" t="s">
        <v>605</v>
      </c>
    </row>
    <row r="112" spans="2:12">
      <c r="B112" s="136"/>
      <c r="C112" s="135"/>
      <c r="D112" s="56" t="s">
        <v>118</v>
      </c>
      <c r="E112" s="54" t="s">
        <v>54</v>
      </c>
      <c r="F112" s="55"/>
      <c r="G112" s="55"/>
      <c r="H112" s="54"/>
      <c r="I112" s="55"/>
      <c r="J112" s="54"/>
      <c r="K112" s="58">
        <f t="shared" si="3"/>
        <v>0</v>
      </c>
      <c r="L112" s="55"/>
    </row>
    <row r="113" spans="2:12">
      <c r="B113" s="136"/>
      <c r="C113" s="135"/>
      <c r="D113" s="56" t="s">
        <v>119</v>
      </c>
      <c r="E113" s="54" t="s">
        <v>54</v>
      </c>
      <c r="F113" s="55"/>
      <c r="G113" s="55"/>
      <c r="H113" s="54"/>
      <c r="I113" s="55"/>
      <c r="J113" s="54"/>
      <c r="K113" s="58">
        <f t="shared" si="3"/>
        <v>0</v>
      </c>
      <c r="L113" s="55"/>
    </row>
    <row r="114" spans="2:12" ht="42" customHeight="1">
      <c r="B114" s="136"/>
      <c r="C114" s="135"/>
      <c r="D114" s="56" t="s">
        <v>120</v>
      </c>
      <c r="E114" s="54" t="s">
        <v>53</v>
      </c>
      <c r="F114" s="55" t="s">
        <v>338</v>
      </c>
      <c r="G114" s="55" t="s">
        <v>337</v>
      </c>
      <c r="H114" s="54">
        <v>2</v>
      </c>
      <c r="I114" s="55" t="s">
        <v>339</v>
      </c>
      <c r="J114" s="54">
        <v>4</v>
      </c>
      <c r="K114" s="58">
        <f t="shared" si="3"/>
        <v>2</v>
      </c>
      <c r="L114" s="55" t="s">
        <v>340</v>
      </c>
    </row>
    <row r="115" spans="2:12" ht="78">
      <c r="B115" s="136" t="s">
        <v>29</v>
      </c>
      <c r="C115" s="134" t="s">
        <v>149</v>
      </c>
      <c r="D115" s="49" t="s">
        <v>116</v>
      </c>
      <c r="E115" s="54" t="s">
        <v>53</v>
      </c>
      <c r="F115" s="55" t="s">
        <v>342</v>
      </c>
      <c r="G115" s="55" t="s">
        <v>341</v>
      </c>
      <c r="H115" s="54">
        <v>2</v>
      </c>
      <c r="I115" s="55" t="s">
        <v>343</v>
      </c>
      <c r="J115" s="54">
        <v>4</v>
      </c>
      <c r="K115" s="58">
        <f t="shared" si="3"/>
        <v>2</v>
      </c>
      <c r="L115" s="55" t="s">
        <v>344</v>
      </c>
    </row>
    <row r="116" spans="2:12" ht="62.4">
      <c r="B116" s="136"/>
      <c r="C116" s="135"/>
      <c r="D116" s="56" t="s">
        <v>117</v>
      </c>
      <c r="E116" s="54" t="s">
        <v>53</v>
      </c>
      <c r="F116" s="55" t="s">
        <v>346</v>
      </c>
      <c r="G116" s="55" t="s">
        <v>345</v>
      </c>
      <c r="H116" s="54">
        <v>2</v>
      </c>
      <c r="I116" s="55" t="s">
        <v>347</v>
      </c>
      <c r="J116" s="54">
        <v>3</v>
      </c>
      <c r="K116" s="58">
        <f t="shared" si="3"/>
        <v>1</v>
      </c>
      <c r="L116" s="55" t="s">
        <v>348</v>
      </c>
    </row>
    <row r="117" spans="2:12">
      <c r="B117" s="136"/>
      <c r="C117" s="135"/>
      <c r="D117" s="56" t="s">
        <v>118</v>
      </c>
      <c r="E117" s="54" t="s">
        <v>54</v>
      </c>
      <c r="F117" s="55"/>
      <c r="G117" s="55"/>
      <c r="H117" s="54"/>
      <c r="I117" s="55"/>
      <c r="J117" s="54"/>
      <c r="K117" s="58">
        <f t="shared" si="3"/>
        <v>0</v>
      </c>
      <c r="L117" s="55"/>
    </row>
    <row r="118" spans="2:12">
      <c r="B118" s="136"/>
      <c r="C118" s="135"/>
      <c r="D118" s="56" t="s">
        <v>119</v>
      </c>
      <c r="E118" s="54" t="s">
        <v>54</v>
      </c>
      <c r="F118" s="55"/>
      <c r="G118" s="55"/>
      <c r="H118" s="54"/>
      <c r="I118" s="55"/>
      <c r="J118" s="54"/>
      <c r="K118" s="58">
        <f t="shared" si="3"/>
        <v>0</v>
      </c>
      <c r="L118" s="55"/>
    </row>
    <row r="119" spans="2:12">
      <c r="B119" s="136"/>
      <c r="C119" s="135"/>
      <c r="D119" s="56" t="s">
        <v>120</v>
      </c>
      <c r="E119" s="54" t="s">
        <v>54</v>
      </c>
      <c r="F119" s="55"/>
      <c r="G119" s="55"/>
      <c r="H119" s="54"/>
      <c r="I119" s="55"/>
      <c r="J119" s="54"/>
      <c r="K119" s="58">
        <f t="shared" si="3"/>
        <v>0</v>
      </c>
      <c r="L119" s="55"/>
    </row>
    <row r="120" spans="2:12" ht="25.05" customHeight="1">
      <c r="B120" s="136" t="s">
        <v>40</v>
      </c>
      <c r="C120" s="140" t="s">
        <v>150</v>
      </c>
      <c r="D120" s="49" t="s">
        <v>116</v>
      </c>
      <c r="E120" s="54" t="s">
        <v>53</v>
      </c>
      <c r="F120" s="55" t="s">
        <v>607</v>
      </c>
      <c r="G120" s="55" t="s">
        <v>606</v>
      </c>
      <c r="H120" s="54">
        <v>2</v>
      </c>
      <c r="I120" s="55" t="s">
        <v>608</v>
      </c>
      <c r="J120" s="54">
        <v>4</v>
      </c>
      <c r="K120" s="58">
        <f t="shared" si="3"/>
        <v>2</v>
      </c>
      <c r="L120" s="55" t="s">
        <v>609</v>
      </c>
    </row>
    <row r="121" spans="2:12" ht="25.05" customHeight="1">
      <c r="B121" s="136"/>
      <c r="C121" s="141"/>
      <c r="D121" s="56" t="s">
        <v>117</v>
      </c>
      <c r="E121" s="54" t="s">
        <v>53</v>
      </c>
      <c r="F121" s="71" t="s">
        <v>611</v>
      </c>
      <c r="G121" s="55" t="s">
        <v>610</v>
      </c>
      <c r="H121" s="54">
        <v>2</v>
      </c>
      <c r="I121" s="71" t="s">
        <v>612</v>
      </c>
      <c r="J121" s="54">
        <v>4</v>
      </c>
      <c r="K121" s="58">
        <f t="shared" si="3"/>
        <v>2</v>
      </c>
      <c r="L121" s="55" t="s">
        <v>613</v>
      </c>
    </row>
    <row r="122" spans="2:12" ht="25.05" customHeight="1">
      <c r="B122" s="136"/>
      <c r="C122" s="141"/>
      <c r="D122" s="56" t="s">
        <v>118</v>
      </c>
      <c r="E122" s="54" t="s">
        <v>53</v>
      </c>
      <c r="F122" s="55" t="s">
        <v>615</v>
      </c>
      <c r="G122" s="55" t="s">
        <v>614</v>
      </c>
      <c r="H122" s="54">
        <v>2</v>
      </c>
      <c r="I122" s="72" t="s">
        <v>616</v>
      </c>
      <c r="J122" s="54">
        <v>4</v>
      </c>
      <c r="K122" s="58">
        <f t="shared" si="3"/>
        <v>2</v>
      </c>
      <c r="L122" s="55" t="s">
        <v>617</v>
      </c>
    </row>
    <row r="123" spans="2:12" ht="25.05" customHeight="1">
      <c r="B123" s="136"/>
      <c r="C123" s="141"/>
      <c r="D123" s="56" t="s">
        <v>119</v>
      </c>
      <c r="E123" s="54" t="s">
        <v>53</v>
      </c>
      <c r="F123" s="55" t="s">
        <v>619</v>
      </c>
      <c r="G123" s="55" t="s">
        <v>618</v>
      </c>
      <c r="H123" s="54">
        <v>3</v>
      </c>
      <c r="I123" s="55" t="s">
        <v>620</v>
      </c>
      <c r="J123" s="54">
        <v>5</v>
      </c>
      <c r="K123" s="58">
        <f t="shared" si="3"/>
        <v>2</v>
      </c>
      <c r="L123" s="55" t="s">
        <v>621</v>
      </c>
    </row>
    <row r="124" spans="2:12" ht="25.05" customHeight="1">
      <c r="B124" s="136"/>
      <c r="C124" s="141"/>
      <c r="D124" s="56" t="s">
        <v>120</v>
      </c>
      <c r="E124" s="54" t="s">
        <v>53</v>
      </c>
      <c r="F124" s="55" t="s">
        <v>350</v>
      </c>
      <c r="G124" s="55" t="s">
        <v>349</v>
      </c>
      <c r="H124" s="54">
        <v>1</v>
      </c>
      <c r="I124" s="55" t="s">
        <v>351</v>
      </c>
      <c r="J124" s="54">
        <v>4</v>
      </c>
      <c r="K124" s="58">
        <f t="shared" si="3"/>
        <v>3</v>
      </c>
      <c r="L124" s="55" t="s">
        <v>352</v>
      </c>
    </row>
  </sheetData>
  <sheetProtection password="EEBD" sheet="1" objects="1" scenarios="1"/>
  <mergeCells count="83">
    <mergeCell ref="B88:B92"/>
    <mergeCell ref="C88:C92"/>
    <mergeCell ref="B110:B114"/>
    <mergeCell ref="C110:C114"/>
    <mergeCell ref="B120:B124"/>
    <mergeCell ref="C120:C124"/>
    <mergeCell ref="B105:B109"/>
    <mergeCell ref="C105:C109"/>
    <mergeCell ref="B115:B119"/>
    <mergeCell ref="C115:C119"/>
    <mergeCell ref="B93:B97"/>
    <mergeCell ref="C93:C97"/>
    <mergeCell ref="B100:B104"/>
    <mergeCell ref="C100:C104"/>
    <mergeCell ref="C4:C8"/>
    <mergeCell ref="B4:B8"/>
    <mergeCell ref="F2:F3"/>
    <mergeCell ref="H2:H3"/>
    <mergeCell ref="D2:D3"/>
    <mergeCell ref="E2:E3"/>
    <mergeCell ref="G2:G3"/>
    <mergeCell ref="B9:B13"/>
    <mergeCell ref="C9:C13"/>
    <mergeCell ref="B14:B18"/>
    <mergeCell ref="C14:C18"/>
    <mergeCell ref="B19:B23"/>
    <mergeCell ref="C19:C23"/>
    <mergeCell ref="B24:B28"/>
    <mergeCell ref="C24:C28"/>
    <mergeCell ref="B29:B33"/>
    <mergeCell ref="C29:C33"/>
    <mergeCell ref="B39:B43"/>
    <mergeCell ref="C39:C43"/>
    <mergeCell ref="B34:B38"/>
    <mergeCell ref="C34:C38"/>
    <mergeCell ref="I2:I3"/>
    <mergeCell ref="J2:J3"/>
    <mergeCell ref="K2:K3"/>
    <mergeCell ref="L2:L3"/>
    <mergeCell ref="B1:L1"/>
    <mergeCell ref="I44:I45"/>
    <mergeCell ref="J44:J45"/>
    <mergeCell ref="K44:K45"/>
    <mergeCell ref="B56:B60"/>
    <mergeCell ref="C56:C60"/>
    <mergeCell ref="D44:D45"/>
    <mergeCell ref="E44:E45"/>
    <mergeCell ref="F44:F45"/>
    <mergeCell ref="G44:G45"/>
    <mergeCell ref="H44:H45"/>
    <mergeCell ref="B46:B50"/>
    <mergeCell ref="C46:C50"/>
    <mergeCell ref="B51:B55"/>
    <mergeCell ref="C51:C55"/>
    <mergeCell ref="B71:B75"/>
    <mergeCell ref="C71:C75"/>
    <mergeCell ref="B78:B82"/>
    <mergeCell ref="C78:C82"/>
    <mergeCell ref="B61:B65"/>
    <mergeCell ref="C61:C65"/>
    <mergeCell ref="B66:B70"/>
    <mergeCell ref="C66:C70"/>
    <mergeCell ref="B83:B87"/>
    <mergeCell ref="C83:C87"/>
    <mergeCell ref="D76:D77"/>
    <mergeCell ref="E76:E77"/>
    <mergeCell ref="F76:F77"/>
    <mergeCell ref="L76:L77"/>
    <mergeCell ref="L44:L45"/>
    <mergeCell ref="L98:L99"/>
    <mergeCell ref="D98:D99"/>
    <mergeCell ref="E98:E99"/>
    <mergeCell ref="F98:F99"/>
    <mergeCell ref="G98:G99"/>
    <mergeCell ref="H98:H99"/>
    <mergeCell ref="K98:K99"/>
    <mergeCell ref="G76:G77"/>
    <mergeCell ref="H76:H77"/>
    <mergeCell ref="I76:I77"/>
    <mergeCell ref="J76:J77"/>
    <mergeCell ref="K76:K77"/>
    <mergeCell ref="I98:I99"/>
    <mergeCell ref="J98:J99"/>
  </mergeCells>
  <conditionalFormatting sqref="E4:E43 E46:E97 E100:E124">
    <cfRule type="expression" dxfId="47" priority="82">
      <formula>$E4="Yes"</formula>
    </cfRule>
    <cfRule type="expression" dxfId="46" priority="83">
      <formula>$E4</formula>
    </cfRule>
  </conditionalFormatting>
  <conditionalFormatting sqref="E98:E99">
    <cfRule type="expression" dxfId="45" priority="5">
      <formula>$E98="Yes"</formula>
    </cfRule>
    <cfRule type="expression" dxfId="44" priority="6">
      <formula>$E98</formula>
    </cfRule>
  </conditionalFormatting>
  <conditionalFormatting sqref="E44:F77 E100:L107 E108:F109 H108:L109 E110:L120">
    <cfRule type="expression" dxfId="43" priority="7">
      <formula>$E44="No"</formula>
    </cfRule>
  </conditionalFormatting>
  <conditionalFormatting sqref="E98:F99">
    <cfRule type="expression" dxfId="42" priority="1">
      <formula>$E98="No"</formula>
    </cfRule>
  </conditionalFormatting>
  <conditionalFormatting sqref="E78:G97 I80:I97 E121:H122 J121:L122 E123:L124">
    <cfRule type="expression" dxfId="41" priority="11">
      <formula>$E78="No"</formula>
    </cfRule>
  </conditionalFormatting>
  <conditionalFormatting sqref="E4:L43">
    <cfRule type="expression" dxfId="40" priority="22">
      <formula>$E4="No"</formula>
    </cfRule>
  </conditionalFormatting>
  <conditionalFormatting sqref="G46:G75">
    <cfRule type="expression" dxfId="39" priority="69">
      <formula>$E46="No"</formula>
    </cfRule>
  </conditionalFormatting>
  <conditionalFormatting sqref="H1:H3 H44:H45 H125:H1048576">
    <cfRule type="dataBar" priority="34">
      <dataBar>
        <cfvo type="num" val="1"/>
        <cfvo type="num" val="5"/>
        <color rgb="FF638EC6"/>
      </dataBar>
      <extLst>
        <ext xmlns:x14="http://schemas.microsoft.com/office/spreadsheetml/2009/9/main" uri="{B025F937-C7B1-47D3-B67F-A62EFF666E3E}">
          <x14:id>{DF3056CF-8A93-9047-9F3B-9BF8179EAE54}</x14:id>
        </ext>
      </extLst>
    </cfRule>
  </conditionalFormatting>
  <conditionalFormatting sqref="H76:H77">
    <cfRule type="dataBar" priority="9">
      <dataBar>
        <cfvo type="num" val="1"/>
        <cfvo type="num" val="5"/>
        <color rgb="FF638EC6"/>
      </dataBar>
      <extLst>
        <ext xmlns:x14="http://schemas.microsoft.com/office/spreadsheetml/2009/9/main" uri="{B025F937-C7B1-47D3-B67F-A62EFF666E3E}">
          <x14:id>{1024A42D-90F3-4C79-AAE6-9A0EA304429B}</x14:id>
        </ext>
      </extLst>
    </cfRule>
  </conditionalFormatting>
  <conditionalFormatting sqref="H98:H99">
    <cfRule type="dataBar" priority="3">
      <dataBar>
        <cfvo type="num" val="1"/>
        <cfvo type="num" val="5"/>
        <color rgb="FF638EC6"/>
      </dataBar>
      <extLst>
        <ext xmlns:x14="http://schemas.microsoft.com/office/spreadsheetml/2009/9/main" uri="{B025F937-C7B1-47D3-B67F-A62EFF666E3E}">
          <x14:id>{83634697-BADE-421C-AE71-99C972C1C01E}</x14:id>
        </ext>
      </extLst>
    </cfRule>
  </conditionalFormatting>
  <conditionalFormatting sqref="H44:L44 H45:K45">
    <cfRule type="expression" dxfId="38" priority="32">
      <formula>$E44="No"</formula>
    </cfRule>
  </conditionalFormatting>
  <conditionalFormatting sqref="H76:L76 H77:K77">
    <cfRule type="expression" dxfId="37" priority="8">
      <formula>$E76="No"</formula>
    </cfRule>
  </conditionalFormatting>
  <conditionalFormatting sqref="H98:L98 H99:K99">
    <cfRule type="expression" dxfId="36" priority="2">
      <formula>$E98="No"</formula>
    </cfRule>
  </conditionalFormatting>
  <conditionalFormatting sqref="I46:I75">
    <cfRule type="expression" dxfId="35" priority="86">
      <formula>$E46="No"</formula>
    </cfRule>
  </conditionalFormatting>
  <conditionalFormatting sqref="I78 G108 I121">
    <cfRule type="expression" dxfId="34" priority="120">
      <formula>$E79="No"</formula>
    </cfRule>
  </conditionalFormatting>
  <conditionalFormatting sqref="K46:L75">
    <cfRule type="expression" dxfId="33" priority="21">
      <formula>$E46="No"</formula>
    </cfRule>
  </conditionalFormatting>
  <conditionalFormatting sqref="K78:L97">
    <cfRule type="expression" dxfId="32" priority="20">
      <formula>$E78="No"</formula>
    </cfRule>
  </conditionalFormatting>
  <dataValidations count="4">
    <dataValidation type="custom" allowBlank="1" showInputMessage="1" showErrorMessage="1" sqref="G46:G75 G4:G43 G78:G97 G100:G107 G110:G124" xr:uid="{38AFF5CE-1BE0-4A58-99DF-257D25D25317}">
      <formula1>F4</formula1>
    </dataValidation>
    <dataValidation type="list" allowBlank="1" showInputMessage="1" showErrorMessage="1" sqref="E78:E97 E46:E75 E4:E43 E100:E124" xr:uid="{191BB357-C2C3-4505-828E-255E525C28B1}">
      <formula1>"Yes,No"</formula1>
    </dataValidation>
    <dataValidation type="list" allowBlank="1" showInputMessage="1" showErrorMessage="1" sqref="H100:H124 J4:J43 J46:J75 J78:J97 H4:H43 H46:H75 H78:H97 J100:J124" xr:uid="{B8E8FC25-ACAE-4270-B5D9-F99C88BDB423}">
      <formula1>"1,2,3,4,5"</formula1>
    </dataValidation>
    <dataValidation type="custom" allowBlank="1" showInputMessage="1" showErrorMessage="1" sqref="G108" xr:uid="{344348FC-1621-40AE-939D-4AF391053767}">
      <formula1>F109</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DF3056CF-8A93-9047-9F3B-9BF8179EAE54}">
            <x14:dataBar minLength="0" maxLength="100" gradient="0">
              <x14:cfvo type="num">
                <xm:f>1</xm:f>
              </x14:cfvo>
              <x14:cfvo type="num">
                <xm:f>5</xm:f>
              </x14:cfvo>
              <x14:negativeFillColor rgb="FFFF0000"/>
              <x14:axisColor rgb="FF000000"/>
            </x14:dataBar>
          </x14:cfRule>
          <xm:sqref>H1:H3 H44:H45 H125:H1048576</xm:sqref>
        </x14:conditionalFormatting>
        <x14:conditionalFormatting xmlns:xm="http://schemas.microsoft.com/office/excel/2006/main">
          <x14:cfRule type="dataBar" id="{1024A42D-90F3-4C79-AAE6-9A0EA304429B}">
            <x14:dataBar minLength="0" maxLength="100" gradient="0">
              <x14:cfvo type="num">
                <xm:f>1</xm:f>
              </x14:cfvo>
              <x14:cfvo type="num">
                <xm:f>5</xm:f>
              </x14:cfvo>
              <x14:negativeFillColor rgb="FFFF0000"/>
              <x14:axisColor rgb="FF000000"/>
            </x14:dataBar>
          </x14:cfRule>
          <xm:sqref>H76:H77</xm:sqref>
        </x14:conditionalFormatting>
        <x14:conditionalFormatting xmlns:xm="http://schemas.microsoft.com/office/excel/2006/main">
          <x14:cfRule type="dataBar" id="{83634697-BADE-421C-AE71-99C972C1C01E}">
            <x14:dataBar minLength="0" maxLength="100" gradient="0">
              <x14:cfvo type="num">
                <xm:f>1</xm:f>
              </x14:cfvo>
              <x14:cfvo type="num">
                <xm:f>5</xm:f>
              </x14:cfvo>
              <x14:negativeFillColor rgb="FFFF0000"/>
              <x14:axisColor rgb="FF000000"/>
            </x14:dataBar>
          </x14:cfRule>
          <xm:sqref>H98:H99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D7E42"/>
  </sheetPr>
  <dimension ref="A1:K94"/>
  <sheetViews>
    <sheetView topLeftCell="C83" zoomScale="55" zoomScaleNormal="55" workbookViewId="0">
      <selection activeCell="I94" sqref="I94"/>
    </sheetView>
  </sheetViews>
  <sheetFormatPr baseColWidth="10" defaultColWidth="10.69921875" defaultRowHeight="15.6"/>
  <cols>
    <col min="1" max="1" width="15.19921875" customWidth="1"/>
    <col min="2" max="2" width="78.19921875" customWidth="1"/>
    <col min="3" max="3" width="14.19921875" customWidth="1"/>
    <col min="5" max="6" width="25.796875" style="52" customWidth="1"/>
    <col min="7" max="7" width="18" bestFit="1" customWidth="1"/>
    <col min="8" max="8" width="25.796875" style="52" customWidth="1"/>
    <col min="9" max="9" width="16.69921875" style="50" bestFit="1" customWidth="1"/>
    <col min="10" max="10" width="10.796875" style="50"/>
    <col min="11" max="11" width="30.796875" style="52" customWidth="1"/>
  </cols>
  <sheetData>
    <row r="1" spans="1:11">
      <c r="A1" s="148" t="s">
        <v>151</v>
      </c>
      <c r="B1" s="148"/>
      <c r="C1" s="148"/>
      <c r="D1" s="148"/>
      <c r="E1" s="148"/>
      <c r="F1" s="148"/>
      <c r="G1" s="148"/>
      <c r="H1" s="148"/>
      <c r="I1" s="148"/>
      <c r="J1" s="148"/>
      <c r="K1" s="148"/>
    </row>
    <row r="2" spans="1:11" ht="16.05" customHeight="1">
      <c r="A2" s="6" t="s">
        <v>113</v>
      </c>
      <c r="B2" s="7" t="s">
        <v>152</v>
      </c>
      <c r="C2" s="144" t="s">
        <v>110</v>
      </c>
      <c r="D2" s="144" t="s">
        <v>109</v>
      </c>
      <c r="E2" s="144" t="s">
        <v>111</v>
      </c>
      <c r="F2" s="145" t="s">
        <v>112</v>
      </c>
      <c r="G2" s="145" t="s">
        <v>198</v>
      </c>
      <c r="H2" s="144" t="s">
        <v>85</v>
      </c>
      <c r="I2" s="145" t="s">
        <v>133</v>
      </c>
      <c r="J2" s="144" t="s">
        <v>87</v>
      </c>
      <c r="K2" s="144" t="s">
        <v>88</v>
      </c>
    </row>
    <row r="3" spans="1:11">
      <c r="A3" s="8" t="s">
        <v>81</v>
      </c>
      <c r="B3" s="9" t="s">
        <v>82</v>
      </c>
      <c r="C3" s="144"/>
      <c r="D3" s="144"/>
      <c r="E3" s="144"/>
      <c r="F3" s="145"/>
      <c r="G3" s="145"/>
      <c r="H3" s="144"/>
      <c r="I3" s="145"/>
      <c r="J3" s="144"/>
      <c r="K3" s="144"/>
    </row>
    <row r="4" spans="1:11" ht="124.8">
      <c r="A4" s="143" t="s">
        <v>11</v>
      </c>
      <c r="B4" s="134" t="s">
        <v>156</v>
      </c>
      <c r="C4" s="49" t="s">
        <v>116</v>
      </c>
      <c r="D4" s="54" t="s">
        <v>53</v>
      </c>
      <c r="E4" s="55" t="s">
        <v>354</v>
      </c>
      <c r="F4" s="55" t="s">
        <v>353</v>
      </c>
      <c r="G4" s="55">
        <v>1</v>
      </c>
      <c r="H4" s="55" t="s">
        <v>625</v>
      </c>
      <c r="I4" s="55">
        <v>3</v>
      </c>
      <c r="J4" s="80">
        <f>I4-G4</f>
        <v>2</v>
      </c>
      <c r="K4" s="80"/>
    </row>
    <row r="5" spans="1:11" ht="62.4">
      <c r="A5" s="143"/>
      <c r="B5" s="135"/>
      <c r="C5" s="56" t="s">
        <v>117</v>
      </c>
      <c r="D5" s="54" t="s">
        <v>53</v>
      </c>
      <c r="E5" s="55" t="s">
        <v>623</v>
      </c>
      <c r="F5" s="55" t="s">
        <v>622</v>
      </c>
      <c r="G5" s="54">
        <v>2</v>
      </c>
      <c r="H5" s="55" t="s">
        <v>624</v>
      </c>
      <c r="I5" s="54">
        <v>4</v>
      </c>
      <c r="J5" s="58">
        <f t="shared" ref="J5:J23" si="0">I5-G5</f>
        <v>2</v>
      </c>
      <c r="K5" s="55" t="s">
        <v>626</v>
      </c>
    </row>
    <row r="6" spans="1:11">
      <c r="A6" s="143"/>
      <c r="B6" s="135"/>
      <c r="C6" s="56" t="s">
        <v>118</v>
      </c>
      <c r="D6" s="54" t="s">
        <v>54</v>
      </c>
      <c r="E6" s="55"/>
      <c r="F6" s="55"/>
      <c r="G6" s="54"/>
      <c r="H6" s="55"/>
      <c r="I6" s="54"/>
      <c r="J6" s="58">
        <f t="shared" si="0"/>
        <v>0</v>
      </c>
      <c r="K6" s="55"/>
    </row>
    <row r="7" spans="1:11" ht="62.4">
      <c r="A7" s="143"/>
      <c r="B7" s="135"/>
      <c r="C7" s="56" t="s">
        <v>119</v>
      </c>
      <c r="D7" s="54" t="s">
        <v>53</v>
      </c>
      <c r="E7" s="55" t="s">
        <v>356</v>
      </c>
      <c r="F7" s="55" t="s">
        <v>355</v>
      </c>
      <c r="G7" s="54">
        <v>2</v>
      </c>
      <c r="H7" s="55" t="s">
        <v>357</v>
      </c>
      <c r="I7" s="54">
        <v>3</v>
      </c>
      <c r="J7" s="58">
        <f t="shared" si="0"/>
        <v>1</v>
      </c>
      <c r="K7" s="55" t="s">
        <v>358</v>
      </c>
    </row>
    <row r="8" spans="1:11">
      <c r="A8" s="143"/>
      <c r="B8" s="135"/>
      <c r="C8" s="56" t="s">
        <v>120</v>
      </c>
      <c r="D8" s="54" t="s">
        <v>54</v>
      </c>
      <c r="E8" s="55"/>
      <c r="F8" s="55"/>
      <c r="G8" s="54"/>
      <c r="H8" s="55"/>
      <c r="I8" s="54"/>
      <c r="J8" s="58">
        <f t="shared" si="0"/>
        <v>0</v>
      </c>
      <c r="K8" s="55"/>
    </row>
    <row r="9" spans="1:11">
      <c r="A9" s="143" t="s">
        <v>12</v>
      </c>
      <c r="B9" s="134" t="s">
        <v>157</v>
      </c>
      <c r="C9" s="49" t="s">
        <v>116</v>
      </c>
      <c r="D9" s="54" t="s">
        <v>54</v>
      </c>
      <c r="E9" s="55"/>
      <c r="F9" s="55"/>
      <c r="G9" s="54"/>
      <c r="H9" s="55"/>
      <c r="I9" s="54"/>
      <c r="J9" s="58">
        <f t="shared" si="0"/>
        <v>0</v>
      </c>
      <c r="K9" s="55"/>
    </row>
    <row r="10" spans="1:11" ht="62.4">
      <c r="A10" s="143"/>
      <c r="B10" s="135"/>
      <c r="C10" s="56" t="s">
        <v>117</v>
      </c>
      <c r="D10" s="54" t="s">
        <v>53</v>
      </c>
      <c r="E10" s="55" t="s">
        <v>360</v>
      </c>
      <c r="F10" s="55" t="s">
        <v>359</v>
      </c>
      <c r="G10" s="54">
        <v>2</v>
      </c>
      <c r="H10" s="55" t="s">
        <v>361</v>
      </c>
      <c r="I10" s="54">
        <v>3</v>
      </c>
      <c r="J10" s="58">
        <f t="shared" si="0"/>
        <v>1</v>
      </c>
      <c r="K10" s="55" t="s">
        <v>362</v>
      </c>
    </row>
    <row r="11" spans="1:11">
      <c r="A11" s="143"/>
      <c r="B11" s="135"/>
      <c r="C11" s="56" t="s">
        <v>118</v>
      </c>
      <c r="D11" s="54" t="s">
        <v>54</v>
      </c>
      <c r="E11" s="55"/>
      <c r="F11" s="55"/>
      <c r="G11" s="54"/>
      <c r="H11" s="55"/>
      <c r="I11" s="54"/>
      <c r="J11" s="58">
        <f t="shared" si="0"/>
        <v>0</v>
      </c>
      <c r="K11" s="55"/>
    </row>
    <row r="12" spans="1:11" ht="62.4">
      <c r="A12" s="143"/>
      <c r="B12" s="135"/>
      <c r="C12" s="56" t="s">
        <v>119</v>
      </c>
      <c r="D12" s="54" t="s">
        <v>53</v>
      </c>
      <c r="E12" s="55" t="s">
        <v>364</v>
      </c>
      <c r="F12" s="55" t="s">
        <v>363</v>
      </c>
      <c r="G12" s="54">
        <v>2</v>
      </c>
      <c r="H12" s="55" t="s">
        <v>365</v>
      </c>
      <c r="I12" s="54">
        <v>4</v>
      </c>
      <c r="J12" s="58">
        <f t="shared" si="0"/>
        <v>2</v>
      </c>
      <c r="K12" s="55" t="s">
        <v>366</v>
      </c>
    </row>
    <row r="13" spans="1:11">
      <c r="A13" s="143"/>
      <c r="B13" s="135"/>
      <c r="C13" s="56" t="s">
        <v>120</v>
      </c>
      <c r="D13" s="54" t="s">
        <v>54</v>
      </c>
      <c r="E13" s="55"/>
      <c r="F13" s="55"/>
      <c r="G13" s="54"/>
      <c r="H13" s="55"/>
      <c r="I13" s="54"/>
      <c r="J13" s="58">
        <f t="shared" si="0"/>
        <v>0</v>
      </c>
      <c r="K13" s="55"/>
    </row>
    <row r="14" spans="1:11" ht="78">
      <c r="A14" s="143" t="s">
        <v>13</v>
      </c>
      <c r="B14" s="134" t="s">
        <v>158</v>
      </c>
      <c r="C14" s="49" t="s">
        <v>116</v>
      </c>
      <c r="D14" s="54" t="s">
        <v>53</v>
      </c>
      <c r="E14" s="55" t="s">
        <v>369</v>
      </c>
      <c r="F14" s="55" t="s">
        <v>367</v>
      </c>
      <c r="G14" s="54">
        <v>2</v>
      </c>
      <c r="H14" s="55" t="s">
        <v>371</v>
      </c>
      <c r="I14" s="54">
        <v>3</v>
      </c>
      <c r="J14" s="58">
        <f t="shared" si="0"/>
        <v>1</v>
      </c>
      <c r="K14" s="55" t="s">
        <v>373</v>
      </c>
    </row>
    <row r="15" spans="1:11" ht="78">
      <c r="A15" s="143"/>
      <c r="B15" s="135"/>
      <c r="C15" s="56" t="s">
        <v>117</v>
      </c>
      <c r="D15" s="54" t="s">
        <v>53</v>
      </c>
      <c r="E15" s="55" t="s">
        <v>370</v>
      </c>
      <c r="F15" s="55" t="s">
        <v>368</v>
      </c>
      <c r="G15" s="54">
        <v>2</v>
      </c>
      <c r="H15" s="55" t="s">
        <v>372</v>
      </c>
      <c r="I15" s="54">
        <v>3</v>
      </c>
      <c r="J15" s="58">
        <f t="shared" si="0"/>
        <v>1</v>
      </c>
      <c r="K15" s="55" t="s">
        <v>374</v>
      </c>
    </row>
    <row r="16" spans="1:11">
      <c r="A16" s="143"/>
      <c r="B16" s="135"/>
      <c r="C16" s="56" t="s">
        <v>118</v>
      </c>
      <c r="D16" s="54" t="s">
        <v>54</v>
      </c>
      <c r="E16" s="55"/>
      <c r="F16" s="55"/>
      <c r="G16" s="54"/>
      <c r="H16" s="55"/>
      <c r="I16" s="54"/>
      <c r="J16" s="58">
        <f t="shared" si="0"/>
        <v>0</v>
      </c>
      <c r="K16" s="55"/>
    </row>
    <row r="17" spans="1:11">
      <c r="A17" s="143"/>
      <c r="B17" s="135"/>
      <c r="C17" s="56" t="s">
        <v>119</v>
      </c>
      <c r="D17" s="54" t="s">
        <v>54</v>
      </c>
      <c r="E17" s="55"/>
      <c r="F17" s="55"/>
      <c r="G17" s="54"/>
      <c r="H17" s="55"/>
      <c r="I17" s="54"/>
      <c r="J17" s="58">
        <f t="shared" si="0"/>
        <v>0</v>
      </c>
      <c r="K17" s="55"/>
    </row>
    <row r="18" spans="1:11">
      <c r="A18" s="143"/>
      <c r="B18" s="135"/>
      <c r="C18" s="56" t="s">
        <v>120</v>
      </c>
      <c r="D18" s="54" t="s">
        <v>54</v>
      </c>
      <c r="E18" s="55"/>
      <c r="F18" s="55"/>
      <c r="G18" s="54"/>
      <c r="H18" s="55"/>
      <c r="I18" s="54"/>
      <c r="J18" s="58">
        <f t="shared" si="0"/>
        <v>0</v>
      </c>
      <c r="K18" s="55"/>
    </row>
    <row r="19" spans="1:11" ht="62.4">
      <c r="A19" s="143" t="s">
        <v>14</v>
      </c>
      <c r="B19" s="134" t="s">
        <v>159</v>
      </c>
      <c r="C19" s="49" t="s">
        <v>116</v>
      </c>
      <c r="D19" s="54" t="s">
        <v>53</v>
      </c>
      <c r="E19" s="55" t="s">
        <v>377</v>
      </c>
      <c r="F19" s="55" t="s">
        <v>375</v>
      </c>
      <c r="G19" s="54">
        <v>2</v>
      </c>
      <c r="H19" s="71" t="s">
        <v>379</v>
      </c>
      <c r="I19" s="54">
        <v>4</v>
      </c>
      <c r="J19" s="58">
        <f t="shared" si="0"/>
        <v>2</v>
      </c>
      <c r="K19" s="55" t="s">
        <v>381</v>
      </c>
    </row>
    <row r="20" spans="1:11">
      <c r="A20" s="143"/>
      <c r="B20" s="135"/>
      <c r="C20" s="56" t="s">
        <v>117</v>
      </c>
      <c r="D20" s="54" t="s">
        <v>54</v>
      </c>
      <c r="E20" s="55"/>
      <c r="F20" s="55"/>
      <c r="G20" s="54"/>
      <c r="H20" s="55"/>
      <c r="I20" s="54"/>
      <c r="J20" s="58">
        <f t="shared" si="0"/>
        <v>0</v>
      </c>
      <c r="K20" s="55"/>
    </row>
    <row r="21" spans="1:11">
      <c r="A21" s="143"/>
      <c r="B21" s="135"/>
      <c r="C21" s="56" t="s">
        <v>118</v>
      </c>
      <c r="D21" s="54" t="s">
        <v>54</v>
      </c>
      <c r="E21" s="55"/>
      <c r="F21" s="55"/>
      <c r="G21" s="54"/>
      <c r="H21" s="55"/>
      <c r="I21" s="54"/>
      <c r="J21" s="58">
        <f t="shared" si="0"/>
        <v>0</v>
      </c>
      <c r="K21" s="55"/>
    </row>
    <row r="22" spans="1:11" ht="62.4">
      <c r="A22" s="143"/>
      <c r="B22" s="135"/>
      <c r="C22" s="56" t="s">
        <v>119</v>
      </c>
      <c r="D22" s="54" t="s">
        <v>53</v>
      </c>
      <c r="E22" s="55" t="s">
        <v>377</v>
      </c>
      <c r="F22" s="55" t="s">
        <v>375</v>
      </c>
      <c r="G22" s="54">
        <v>2</v>
      </c>
      <c r="H22" s="55" t="s">
        <v>379</v>
      </c>
      <c r="I22" s="54">
        <v>3</v>
      </c>
      <c r="J22" s="58">
        <f t="shared" si="0"/>
        <v>1</v>
      </c>
      <c r="K22" s="55" t="s">
        <v>381</v>
      </c>
    </row>
    <row r="23" spans="1:11" ht="62.4">
      <c r="A23" s="143"/>
      <c r="B23" s="135"/>
      <c r="C23" s="56" t="s">
        <v>120</v>
      </c>
      <c r="D23" s="54" t="s">
        <v>53</v>
      </c>
      <c r="E23" s="55" t="s">
        <v>378</v>
      </c>
      <c r="F23" s="55" t="s">
        <v>376</v>
      </c>
      <c r="G23" s="54">
        <v>2</v>
      </c>
      <c r="H23" s="55" t="s">
        <v>380</v>
      </c>
      <c r="I23" s="54">
        <v>2</v>
      </c>
      <c r="J23" s="58">
        <f t="shared" si="0"/>
        <v>0</v>
      </c>
      <c r="K23" s="55" t="s">
        <v>382</v>
      </c>
    </row>
    <row r="24" spans="1:11" ht="16.05" customHeight="1">
      <c r="A24" s="6" t="s">
        <v>113</v>
      </c>
      <c r="B24" s="7" t="s">
        <v>153</v>
      </c>
      <c r="C24" s="144" t="s">
        <v>110</v>
      </c>
      <c r="D24" s="144" t="s">
        <v>109</v>
      </c>
      <c r="E24" s="144" t="s">
        <v>111</v>
      </c>
      <c r="F24" s="145" t="s">
        <v>112</v>
      </c>
      <c r="G24" s="145" t="s">
        <v>198</v>
      </c>
      <c r="H24" s="144" t="s">
        <v>85</v>
      </c>
      <c r="I24" s="145" t="s">
        <v>133</v>
      </c>
      <c r="J24" s="144" t="s">
        <v>87</v>
      </c>
      <c r="K24" s="144" t="s">
        <v>88</v>
      </c>
    </row>
    <row r="25" spans="1:11">
      <c r="A25" s="8" t="s">
        <v>81</v>
      </c>
      <c r="B25" s="9" t="s">
        <v>82</v>
      </c>
      <c r="C25" s="144"/>
      <c r="D25" s="144"/>
      <c r="E25" s="144"/>
      <c r="F25" s="145"/>
      <c r="G25" s="145"/>
      <c r="H25" s="144"/>
      <c r="I25" s="145"/>
      <c r="J25" s="144"/>
      <c r="K25" s="144"/>
    </row>
    <row r="26" spans="1:11" ht="78">
      <c r="A26" s="143" t="s">
        <v>15</v>
      </c>
      <c r="B26" s="134" t="s">
        <v>160</v>
      </c>
      <c r="C26" s="49" t="s">
        <v>116</v>
      </c>
      <c r="D26" s="54" t="s">
        <v>53</v>
      </c>
      <c r="E26" s="55" t="s">
        <v>384</v>
      </c>
      <c r="F26" s="55" t="s">
        <v>383</v>
      </c>
      <c r="G26" s="54">
        <v>2</v>
      </c>
      <c r="H26" s="55" t="s">
        <v>385</v>
      </c>
      <c r="I26" s="54">
        <v>4</v>
      </c>
      <c r="J26" s="58">
        <f t="shared" ref="J26:J40" si="1">I26-G26</f>
        <v>2</v>
      </c>
      <c r="K26" s="55" t="s">
        <v>386</v>
      </c>
    </row>
    <row r="27" spans="1:11" ht="78">
      <c r="A27" s="143"/>
      <c r="B27" s="135"/>
      <c r="C27" s="56" t="s">
        <v>117</v>
      </c>
      <c r="D27" s="54" t="s">
        <v>53</v>
      </c>
      <c r="E27" s="55" t="s">
        <v>628</v>
      </c>
      <c r="F27" s="55" t="s">
        <v>627</v>
      </c>
      <c r="G27" s="54">
        <v>3</v>
      </c>
      <c r="H27" s="55" t="s">
        <v>629</v>
      </c>
      <c r="I27" s="54">
        <v>4</v>
      </c>
      <c r="J27" s="58">
        <f t="shared" si="1"/>
        <v>1</v>
      </c>
      <c r="K27" s="55" t="s">
        <v>630</v>
      </c>
    </row>
    <row r="28" spans="1:11">
      <c r="A28" s="143"/>
      <c r="B28" s="135"/>
      <c r="C28" s="56" t="s">
        <v>118</v>
      </c>
      <c r="D28" s="54" t="s">
        <v>54</v>
      </c>
      <c r="E28" s="55"/>
      <c r="F28" s="55"/>
      <c r="G28" s="54"/>
      <c r="H28" s="55"/>
      <c r="I28" s="54"/>
      <c r="J28" s="58">
        <f t="shared" si="1"/>
        <v>0</v>
      </c>
      <c r="K28" s="55"/>
    </row>
    <row r="29" spans="1:11" ht="62.4">
      <c r="A29" s="143"/>
      <c r="B29" s="135"/>
      <c r="C29" s="56" t="s">
        <v>119</v>
      </c>
      <c r="D29" s="54" t="s">
        <v>53</v>
      </c>
      <c r="E29" s="55" t="s">
        <v>388</v>
      </c>
      <c r="F29" s="55" t="s">
        <v>387</v>
      </c>
      <c r="G29" s="54">
        <v>2</v>
      </c>
      <c r="H29" s="55" t="s">
        <v>389</v>
      </c>
      <c r="I29" s="54">
        <v>4</v>
      </c>
      <c r="J29" s="58">
        <f t="shared" si="1"/>
        <v>2</v>
      </c>
      <c r="K29" s="55" t="s">
        <v>390</v>
      </c>
    </row>
    <row r="30" spans="1:11">
      <c r="A30" s="143"/>
      <c r="B30" s="135"/>
      <c r="C30" s="56" t="s">
        <v>120</v>
      </c>
      <c r="D30" s="54" t="s">
        <v>54</v>
      </c>
      <c r="E30" s="55"/>
      <c r="F30" s="55"/>
      <c r="G30" s="54"/>
      <c r="H30" s="55"/>
      <c r="I30" s="54"/>
      <c r="J30" s="58">
        <f t="shared" si="1"/>
        <v>0</v>
      </c>
      <c r="K30" s="55"/>
    </row>
    <row r="31" spans="1:11" ht="78">
      <c r="A31" s="143" t="s">
        <v>41</v>
      </c>
      <c r="B31" s="134" t="s">
        <v>161</v>
      </c>
      <c r="C31" s="49" t="s">
        <v>116</v>
      </c>
      <c r="D31" s="54" t="s">
        <v>53</v>
      </c>
      <c r="E31" s="55" t="s">
        <v>392</v>
      </c>
      <c r="F31" s="55" t="s">
        <v>391</v>
      </c>
      <c r="G31" s="54">
        <v>2</v>
      </c>
      <c r="H31" s="55" t="s">
        <v>393</v>
      </c>
      <c r="I31" s="54">
        <v>3</v>
      </c>
      <c r="J31" s="58">
        <f t="shared" si="1"/>
        <v>1</v>
      </c>
      <c r="K31" s="55" t="s">
        <v>394</v>
      </c>
    </row>
    <row r="32" spans="1:11" ht="46.8">
      <c r="A32" s="143"/>
      <c r="B32" s="135"/>
      <c r="C32" s="56" t="s">
        <v>117</v>
      </c>
      <c r="D32" s="54" t="s">
        <v>53</v>
      </c>
      <c r="E32" s="55" t="s">
        <v>632</v>
      </c>
      <c r="F32" s="55" t="s">
        <v>631</v>
      </c>
      <c r="G32" s="54">
        <v>3</v>
      </c>
      <c r="H32" s="55" t="s">
        <v>633</v>
      </c>
      <c r="I32" s="54">
        <v>4</v>
      </c>
      <c r="J32" s="58">
        <f t="shared" si="1"/>
        <v>1</v>
      </c>
      <c r="K32" s="55" t="s">
        <v>634</v>
      </c>
    </row>
    <row r="33" spans="1:11">
      <c r="A33" s="143"/>
      <c r="B33" s="135"/>
      <c r="C33" s="56" t="s">
        <v>118</v>
      </c>
      <c r="D33" s="54" t="s">
        <v>54</v>
      </c>
      <c r="E33" s="55"/>
      <c r="F33" s="55"/>
      <c r="G33" s="54"/>
      <c r="H33" s="55"/>
      <c r="I33" s="54"/>
      <c r="J33" s="58">
        <f t="shared" si="1"/>
        <v>0</v>
      </c>
      <c r="K33" s="55"/>
    </row>
    <row r="34" spans="1:11" ht="62.4">
      <c r="A34" s="143"/>
      <c r="B34" s="135"/>
      <c r="C34" s="56" t="s">
        <v>119</v>
      </c>
      <c r="D34" s="54" t="s">
        <v>53</v>
      </c>
      <c r="E34" s="55" t="s">
        <v>396</v>
      </c>
      <c r="F34" s="55" t="s">
        <v>395</v>
      </c>
      <c r="G34" s="54">
        <v>2</v>
      </c>
      <c r="H34" s="55" t="s">
        <v>397</v>
      </c>
      <c r="I34" s="54">
        <v>2</v>
      </c>
      <c r="J34" s="58">
        <f t="shared" si="1"/>
        <v>0</v>
      </c>
      <c r="K34" s="55" t="s">
        <v>398</v>
      </c>
    </row>
    <row r="35" spans="1:11" ht="46.8">
      <c r="A35" s="143"/>
      <c r="B35" s="135"/>
      <c r="C35" s="56" t="s">
        <v>120</v>
      </c>
      <c r="D35" s="54" t="s">
        <v>53</v>
      </c>
      <c r="E35" s="55" t="s">
        <v>636</v>
      </c>
      <c r="F35" s="55" t="s">
        <v>635</v>
      </c>
      <c r="G35" s="54">
        <v>3</v>
      </c>
      <c r="H35" s="71" t="s">
        <v>637</v>
      </c>
      <c r="I35" s="54">
        <v>4</v>
      </c>
      <c r="J35" s="58">
        <f t="shared" si="1"/>
        <v>1</v>
      </c>
      <c r="K35" s="55" t="s">
        <v>638</v>
      </c>
    </row>
    <row r="36" spans="1:11">
      <c r="A36" s="143" t="s">
        <v>42</v>
      </c>
      <c r="B36" s="134" t="s">
        <v>162</v>
      </c>
      <c r="C36" s="49" t="s">
        <v>116</v>
      </c>
      <c r="D36" s="54" t="s">
        <v>54</v>
      </c>
      <c r="E36" s="55"/>
      <c r="F36" s="55"/>
      <c r="G36" s="54"/>
      <c r="H36" s="71"/>
      <c r="I36" s="54"/>
      <c r="J36" s="58">
        <f t="shared" si="1"/>
        <v>0</v>
      </c>
      <c r="K36" s="55"/>
    </row>
    <row r="37" spans="1:11">
      <c r="A37" s="143"/>
      <c r="B37" s="135"/>
      <c r="C37" s="56" t="s">
        <v>117</v>
      </c>
      <c r="D37" s="54" t="s">
        <v>54</v>
      </c>
      <c r="E37" s="55"/>
      <c r="F37" s="55"/>
      <c r="G37" s="54"/>
      <c r="H37" s="55"/>
      <c r="I37" s="54"/>
      <c r="J37" s="58">
        <f t="shared" si="1"/>
        <v>0</v>
      </c>
      <c r="K37" s="55"/>
    </row>
    <row r="38" spans="1:11">
      <c r="A38" s="143"/>
      <c r="B38" s="135"/>
      <c r="C38" s="56" t="s">
        <v>118</v>
      </c>
      <c r="D38" s="54" t="s">
        <v>54</v>
      </c>
      <c r="E38" s="55"/>
      <c r="F38" s="55"/>
      <c r="G38" s="54"/>
      <c r="H38" s="55"/>
      <c r="I38" s="54"/>
      <c r="J38" s="58">
        <f t="shared" si="1"/>
        <v>0</v>
      </c>
      <c r="K38" s="55"/>
    </row>
    <row r="39" spans="1:11" ht="78">
      <c r="A39" s="143"/>
      <c r="B39" s="135"/>
      <c r="C39" s="56" t="s">
        <v>119</v>
      </c>
      <c r="D39" s="54" t="s">
        <v>53</v>
      </c>
      <c r="E39" s="55" t="s">
        <v>400</v>
      </c>
      <c r="F39" s="55" t="s">
        <v>399</v>
      </c>
      <c r="G39" s="54">
        <v>1</v>
      </c>
      <c r="H39" s="55" t="s">
        <v>401</v>
      </c>
      <c r="I39" s="54">
        <v>3</v>
      </c>
      <c r="J39" s="58">
        <f t="shared" si="1"/>
        <v>2</v>
      </c>
      <c r="K39" s="55" t="s">
        <v>402</v>
      </c>
    </row>
    <row r="40" spans="1:11" ht="46.8">
      <c r="A40" s="143"/>
      <c r="B40" s="135"/>
      <c r="C40" s="56" t="s">
        <v>120</v>
      </c>
      <c r="D40" s="54" t="s">
        <v>53</v>
      </c>
      <c r="E40" s="55" t="s">
        <v>640</v>
      </c>
      <c r="F40" s="55" t="s">
        <v>639</v>
      </c>
      <c r="G40" s="54">
        <v>2</v>
      </c>
      <c r="H40" s="55" t="s">
        <v>641</v>
      </c>
      <c r="I40" s="54">
        <v>4</v>
      </c>
      <c r="J40" s="58">
        <f t="shared" si="1"/>
        <v>2</v>
      </c>
      <c r="K40" s="55" t="s">
        <v>642</v>
      </c>
    </row>
    <row r="41" spans="1:11" ht="16.05" customHeight="1">
      <c r="A41" s="6" t="s">
        <v>113</v>
      </c>
      <c r="B41" s="7" t="s">
        <v>154</v>
      </c>
      <c r="C41" s="144" t="s">
        <v>110</v>
      </c>
      <c r="D41" s="144" t="s">
        <v>109</v>
      </c>
      <c r="E41" s="144" t="s">
        <v>111</v>
      </c>
      <c r="F41" s="145" t="s">
        <v>112</v>
      </c>
      <c r="G41" s="145" t="s">
        <v>198</v>
      </c>
      <c r="H41" s="144" t="s">
        <v>85</v>
      </c>
      <c r="I41" s="145" t="s">
        <v>133</v>
      </c>
      <c r="J41" s="144" t="s">
        <v>87</v>
      </c>
      <c r="K41" s="144" t="s">
        <v>88</v>
      </c>
    </row>
    <row r="42" spans="1:11">
      <c r="A42" s="8" t="s">
        <v>81</v>
      </c>
      <c r="B42" s="9" t="s">
        <v>82</v>
      </c>
      <c r="C42" s="144"/>
      <c r="D42" s="144"/>
      <c r="E42" s="144"/>
      <c r="F42" s="145"/>
      <c r="G42" s="145"/>
      <c r="H42" s="144"/>
      <c r="I42" s="145"/>
      <c r="J42" s="144"/>
      <c r="K42" s="144"/>
    </row>
    <row r="43" spans="1:11" ht="62.4">
      <c r="A43" s="143" t="s">
        <v>16</v>
      </c>
      <c r="B43" s="134" t="s">
        <v>163</v>
      </c>
      <c r="C43" s="49" t="s">
        <v>116</v>
      </c>
      <c r="D43" s="54" t="s">
        <v>53</v>
      </c>
      <c r="E43" s="55" t="s">
        <v>403</v>
      </c>
      <c r="F43" s="55" t="s">
        <v>403</v>
      </c>
      <c r="G43" s="54">
        <v>3</v>
      </c>
      <c r="H43" s="55" t="s">
        <v>404</v>
      </c>
      <c r="I43" s="54">
        <v>4</v>
      </c>
      <c r="J43" s="58">
        <f t="shared" ref="J43:J72" si="2">I43-G43</f>
        <v>1</v>
      </c>
      <c r="K43" s="55" t="s">
        <v>405</v>
      </c>
    </row>
    <row r="44" spans="1:11" ht="62.4">
      <c r="A44" s="143"/>
      <c r="B44" s="135"/>
      <c r="C44" s="56" t="s">
        <v>117</v>
      </c>
      <c r="D44" s="54" t="s">
        <v>53</v>
      </c>
      <c r="E44" s="55" t="s">
        <v>644</v>
      </c>
      <c r="F44" s="55" t="s">
        <v>643</v>
      </c>
      <c r="G44" s="54">
        <v>2</v>
      </c>
      <c r="H44" s="55" t="s">
        <v>645</v>
      </c>
      <c r="I44" s="54">
        <v>4</v>
      </c>
      <c r="J44" s="58">
        <f t="shared" si="2"/>
        <v>2</v>
      </c>
      <c r="K44" s="55" t="s">
        <v>646</v>
      </c>
    </row>
    <row r="45" spans="1:11" ht="62.4">
      <c r="A45" s="143"/>
      <c r="B45" s="135"/>
      <c r="C45" s="56" t="s">
        <v>118</v>
      </c>
      <c r="D45" s="54" t="s">
        <v>53</v>
      </c>
      <c r="E45" s="55" t="s">
        <v>648</v>
      </c>
      <c r="F45" s="55" t="s">
        <v>647</v>
      </c>
      <c r="G45" s="54">
        <v>3</v>
      </c>
      <c r="H45" s="55" t="s">
        <v>649</v>
      </c>
      <c r="I45" s="54">
        <v>4</v>
      </c>
      <c r="J45" s="58">
        <f t="shared" si="2"/>
        <v>1</v>
      </c>
      <c r="K45" s="55" t="s">
        <v>650</v>
      </c>
    </row>
    <row r="46" spans="1:11" ht="78">
      <c r="A46" s="143"/>
      <c r="B46" s="135"/>
      <c r="C46" s="56" t="s">
        <v>119</v>
      </c>
      <c r="D46" s="54" t="s">
        <v>53</v>
      </c>
      <c r="E46" s="55" t="s">
        <v>407</v>
      </c>
      <c r="F46" s="55" t="s">
        <v>406</v>
      </c>
      <c r="G46" s="54">
        <v>2</v>
      </c>
      <c r="H46" s="55" t="s">
        <v>408</v>
      </c>
      <c r="I46" s="54">
        <v>3</v>
      </c>
      <c r="J46" s="58">
        <f t="shared" si="2"/>
        <v>1</v>
      </c>
      <c r="K46" s="55" t="s">
        <v>409</v>
      </c>
    </row>
    <row r="47" spans="1:11" ht="62.4">
      <c r="A47" s="143"/>
      <c r="B47" s="135"/>
      <c r="C47" s="56" t="s">
        <v>120</v>
      </c>
      <c r="D47" s="54" t="s">
        <v>53</v>
      </c>
      <c r="E47" s="55" t="s">
        <v>652</v>
      </c>
      <c r="F47" s="55" t="s">
        <v>651</v>
      </c>
      <c r="G47" s="54">
        <v>3</v>
      </c>
      <c r="H47" s="55" t="s">
        <v>653</v>
      </c>
      <c r="I47" s="54">
        <v>4</v>
      </c>
      <c r="J47" s="58">
        <f t="shared" si="2"/>
        <v>1</v>
      </c>
      <c r="K47" s="55" t="s">
        <v>654</v>
      </c>
    </row>
    <row r="48" spans="1:11">
      <c r="A48" s="143" t="s">
        <v>43</v>
      </c>
      <c r="B48" s="134" t="s">
        <v>164</v>
      </c>
      <c r="C48" s="49" t="s">
        <v>116</v>
      </c>
      <c r="D48" s="54" t="s">
        <v>54</v>
      </c>
      <c r="E48" s="55"/>
      <c r="F48" s="55"/>
      <c r="G48" s="54"/>
      <c r="H48" s="55"/>
      <c r="I48" s="54"/>
      <c r="J48" s="58">
        <f t="shared" si="2"/>
        <v>0</v>
      </c>
      <c r="K48" s="55"/>
    </row>
    <row r="49" spans="1:11" ht="78">
      <c r="A49" s="143"/>
      <c r="B49" s="135"/>
      <c r="C49" s="56" t="s">
        <v>117</v>
      </c>
      <c r="D49" s="54" t="s">
        <v>53</v>
      </c>
      <c r="E49" s="55" t="s">
        <v>412</v>
      </c>
      <c r="F49" s="55" t="s">
        <v>410</v>
      </c>
      <c r="G49" s="54">
        <v>2</v>
      </c>
      <c r="H49" s="55" t="s">
        <v>414</v>
      </c>
      <c r="I49" s="54">
        <v>4</v>
      </c>
      <c r="J49" s="58">
        <f t="shared" si="2"/>
        <v>2</v>
      </c>
      <c r="K49" s="55" t="s">
        <v>416</v>
      </c>
    </row>
    <row r="50" spans="1:11" ht="46.8">
      <c r="A50" s="143"/>
      <c r="B50" s="135"/>
      <c r="C50" s="56" t="s">
        <v>118</v>
      </c>
      <c r="D50" s="54" t="s">
        <v>53</v>
      </c>
      <c r="E50" s="55" t="s">
        <v>656</v>
      </c>
      <c r="F50" s="55" t="s">
        <v>655</v>
      </c>
      <c r="G50" s="54">
        <v>2</v>
      </c>
      <c r="H50" s="55" t="s">
        <v>657</v>
      </c>
      <c r="I50" s="54">
        <v>4</v>
      </c>
      <c r="J50" s="58">
        <f t="shared" si="2"/>
        <v>2</v>
      </c>
      <c r="K50" s="55" t="s">
        <v>658</v>
      </c>
    </row>
    <row r="51" spans="1:11" ht="62.4">
      <c r="A51" s="143"/>
      <c r="B51" s="135"/>
      <c r="C51" s="56" t="s">
        <v>119</v>
      </c>
      <c r="D51" s="54" t="s">
        <v>53</v>
      </c>
      <c r="E51" s="55" t="s">
        <v>413</v>
      </c>
      <c r="F51" s="55" t="s">
        <v>411</v>
      </c>
      <c r="G51" s="54">
        <v>2</v>
      </c>
      <c r="H51" s="55" t="s">
        <v>415</v>
      </c>
      <c r="I51" s="54">
        <v>4</v>
      </c>
      <c r="J51" s="58">
        <f t="shared" si="2"/>
        <v>2</v>
      </c>
      <c r="K51" s="55" t="s">
        <v>417</v>
      </c>
    </row>
    <row r="52" spans="1:11">
      <c r="A52" s="143"/>
      <c r="B52" s="135"/>
      <c r="C52" s="56" t="s">
        <v>120</v>
      </c>
      <c r="D52" s="54" t="s">
        <v>54</v>
      </c>
      <c r="E52" s="55"/>
      <c r="F52" s="55"/>
      <c r="G52" s="54"/>
      <c r="H52" s="55"/>
      <c r="I52" s="54"/>
      <c r="J52" s="58">
        <f t="shared" si="2"/>
        <v>0</v>
      </c>
      <c r="K52" s="55"/>
    </row>
    <row r="53" spans="1:11" ht="62.4">
      <c r="A53" s="143" t="s">
        <v>17</v>
      </c>
      <c r="B53" s="134" t="s">
        <v>165</v>
      </c>
      <c r="C53" s="49" t="s">
        <v>116</v>
      </c>
      <c r="D53" s="54" t="s">
        <v>53</v>
      </c>
      <c r="E53" s="55" t="s">
        <v>420</v>
      </c>
      <c r="F53" s="55" t="s">
        <v>418</v>
      </c>
      <c r="G53" s="54">
        <v>2</v>
      </c>
      <c r="H53" s="55" t="s">
        <v>422</v>
      </c>
      <c r="I53" s="54">
        <v>4</v>
      </c>
      <c r="J53" s="58">
        <f t="shared" si="2"/>
        <v>2</v>
      </c>
      <c r="K53" s="55" t="s">
        <v>424</v>
      </c>
    </row>
    <row r="54" spans="1:11" ht="62.4">
      <c r="A54" s="143"/>
      <c r="B54" s="135"/>
      <c r="C54" s="56" t="s">
        <v>117</v>
      </c>
      <c r="D54" s="54" t="s">
        <v>53</v>
      </c>
      <c r="E54" s="55" t="s">
        <v>421</v>
      </c>
      <c r="F54" s="55" t="s">
        <v>419</v>
      </c>
      <c r="G54" s="54">
        <v>2</v>
      </c>
      <c r="H54" s="55" t="s">
        <v>423</v>
      </c>
      <c r="I54" s="54">
        <v>4</v>
      </c>
      <c r="J54" s="58">
        <f t="shared" si="2"/>
        <v>2</v>
      </c>
      <c r="K54" s="55" t="s">
        <v>425</v>
      </c>
    </row>
    <row r="55" spans="1:11" ht="46.8">
      <c r="A55" s="143"/>
      <c r="B55" s="135"/>
      <c r="C55" s="56" t="s">
        <v>118</v>
      </c>
      <c r="D55" s="54" t="s">
        <v>53</v>
      </c>
      <c r="E55" s="55" t="s">
        <v>659</v>
      </c>
      <c r="F55" s="71" t="s">
        <v>660</v>
      </c>
      <c r="G55" s="54">
        <v>2</v>
      </c>
      <c r="H55" s="55" t="s">
        <v>661</v>
      </c>
      <c r="I55" s="54">
        <v>4</v>
      </c>
      <c r="J55" s="58">
        <f t="shared" si="2"/>
        <v>2</v>
      </c>
      <c r="K55" s="55" t="s">
        <v>662</v>
      </c>
    </row>
    <row r="56" spans="1:11" ht="46.8">
      <c r="A56" s="143"/>
      <c r="B56" s="135"/>
      <c r="C56" s="56" t="s">
        <v>119</v>
      </c>
      <c r="D56" s="54" t="s">
        <v>53</v>
      </c>
      <c r="E56" s="55" t="s">
        <v>663</v>
      </c>
      <c r="F56" s="71" t="s">
        <v>664</v>
      </c>
      <c r="G56" s="54">
        <v>2</v>
      </c>
      <c r="H56" s="55" t="s">
        <v>665</v>
      </c>
      <c r="I56" s="54">
        <v>4</v>
      </c>
      <c r="J56" s="58">
        <f t="shared" si="2"/>
        <v>2</v>
      </c>
      <c r="K56" s="55" t="s">
        <v>666</v>
      </c>
    </row>
    <row r="57" spans="1:11">
      <c r="A57" s="143"/>
      <c r="B57" s="135"/>
      <c r="C57" s="56" t="s">
        <v>120</v>
      </c>
      <c r="D57" s="54" t="s">
        <v>54</v>
      </c>
      <c r="E57" s="55"/>
      <c r="F57" s="55"/>
      <c r="G57" s="54"/>
      <c r="H57" s="55"/>
      <c r="I57" s="54"/>
      <c r="J57" s="58">
        <f t="shared" si="2"/>
        <v>0</v>
      </c>
      <c r="K57" s="55"/>
    </row>
    <row r="58" spans="1:11">
      <c r="A58" s="143" t="s">
        <v>44</v>
      </c>
      <c r="B58" s="134" t="s">
        <v>166</v>
      </c>
      <c r="C58" s="49" t="s">
        <v>116</v>
      </c>
      <c r="D58" s="54" t="s">
        <v>54</v>
      </c>
      <c r="E58" s="55"/>
      <c r="F58" s="55"/>
      <c r="G58" s="54"/>
      <c r="H58" s="55"/>
      <c r="I58" s="54"/>
      <c r="J58" s="58">
        <f t="shared" si="2"/>
        <v>0</v>
      </c>
      <c r="K58" s="55"/>
    </row>
    <row r="59" spans="1:11">
      <c r="A59" s="143"/>
      <c r="B59" s="135"/>
      <c r="C59" s="56" t="s">
        <v>117</v>
      </c>
      <c r="D59" s="54" t="s">
        <v>54</v>
      </c>
      <c r="E59" s="55"/>
      <c r="F59" s="55"/>
      <c r="G59" s="54"/>
      <c r="H59" s="55"/>
      <c r="I59" s="54"/>
      <c r="J59" s="58">
        <f t="shared" si="2"/>
        <v>0</v>
      </c>
      <c r="K59" s="55"/>
    </row>
    <row r="60" spans="1:11">
      <c r="A60" s="143"/>
      <c r="B60" s="135"/>
      <c r="C60" s="56" t="s">
        <v>118</v>
      </c>
      <c r="D60" s="54" t="s">
        <v>54</v>
      </c>
      <c r="E60" s="55"/>
      <c r="F60" s="55"/>
      <c r="G60" s="54"/>
      <c r="H60" s="55"/>
      <c r="I60" s="54"/>
      <c r="J60" s="58">
        <f t="shared" si="2"/>
        <v>0</v>
      </c>
      <c r="K60" s="55"/>
    </row>
    <row r="61" spans="1:11">
      <c r="A61" s="143"/>
      <c r="B61" s="135"/>
      <c r="C61" s="56" t="s">
        <v>119</v>
      </c>
      <c r="D61" s="54" t="s">
        <v>54</v>
      </c>
      <c r="E61" s="55"/>
      <c r="F61" s="55"/>
      <c r="G61" s="54"/>
      <c r="H61" s="55"/>
      <c r="I61" s="54"/>
      <c r="J61" s="58">
        <f t="shared" si="2"/>
        <v>0</v>
      </c>
      <c r="K61" s="55"/>
    </row>
    <row r="62" spans="1:11">
      <c r="A62" s="143"/>
      <c r="B62" s="135"/>
      <c r="C62" s="56" t="s">
        <v>120</v>
      </c>
      <c r="D62" s="54" t="s">
        <v>54</v>
      </c>
      <c r="E62" s="55"/>
      <c r="F62" s="55"/>
      <c r="G62" s="54"/>
      <c r="H62" s="55"/>
      <c r="I62" s="54"/>
      <c r="J62" s="58">
        <f t="shared" si="2"/>
        <v>0</v>
      </c>
      <c r="K62" s="55"/>
    </row>
    <row r="63" spans="1:11">
      <c r="A63" s="143" t="s">
        <v>30</v>
      </c>
      <c r="B63" s="146" t="s">
        <v>176</v>
      </c>
      <c r="C63" s="49" t="s">
        <v>116</v>
      </c>
      <c r="D63" s="54" t="s">
        <v>54</v>
      </c>
      <c r="E63" s="55"/>
      <c r="F63" s="55"/>
      <c r="G63" s="54"/>
      <c r="H63" s="55"/>
      <c r="I63" s="54"/>
      <c r="J63" s="58">
        <f t="shared" si="2"/>
        <v>0</v>
      </c>
      <c r="K63" s="55"/>
    </row>
    <row r="64" spans="1:11" ht="62.4">
      <c r="A64" s="143"/>
      <c r="B64" s="147"/>
      <c r="C64" s="56" t="s">
        <v>117</v>
      </c>
      <c r="D64" s="54" t="s">
        <v>53</v>
      </c>
      <c r="E64" s="55" t="s">
        <v>429</v>
      </c>
      <c r="F64" s="55" t="s">
        <v>426</v>
      </c>
      <c r="G64" s="54">
        <v>2</v>
      </c>
      <c r="H64" s="55" t="s">
        <v>432</v>
      </c>
      <c r="I64" s="54">
        <v>3</v>
      </c>
      <c r="J64" s="58">
        <f t="shared" si="2"/>
        <v>1</v>
      </c>
      <c r="K64" s="55" t="s">
        <v>435</v>
      </c>
    </row>
    <row r="65" spans="1:11">
      <c r="A65" s="143"/>
      <c r="B65" s="147"/>
      <c r="C65" s="56" t="s">
        <v>118</v>
      </c>
      <c r="D65" s="54" t="s">
        <v>54</v>
      </c>
      <c r="E65" s="55"/>
      <c r="F65" s="55"/>
      <c r="G65" s="54"/>
      <c r="H65" s="55"/>
      <c r="I65" s="54"/>
      <c r="J65" s="58">
        <f t="shared" si="2"/>
        <v>0</v>
      </c>
      <c r="K65" s="55"/>
    </row>
    <row r="66" spans="1:11" ht="78">
      <c r="A66" s="143"/>
      <c r="B66" s="147"/>
      <c r="C66" s="56" t="s">
        <v>119</v>
      </c>
      <c r="D66" s="54" t="s">
        <v>53</v>
      </c>
      <c r="E66" s="55" t="s">
        <v>430</v>
      </c>
      <c r="F66" s="55" t="s">
        <v>427</v>
      </c>
      <c r="G66" s="54">
        <v>2</v>
      </c>
      <c r="H66" s="55" t="s">
        <v>433</v>
      </c>
      <c r="I66" s="54">
        <v>3</v>
      </c>
      <c r="J66" s="58">
        <f t="shared" si="2"/>
        <v>1</v>
      </c>
      <c r="K66" s="55" t="s">
        <v>436</v>
      </c>
    </row>
    <row r="67" spans="1:11" ht="19.05" customHeight="1">
      <c r="A67" s="143"/>
      <c r="B67" s="147"/>
      <c r="C67" s="56" t="s">
        <v>120</v>
      </c>
      <c r="D67" s="54" t="s">
        <v>54</v>
      </c>
      <c r="E67" s="55"/>
      <c r="F67" s="55"/>
      <c r="G67" s="54"/>
      <c r="H67" s="55"/>
      <c r="I67" s="54"/>
      <c r="J67" s="58">
        <f t="shared" si="2"/>
        <v>0</v>
      </c>
      <c r="K67" s="55"/>
    </row>
    <row r="68" spans="1:11" ht="78">
      <c r="A68" s="143" t="s">
        <v>31</v>
      </c>
      <c r="B68" s="134" t="s">
        <v>167</v>
      </c>
      <c r="C68" s="49" t="s">
        <v>116</v>
      </c>
      <c r="D68" s="54" t="s">
        <v>53</v>
      </c>
      <c r="E68" s="55" t="s">
        <v>431</v>
      </c>
      <c r="F68" s="55" t="s">
        <v>428</v>
      </c>
      <c r="G68" s="54">
        <v>2</v>
      </c>
      <c r="H68" s="55" t="s">
        <v>434</v>
      </c>
      <c r="I68" s="54">
        <v>3</v>
      </c>
      <c r="J68" s="58">
        <f t="shared" si="2"/>
        <v>1</v>
      </c>
      <c r="K68" s="55" t="s">
        <v>437</v>
      </c>
    </row>
    <row r="69" spans="1:11">
      <c r="A69" s="143"/>
      <c r="B69" s="135"/>
      <c r="C69" s="56" t="s">
        <v>117</v>
      </c>
      <c r="D69" s="54" t="s">
        <v>54</v>
      </c>
      <c r="E69" s="55"/>
      <c r="F69" s="55"/>
      <c r="G69" s="54"/>
      <c r="H69" s="55"/>
      <c r="I69" s="54"/>
      <c r="J69" s="58">
        <f t="shared" si="2"/>
        <v>0</v>
      </c>
      <c r="K69" s="55"/>
    </row>
    <row r="70" spans="1:11">
      <c r="A70" s="143"/>
      <c r="B70" s="135"/>
      <c r="C70" s="56" t="s">
        <v>118</v>
      </c>
      <c r="D70" s="54" t="s">
        <v>54</v>
      </c>
      <c r="E70" s="55"/>
      <c r="F70" s="55"/>
      <c r="G70" s="54"/>
      <c r="H70" s="55"/>
      <c r="I70" s="54"/>
      <c r="J70" s="58">
        <f t="shared" si="2"/>
        <v>0</v>
      </c>
      <c r="K70" s="55"/>
    </row>
    <row r="71" spans="1:11" ht="46.8">
      <c r="A71" s="143"/>
      <c r="B71" s="135"/>
      <c r="C71" s="56" t="s">
        <v>119</v>
      </c>
      <c r="D71" s="54" t="s">
        <v>53</v>
      </c>
      <c r="E71" s="55" t="s">
        <v>667</v>
      </c>
      <c r="F71" s="55" t="s">
        <v>668</v>
      </c>
      <c r="G71" s="54">
        <v>2</v>
      </c>
      <c r="H71" s="55" t="s">
        <v>669</v>
      </c>
      <c r="I71" s="54">
        <v>4</v>
      </c>
      <c r="J71" s="58">
        <f t="shared" si="2"/>
        <v>2</v>
      </c>
      <c r="K71" s="55" t="s">
        <v>670</v>
      </c>
    </row>
    <row r="72" spans="1:11">
      <c r="A72" s="143"/>
      <c r="B72" s="135"/>
      <c r="C72" s="56" t="s">
        <v>120</v>
      </c>
      <c r="D72" s="54" t="s">
        <v>54</v>
      </c>
      <c r="E72" s="55"/>
      <c r="F72" s="55"/>
      <c r="G72" s="54"/>
      <c r="H72" s="55"/>
      <c r="I72" s="54"/>
      <c r="J72" s="58">
        <f t="shared" si="2"/>
        <v>0</v>
      </c>
      <c r="K72" s="55"/>
    </row>
    <row r="73" spans="1:11" ht="16.05" customHeight="1">
      <c r="A73" s="6" t="s">
        <v>113</v>
      </c>
      <c r="B73" s="7" t="s">
        <v>155</v>
      </c>
      <c r="C73" s="144" t="s">
        <v>110</v>
      </c>
      <c r="D73" s="144" t="s">
        <v>109</v>
      </c>
      <c r="E73" s="144" t="s">
        <v>111</v>
      </c>
      <c r="F73" s="145" t="s">
        <v>112</v>
      </c>
      <c r="G73" s="145" t="s">
        <v>198</v>
      </c>
      <c r="H73" s="144" t="s">
        <v>85</v>
      </c>
      <c r="I73" s="145" t="s">
        <v>133</v>
      </c>
      <c r="J73" s="144" t="s">
        <v>87</v>
      </c>
      <c r="K73" s="144" t="s">
        <v>88</v>
      </c>
    </row>
    <row r="74" spans="1:11">
      <c r="A74" s="8" t="s">
        <v>81</v>
      </c>
      <c r="B74" s="9" t="s">
        <v>82</v>
      </c>
      <c r="C74" s="144"/>
      <c r="D74" s="144"/>
      <c r="E74" s="144"/>
      <c r="F74" s="145"/>
      <c r="G74" s="145"/>
      <c r="H74" s="144"/>
      <c r="I74" s="145"/>
      <c r="J74" s="144"/>
      <c r="K74" s="144"/>
    </row>
    <row r="75" spans="1:11">
      <c r="A75" s="143" t="s">
        <v>18</v>
      </c>
      <c r="B75" s="134" t="s">
        <v>168</v>
      </c>
      <c r="C75" s="49" t="s">
        <v>116</v>
      </c>
      <c r="D75" s="54" t="s">
        <v>53</v>
      </c>
      <c r="E75" s="55"/>
      <c r="F75" s="55"/>
      <c r="G75" s="54"/>
      <c r="H75" s="55"/>
      <c r="I75" s="54"/>
      <c r="J75" s="58">
        <f t="shared" ref="J75:J94" si="3">I75-G75</f>
        <v>0</v>
      </c>
      <c r="K75" s="55"/>
    </row>
    <row r="76" spans="1:11" ht="78">
      <c r="A76" s="143"/>
      <c r="B76" s="135"/>
      <c r="C76" s="56" t="s">
        <v>117</v>
      </c>
      <c r="D76" s="54" t="s">
        <v>53</v>
      </c>
      <c r="E76" s="55" t="s">
        <v>445</v>
      </c>
      <c r="F76" s="55" t="s">
        <v>438</v>
      </c>
      <c r="G76" s="54">
        <v>3</v>
      </c>
      <c r="H76" s="55" t="s">
        <v>452</v>
      </c>
      <c r="I76" s="54">
        <v>5</v>
      </c>
      <c r="J76" s="58">
        <f t="shared" si="3"/>
        <v>2</v>
      </c>
      <c r="K76" s="55" t="s">
        <v>459</v>
      </c>
    </row>
    <row r="77" spans="1:11">
      <c r="A77" s="143"/>
      <c r="B77" s="135"/>
      <c r="C77" s="56" t="s">
        <v>118</v>
      </c>
      <c r="D77" s="54" t="s">
        <v>54</v>
      </c>
      <c r="E77" s="55"/>
      <c r="F77" s="55"/>
      <c r="G77" s="54"/>
      <c r="H77" s="55"/>
      <c r="I77" s="54"/>
      <c r="J77" s="58">
        <f t="shared" si="3"/>
        <v>0</v>
      </c>
      <c r="K77" s="55"/>
    </row>
    <row r="78" spans="1:11" ht="78">
      <c r="A78" s="143"/>
      <c r="B78" s="135"/>
      <c r="C78" s="56" t="s">
        <v>119</v>
      </c>
      <c r="D78" s="54" t="s">
        <v>53</v>
      </c>
      <c r="E78" s="55" t="s">
        <v>446</v>
      </c>
      <c r="F78" s="55" t="s">
        <v>439</v>
      </c>
      <c r="G78" s="54">
        <v>2</v>
      </c>
      <c r="H78" s="55" t="s">
        <v>453</v>
      </c>
      <c r="I78" s="54">
        <v>4</v>
      </c>
      <c r="J78" s="58">
        <f>I78-G78</f>
        <v>2</v>
      </c>
      <c r="K78" s="55" t="s">
        <v>460</v>
      </c>
    </row>
    <row r="79" spans="1:11">
      <c r="A79" s="143"/>
      <c r="B79" s="135"/>
      <c r="C79" s="56" t="s">
        <v>120</v>
      </c>
      <c r="D79" s="54" t="s">
        <v>54</v>
      </c>
      <c r="E79" s="55"/>
      <c r="F79" s="55"/>
      <c r="G79" s="54"/>
      <c r="H79" s="55"/>
      <c r="I79" s="54"/>
      <c r="J79" s="58">
        <f t="shared" si="3"/>
        <v>0</v>
      </c>
      <c r="K79" s="55"/>
    </row>
    <row r="80" spans="1:11">
      <c r="A80" s="143" t="s">
        <v>19</v>
      </c>
      <c r="B80" s="134" t="s">
        <v>169</v>
      </c>
      <c r="C80" s="49" t="s">
        <v>116</v>
      </c>
      <c r="D80" s="54" t="s">
        <v>54</v>
      </c>
      <c r="E80" s="55"/>
      <c r="F80" s="55"/>
      <c r="G80" s="54"/>
      <c r="H80" s="55"/>
      <c r="I80" s="54"/>
      <c r="J80" s="58">
        <f t="shared" si="3"/>
        <v>0</v>
      </c>
      <c r="K80" s="55"/>
    </row>
    <row r="81" spans="1:11" ht="62.4">
      <c r="A81" s="143"/>
      <c r="B81" s="135"/>
      <c r="C81" s="56" t="s">
        <v>117</v>
      </c>
      <c r="D81" s="54" t="s">
        <v>53</v>
      </c>
      <c r="E81" s="55" t="s">
        <v>447</v>
      </c>
      <c r="F81" s="55" t="s">
        <v>440</v>
      </c>
      <c r="G81" s="54">
        <v>2</v>
      </c>
      <c r="H81" s="55" t="s">
        <v>454</v>
      </c>
      <c r="I81" s="54">
        <v>4</v>
      </c>
      <c r="J81" s="58">
        <f t="shared" si="3"/>
        <v>2</v>
      </c>
      <c r="K81" s="55" t="s">
        <v>461</v>
      </c>
    </row>
    <row r="82" spans="1:11">
      <c r="A82" s="143"/>
      <c r="B82" s="135"/>
      <c r="C82" s="56" t="s">
        <v>118</v>
      </c>
      <c r="D82" s="54" t="s">
        <v>54</v>
      </c>
      <c r="E82" s="55"/>
      <c r="F82" s="55"/>
      <c r="G82" s="54"/>
      <c r="H82" s="55"/>
      <c r="I82" s="54"/>
      <c r="J82" s="58">
        <f t="shared" si="3"/>
        <v>0</v>
      </c>
      <c r="K82" s="55"/>
    </row>
    <row r="83" spans="1:11" ht="78">
      <c r="A83" s="143"/>
      <c r="B83" s="135"/>
      <c r="C83" s="56" t="s">
        <v>119</v>
      </c>
      <c r="D83" s="54" t="s">
        <v>53</v>
      </c>
      <c r="E83" s="55" t="s">
        <v>448</v>
      </c>
      <c r="F83" s="55" t="s">
        <v>441</v>
      </c>
      <c r="G83" s="54">
        <v>3</v>
      </c>
      <c r="H83" s="55" t="s">
        <v>455</v>
      </c>
      <c r="I83" s="54">
        <v>4</v>
      </c>
      <c r="J83" s="58">
        <f t="shared" si="3"/>
        <v>1</v>
      </c>
      <c r="K83" s="55" t="s">
        <v>462</v>
      </c>
    </row>
    <row r="84" spans="1:11">
      <c r="A84" s="143"/>
      <c r="B84" s="135"/>
      <c r="C84" s="56" t="s">
        <v>120</v>
      </c>
      <c r="D84" s="54" t="s">
        <v>54</v>
      </c>
      <c r="E84" s="55"/>
      <c r="F84" s="55"/>
      <c r="G84" s="54"/>
      <c r="H84" s="55"/>
      <c r="I84" s="54"/>
      <c r="J84" s="58">
        <f t="shared" si="3"/>
        <v>0</v>
      </c>
      <c r="K84" s="55"/>
    </row>
    <row r="85" spans="1:11">
      <c r="A85" s="143" t="s">
        <v>20</v>
      </c>
      <c r="B85" s="134" t="s">
        <v>170</v>
      </c>
      <c r="C85" s="49" t="s">
        <v>116</v>
      </c>
      <c r="D85" s="54" t="s">
        <v>54</v>
      </c>
      <c r="E85" s="55"/>
      <c r="F85" s="55"/>
      <c r="G85" s="54"/>
      <c r="H85" s="55"/>
      <c r="I85" s="54"/>
      <c r="J85" s="58">
        <f t="shared" si="3"/>
        <v>0</v>
      </c>
      <c r="K85" s="55"/>
    </row>
    <row r="86" spans="1:11" ht="78">
      <c r="A86" s="143"/>
      <c r="B86" s="135"/>
      <c r="C86" s="56" t="s">
        <v>117</v>
      </c>
      <c r="D86" s="54" t="s">
        <v>53</v>
      </c>
      <c r="E86" s="55" t="s">
        <v>449</v>
      </c>
      <c r="F86" s="55" t="s">
        <v>442</v>
      </c>
      <c r="G86" s="54">
        <v>3</v>
      </c>
      <c r="H86" s="55" t="s">
        <v>456</v>
      </c>
      <c r="I86" s="54">
        <v>4</v>
      </c>
      <c r="J86" s="58">
        <f t="shared" si="3"/>
        <v>1</v>
      </c>
      <c r="K86" s="55" t="s">
        <v>463</v>
      </c>
    </row>
    <row r="87" spans="1:11">
      <c r="A87" s="143"/>
      <c r="B87" s="135"/>
      <c r="C87" s="56" t="s">
        <v>118</v>
      </c>
      <c r="D87" s="54" t="s">
        <v>54</v>
      </c>
      <c r="E87" s="55"/>
      <c r="F87" s="55"/>
      <c r="G87" s="54"/>
      <c r="H87" s="55"/>
      <c r="I87" s="54"/>
      <c r="J87" s="58">
        <f t="shared" si="3"/>
        <v>0</v>
      </c>
      <c r="K87" s="55"/>
    </row>
    <row r="88" spans="1:11" ht="93.6">
      <c r="A88" s="143"/>
      <c r="B88" s="135"/>
      <c r="C88" s="56" t="s">
        <v>119</v>
      </c>
      <c r="D88" s="54" t="s">
        <v>53</v>
      </c>
      <c r="E88" s="55" t="s">
        <v>450</v>
      </c>
      <c r="F88" s="55" t="s">
        <v>443</v>
      </c>
      <c r="G88" s="54">
        <v>2</v>
      </c>
      <c r="H88" s="55" t="s">
        <v>457</v>
      </c>
      <c r="I88" s="54">
        <v>3</v>
      </c>
      <c r="J88" s="58">
        <f t="shared" si="3"/>
        <v>1</v>
      </c>
      <c r="K88" s="55" t="s">
        <v>464</v>
      </c>
    </row>
    <row r="89" spans="1:11">
      <c r="A89" s="143"/>
      <c r="B89" s="135"/>
      <c r="C89" s="56" t="s">
        <v>120</v>
      </c>
      <c r="D89" s="54" t="s">
        <v>54</v>
      </c>
      <c r="E89" s="55"/>
      <c r="F89" s="55"/>
      <c r="G89" s="54"/>
      <c r="H89" s="55"/>
      <c r="I89" s="54"/>
      <c r="J89" s="58">
        <f t="shared" si="3"/>
        <v>0</v>
      </c>
      <c r="K89" s="55"/>
    </row>
    <row r="90" spans="1:11">
      <c r="A90" s="143" t="s">
        <v>48</v>
      </c>
      <c r="B90" s="134" t="s">
        <v>171</v>
      </c>
      <c r="C90" s="49" t="s">
        <v>116</v>
      </c>
      <c r="D90" s="54" t="s">
        <v>54</v>
      </c>
      <c r="E90" s="55"/>
      <c r="F90" s="55"/>
      <c r="G90" s="54"/>
      <c r="H90" s="55"/>
      <c r="I90" s="54"/>
      <c r="J90" s="58">
        <f t="shared" si="3"/>
        <v>0</v>
      </c>
      <c r="K90" s="55"/>
    </row>
    <row r="91" spans="1:11">
      <c r="A91" s="143"/>
      <c r="B91" s="135"/>
      <c r="C91" s="56" t="s">
        <v>117</v>
      </c>
      <c r="D91" s="54" t="s">
        <v>54</v>
      </c>
      <c r="E91" s="55"/>
      <c r="F91" s="55"/>
      <c r="G91" s="54"/>
      <c r="H91" s="55"/>
      <c r="I91" s="54"/>
      <c r="J91" s="58">
        <f t="shared" si="3"/>
        <v>0</v>
      </c>
      <c r="K91" s="55"/>
    </row>
    <row r="92" spans="1:11">
      <c r="A92" s="143"/>
      <c r="B92" s="135"/>
      <c r="C92" s="56" t="s">
        <v>118</v>
      </c>
      <c r="D92" s="54" t="s">
        <v>54</v>
      </c>
      <c r="E92" s="55"/>
      <c r="F92" s="55"/>
      <c r="G92" s="54"/>
      <c r="H92" s="55"/>
      <c r="I92" s="54"/>
      <c r="J92" s="58">
        <f t="shared" si="3"/>
        <v>0</v>
      </c>
      <c r="K92" s="55"/>
    </row>
    <row r="93" spans="1:11" ht="78">
      <c r="A93" s="143"/>
      <c r="B93" s="135"/>
      <c r="C93" s="56" t="s">
        <v>119</v>
      </c>
      <c r="D93" s="54" t="s">
        <v>53</v>
      </c>
      <c r="E93" s="55" t="s">
        <v>451</v>
      </c>
      <c r="F93" s="55" t="s">
        <v>444</v>
      </c>
      <c r="G93" s="54">
        <v>3</v>
      </c>
      <c r="H93" s="55" t="s">
        <v>458</v>
      </c>
      <c r="I93" s="54">
        <v>4</v>
      </c>
      <c r="J93" s="58">
        <f t="shared" si="3"/>
        <v>1</v>
      </c>
      <c r="K93" s="55" t="s">
        <v>465</v>
      </c>
    </row>
    <row r="94" spans="1:11">
      <c r="A94" s="143"/>
      <c r="B94" s="135"/>
      <c r="C94" s="56" t="s">
        <v>120</v>
      </c>
      <c r="D94" s="54" t="s">
        <v>54</v>
      </c>
      <c r="E94" s="55"/>
      <c r="F94" s="55"/>
      <c r="G94" s="54"/>
      <c r="H94" s="55"/>
      <c r="I94" s="54"/>
      <c r="J94" s="58">
        <f t="shared" si="3"/>
        <v>0</v>
      </c>
      <c r="K94" s="55"/>
    </row>
  </sheetData>
  <sheetProtection password="EEBD" sheet="1" objects="1" scenarios="1"/>
  <mergeCells count="71">
    <mergeCell ref="A1:K1"/>
    <mergeCell ref="C2:C3"/>
    <mergeCell ref="D2:D3"/>
    <mergeCell ref="E2:E3"/>
    <mergeCell ref="F2:F3"/>
    <mergeCell ref="G2:G3"/>
    <mergeCell ref="H2:H3"/>
    <mergeCell ref="I2:I3"/>
    <mergeCell ref="J2:J3"/>
    <mergeCell ref="K2:K3"/>
    <mergeCell ref="D24:D25"/>
    <mergeCell ref="E24:E25"/>
    <mergeCell ref="F24:F25"/>
    <mergeCell ref="A4:A8"/>
    <mergeCell ref="B4:B8"/>
    <mergeCell ref="A9:A13"/>
    <mergeCell ref="B9:B13"/>
    <mergeCell ref="A14:A18"/>
    <mergeCell ref="B14:B18"/>
    <mergeCell ref="A26:A30"/>
    <mergeCell ref="B26:B30"/>
    <mergeCell ref="A19:A23"/>
    <mergeCell ref="B19:B23"/>
    <mergeCell ref="C24:C25"/>
    <mergeCell ref="G24:G25"/>
    <mergeCell ref="H24:H25"/>
    <mergeCell ref="I24:I25"/>
    <mergeCell ref="J24:J25"/>
    <mergeCell ref="K24:K25"/>
    <mergeCell ref="A31:A35"/>
    <mergeCell ref="B31:B35"/>
    <mergeCell ref="A36:A40"/>
    <mergeCell ref="B36:B40"/>
    <mergeCell ref="A48:A52"/>
    <mergeCell ref="B48:B52"/>
    <mergeCell ref="K41:K42"/>
    <mergeCell ref="A43:A47"/>
    <mergeCell ref="B43:B47"/>
    <mergeCell ref="F41:F42"/>
    <mergeCell ref="G41:G42"/>
    <mergeCell ref="H41:H42"/>
    <mergeCell ref="C41:C42"/>
    <mergeCell ref="D41:D42"/>
    <mergeCell ref="E41:E42"/>
    <mergeCell ref="I41:I42"/>
    <mergeCell ref="J41:J42"/>
    <mergeCell ref="A53:A57"/>
    <mergeCell ref="B53:B57"/>
    <mergeCell ref="A68:A72"/>
    <mergeCell ref="B68:B72"/>
    <mergeCell ref="C73:C74"/>
    <mergeCell ref="A58:A62"/>
    <mergeCell ref="B58:B62"/>
    <mergeCell ref="A63:A67"/>
    <mergeCell ref="B63:B67"/>
    <mergeCell ref="A90:A94"/>
    <mergeCell ref="B90:B94"/>
    <mergeCell ref="K73:K74"/>
    <mergeCell ref="A75:A79"/>
    <mergeCell ref="B75:B79"/>
    <mergeCell ref="A80:A84"/>
    <mergeCell ref="B80:B84"/>
    <mergeCell ref="A85:A89"/>
    <mergeCell ref="B85:B89"/>
    <mergeCell ref="E73:E74"/>
    <mergeCell ref="F73:F74"/>
    <mergeCell ref="G73:G74"/>
    <mergeCell ref="H73:H74"/>
    <mergeCell ref="I73:I74"/>
    <mergeCell ref="J73:J74"/>
    <mergeCell ref="D73:D74"/>
  </mergeCells>
  <conditionalFormatting sqref="D4">
    <cfRule type="expression" dxfId="31" priority="6">
      <formula>$D4="Yes"</formula>
    </cfRule>
    <cfRule type="expression" dxfId="30" priority="7">
      <formula>$D4</formula>
    </cfRule>
  </conditionalFormatting>
  <conditionalFormatting sqref="D26:D40 D43:D72 D5:D23">
    <cfRule type="expression" dxfId="29" priority="85">
      <formula>$D5="Yes"</formula>
    </cfRule>
    <cfRule type="expression" dxfId="28" priority="86">
      <formula>$D5</formula>
    </cfRule>
  </conditionalFormatting>
  <conditionalFormatting sqref="D75:D94">
    <cfRule type="expression" dxfId="27" priority="55">
      <formula>$D75="Yes"</formula>
    </cfRule>
    <cfRule type="expression" dxfId="26" priority="56">
      <formula>$D75</formula>
    </cfRule>
  </conditionalFormatting>
  <conditionalFormatting sqref="D26:E40 D43:F43 K43:K69 D43:D72 H43:H72 E44:F72 K71">
    <cfRule type="expression" dxfId="25" priority="13">
      <formula>$D26="No"</formula>
    </cfRule>
  </conditionalFormatting>
  <conditionalFormatting sqref="D5:F23">
    <cfRule type="expression" dxfId="24" priority="9">
      <formula>$D5="No"</formula>
    </cfRule>
  </conditionalFormatting>
  <conditionalFormatting sqref="D75:F94 H75:H94 K75:K94">
    <cfRule type="expression" dxfId="23" priority="48">
      <formula>$D75="No"</formula>
    </cfRule>
  </conditionalFormatting>
  <conditionalFormatting sqref="D4:I4">
    <cfRule type="expression" dxfId="22" priority="3">
      <formula>$D4="No"</formula>
    </cfRule>
  </conditionalFormatting>
  <conditionalFormatting sqref="F31">
    <cfRule type="expression" dxfId="21" priority="1">
      <formula>$D31="No"</formula>
    </cfRule>
  </conditionalFormatting>
  <conditionalFormatting sqref="H5:H23 K5:K23 K28:K40">
    <cfRule type="expression" dxfId="20" priority="78">
      <formula>$D5="No"</formula>
    </cfRule>
  </conditionalFormatting>
  <conditionalFormatting sqref="J5:J23">
    <cfRule type="expression" dxfId="19" priority="19">
      <formula>$E5="No"</formula>
    </cfRule>
  </conditionalFormatting>
  <conditionalFormatting sqref="J26:J40">
    <cfRule type="expression" dxfId="18" priority="18">
      <formula>$E26="No"</formula>
    </cfRule>
  </conditionalFormatting>
  <conditionalFormatting sqref="J43:J72">
    <cfRule type="expression" dxfId="17" priority="17">
      <formula>$E43="No"</formula>
    </cfRule>
  </conditionalFormatting>
  <conditionalFormatting sqref="J75:J94">
    <cfRule type="expression" dxfId="16" priority="16">
      <formula>$E75="No"</formula>
    </cfRule>
  </conditionalFormatting>
  <conditionalFormatting sqref="K26 F26:F30 H26:H40 F32:F40">
    <cfRule type="expression" dxfId="15" priority="121">
      <formula>#REF!="No"</formula>
    </cfRule>
  </conditionalFormatting>
  <conditionalFormatting sqref="K27">
    <cfRule type="expression" dxfId="14" priority="120">
      <formula>$D26="No"</formula>
    </cfRule>
  </conditionalFormatting>
  <conditionalFormatting sqref="K70">
    <cfRule type="expression" dxfId="13" priority="125">
      <formula>#REF!="No"</formula>
    </cfRule>
  </conditionalFormatting>
  <conditionalFormatting sqref="K72">
    <cfRule type="expression" dxfId="12" priority="126">
      <formula>$D70="No"</formula>
    </cfRule>
  </conditionalFormatting>
  <dataValidations count="4">
    <dataValidation type="list" allowBlank="1" showInputMessage="1" showErrorMessage="1" sqref="D43:D72 D75:D94 D26:D40 D4:D23" xr:uid="{00000000-0002-0000-0400-000000000000}">
      <formula1>"Yes,No"</formula1>
    </dataValidation>
    <dataValidation type="custom" allowBlank="1" showInputMessage="1" showErrorMessage="1" sqref="F4:F23 F75:F94 F43 F46 F48:F49 F51:F54 F57:F62 F64:F70 F72" xr:uid="{00000000-0002-0000-0400-000001000000}">
      <formula1>E4</formula1>
    </dataValidation>
    <dataValidation type="list" allowBlank="1" showInputMessage="1" showErrorMessage="1" sqref="I4:I23 G26:G40 G43:G72 G4:G23 I75:I94 I26:I40 G75:G94 I43:I72" xr:uid="{00000000-0002-0000-0400-000002000000}">
      <formula1>"1,2,3,4,5"</formula1>
    </dataValidation>
    <dataValidation type="custom" allowBlank="1" showInputMessage="1" showErrorMessage="1" sqref="F26 F28:F31 F33:F34 F36:F39" xr:uid="{00000000-0002-0000-0400-000003000000}">
      <formula1>#REF!</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89D"/>
  </sheetPr>
  <dimension ref="B1:L52"/>
  <sheetViews>
    <sheetView topLeftCell="D1" zoomScale="55" zoomScaleNormal="55" workbookViewId="0">
      <selection activeCell="H33" sqref="H33"/>
    </sheetView>
  </sheetViews>
  <sheetFormatPr baseColWidth="10" defaultColWidth="10.69921875" defaultRowHeight="15.6"/>
  <cols>
    <col min="1" max="1" width="3" customWidth="1"/>
    <col min="2" max="2" width="17.19921875" customWidth="1"/>
    <col min="3" max="3" width="71" customWidth="1"/>
    <col min="4" max="4" width="13.59765625" style="51" customWidth="1"/>
    <col min="6" max="7" width="25.796875" style="52" customWidth="1"/>
    <col min="8" max="8" width="18" bestFit="1" customWidth="1"/>
    <col min="9" max="9" width="25.796875" style="52" customWidth="1"/>
    <col min="10" max="10" width="16.69921875" bestFit="1" customWidth="1"/>
    <col min="11" max="11" width="10.796875" style="57"/>
    <col min="12" max="12" width="30.796875" style="52" customWidth="1"/>
  </cols>
  <sheetData>
    <row r="1" spans="2:12">
      <c r="B1" s="153" t="s">
        <v>172</v>
      </c>
      <c r="C1" s="153"/>
      <c r="D1" s="153"/>
      <c r="E1" s="153"/>
      <c r="F1" s="153"/>
      <c r="G1" s="153"/>
      <c r="H1" s="153"/>
      <c r="I1" s="153"/>
      <c r="J1" s="153"/>
      <c r="K1" s="153"/>
      <c r="L1" s="153"/>
    </row>
    <row r="2" spans="2:12" ht="16.05" customHeight="1">
      <c r="B2" s="10" t="s">
        <v>113</v>
      </c>
      <c r="C2" s="11" t="s">
        <v>173</v>
      </c>
      <c r="D2" s="154" t="s">
        <v>110</v>
      </c>
      <c r="E2" s="154" t="s">
        <v>109</v>
      </c>
      <c r="F2" s="156" t="s">
        <v>111</v>
      </c>
      <c r="G2" s="156" t="s">
        <v>112</v>
      </c>
      <c r="H2" s="156" t="s">
        <v>200</v>
      </c>
      <c r="I2" s="156" t="s">
        <v>85</v>
      </c>
      <c r="J2" s="156" t="s">
        <v>133</v>
      </c>
      <c r="K2" s="158" t="s">
        <v>87</v>
      </c>
      <c r="L2" s="156" t="s">
        <v>88</v>
      </c>
    </row>
    <row r="3" spans="2:12">
      <c r="B3" s="12" t="s">
        <v>81</v>
      </c>
      <c r="C3" s="13" t="s">
        <v>82</v>
      </c>
      <c r="D3" s="155"/>
      <c r="E3" s="155"/>
      <c r="F3" s="157"/>
      <c r="G3" s="157"/>
      <c r="H3" s="157"/>
      <c r="I3" s="157"/>
      <c r="J3" s="157"/>
      <c r="K3" s="159"/>
      <c r="L3" s="157"/>
    </row>
    <row r="4" spans="2:12">
      <c r="B4" s="151" t="s">
        <v>45</v>
      </c>
      <c r="C4" s="134" t="s">
        <v>177</v>
      </c>
      <c r="D4" s="49" t="s">
        <v>116</v>
      </c>
      <c r="E4" s="54" t="s">
        <v>54</v>
      </c>
      <c r="F4" s="71"/>
      <c r="G4" s="55"/>
      <c r="H4" s="54"/>
      <c r="I4" s="55"/>
      <c r="J4" s="54"/>
      <c r="K4" s="58">
        <f>J4-H4</f>
        <v>0</v>
      </c>
      <c r="L4" s="55"/>
    </row>
    <row r="5" spans="2:12" ht="78">
      <c r="B5" s="151"/>
      <c r="C5" s="135"/>
      <c r="D5" s="56" t="s">
        <v>117</v>
      </c>
      <c r="E5" s="54" t="s">
        <v>53</v>
      </c>
      <c r="F5" s="71" t="s">
        <v>473</v>
      </c>
      <c r="G5" s="55" t="s">
        <v>466</v>
      </c>
      <c r="H5" s="54">
        <v>2</v>
      </c>
      <c r="I5" s="55" t="s">
        <v>480</v>
      </c>
      <c r="J5" s="54">
        <v>4</v>
      </c>
      <c r="K5" s="58">
        <f t="shared" ref="K5:K23" si="0">J5-H5</f>
        <v>2</v>
      </c>
      <c r="L5" s="55" t="s">
        <v>487</v>
      </c>
    </row>
    <row r="6" spans="2:12">
      <c r="B6" s="151"/>
      <c r="C6" s="135"/>
      <c r="D6" s="56" t="s">
        <v>118</v>
      </c>
      <c r="E6" s="54" t="s">
        <v>54</v>
      </c>
      <c r="F6" s="71"/>
      <c r="G6" s="55"/>
      <c r="H6" s="54"/>
      <c r="I6" s="55"/>
      <c r="J6" s="54"/>
      <c r="K6" s="58">
        <f t="shared" si="0"/>
        <v>0</v>
      </c>
      <c r="L6" s="55"/>
    </row>
    <row r="7" spans="2:12" ht="78">
      <c r="B7" s="151"/>
      <c r="C7" s="135"/>
      <c r="D7" s="56" t="s">
        <v>119</v>
      </c>
      <c r="E7" s="54" t="s">
        <v>53</v>
      </c>
      <c r="F7" s="71" t="s">
        <v>474</v>
      </c>
      <c r="G7" s="55" t="s">
        <v>467</v>
      </c>
      <c r="H7" s="54">
        <v>3</v>
      </c>
      <c r="I7" s="55" t="s">
        <v>481</v>
      </c>
      <c r="J7" s="54">
        <v>4</v>
      </c>
      <c r="K7" s="58">
        <f t="shared" si="0"/>
        <v>1</v>
      </c>
      <c r="L7" s="55" t="s">
        <v>488</v>
      </c>
    </row>
    <row r="8" spans="2:12">
      <c r="B8" s="151"/>
      <c r="C8" s="135"/>
      <c r="D8" s="56" t="s">
        <v>120</v>
      </c>
      <c r="E8" s="54" t="s">
        <v>54</v>
      </c>
      <c r="F8" s="71"/>
      <c r="G8" s="55"/>
      <c r="H8" s="54"/>
      <c r="I8" s="55"/>
      <c r="J8" s="54"/>
      <c r="K8" s="58">
        <f t="shared" si="0"/>
        <v>0</v>
      </c>
      <c r="L8" s="55"/>
    </row>
    <row r="9" spans="2:12">
      <c r="B9" s="151" t="s">
        <v>46</v>
      </c>
      <c r="C9" s="134" t="s">
        <v>178</v>
      </c>
      <c r="D9" s="49" t="s">
        <v>116</v>
      </c>
      <c r="E9" s="54" t="s">
        <v>54</v>
      </c>
      <c r="F9" s="71"/>
      <c r="G9" s="55"/>
      <c r="H9" s="54"/>
      <c r="I9" s="55"/>
      <c r="J9" s="54"/>
      <c r="K9" s="58">
        <f t="shared" si="0"/>
        <v>0</v>
      </c>
      <c r="L9" s="55"/>
    </row>
    <row r="10" spans="2:12">
      <c r="B10" s="151"/>
      <c r="C10" s="135"/>
      <c r="D10" s="56" t="s">
        <v>117</v>
      </c>
      <c r="E10" s="54" t="s">
        <v>54</v>
      </c>
      <c r="F10" s="71"/>
      <c r="G10" s="55"/>
      <c r="H10" s="54"/>
      <c r="I10" s="55"/>
      <c r="J10" s="54"/>
      <c r="K10" s="58">
        <f t="shared" si="0"/>
        <v>0</v>
      </c>
      <c r="L10" s="55"/>
    </row>
    <row r="11" spans="2:12">
      <c r="B11" s="151"/>
      <c r="C11" s="135"/>
      <c r="D11" s="56" t="s">
        <v>118</v>
      </c>
      <c r="E11" s="54" t="s">
        <v>54</v>
      </c>
      <c r="F11" s="71"/>
      <c r="G11" s="55"/>
      <c r="H11" s="54"/>
      <c r="I11" s="55"/>
      <c r="J11" s="54"/>
      <c r="K11" s="58">
        <f t="shared" si="0"/>
        <v>0</v>
      </c>
      <c r="L11" s="55"/>
    </row>
    <row r="12" spans="2:12" ht="78">
      <c r="B12" s="151"/>
      <c r="C12" s="135"/>
      <c r="D12" s="56" t="s">
        <v>119</v>
      </c>
      <c r="E12" s="54" t="s">
        <v>53</v>
      </c>
      <c r="F12" s="71" t="s">
        <v>475</v>
      </c>
      <c r="G12" s="55" t="s">
        <v>468</v>
      </c>
      <c r="H12" s="54">
        <v>3</v>
      </c>
      <c r="I12" s="55" t="s">
        <v>482</v>
      </c>
      <c r="J12" s="54">
        <v>4</v>
      </c>
      <c r="K12" s="58">
        <f t="shared" si="0"/>
        <v>1</v>
      </c>
      <c r="L12" s="55" t="s">
        <v>489</v>
      </c>
    </row>
    <row r="13" spans="2:12" ht="78">
      <c r="B13" s="151"/>
      <c r="C13" s="135"/>
      <c r="D13" s="56" t="s">
        <v>120</v>
      </c>
      <c r="E13" s="54" t="s">
        <v>53</v>
      </c>
      <c r="F13" s="71" t="s">
        <v>476</v>
      </c>
      <c r="G13" s="55" t="s">
        <v>469</v>
      </c>
      <c r="H13" s="54">
        <v>2</v>
      </c>
      <c r="I13" s="55" t="s">
        <v>483</v>
      </c>
      <c r="J13" s="54">
        <v>4</v>
      </c>
      <c r="K13" s="58">
        <f t="shared" si="0"/>
        <v>2</v>
      </c>
      <c r="L13" s="55" t="s">
        <v>490</v>
      </c>
    </row>
    <row r="14" spans="2:12">
      <c r="B14" s="151" t="s">
        <v>32</v>
      </c>
      <c r="C14" s="134" t="s">
        <v>179</v>
      </c>
      <c r="D14" s="49" t="s">
        <v>116</v>
      </c>
      <c r="E14" s="54" t="s">
        <v>54</v>
      </c>
      <c r="F14" s="71"/>
      <c r="G14" s="55"/>
      <c r="H14" s="54"/>
      <c r="I14" s="55"/>
      <c r="J14" s="54"/>
      <c r="K14" s="58">
        <f t="shared" si="0"/>
        <v>0</v>
      </c>
      <c r="L14" s="55"/>
    </row>
    <row r="15" spans="2:12" ht="93.6">
      <c r="B15" s="151"/>
      <c r="C15" s="135"/>
      <c r="D15" s="56" t="s">
        <v>117</v>
      </c>
      <c r="E15" s="54" t="s">
        <v>53</v>
      </c>
      <c r="F15" s="71" t="s">
        <v>477</v>
      </c>
      <c r="G15" s="55" t="s">
        <v>470</v>
      </c>
      <c r="H15" s="54">
        <v>2</v>
      </c>
      <c r="I15" s="55" t="s">
        <v>484</v>
      </c>
      <c r="J15" s="54">
        <v>4</v>
      </c>
      <c r="K15" s="58">
        <f t="shared" si="0"/>
        <v>2</v>
      </c>
      <c r="L15" s="55" t="s">
        <v>491</v>
      </c>
    </row>
    <row r="16" spans="2:12">
      <c r="B16" s="151"/>
      <c r="C16" s="135"/>
      <c r="D16" s="56" t="s">
        <v>118</v>
      </c>
      <c r="E16" s="54" t="s">
        <v>54</v>
      </c>
      <c r="F16" s="71"/>
      <c r="G16" s="55"/>
      <c r="H16" s="54"/>
      <c r="I16" s="55"/>
      <c r="J16" s="54"/>
      <c r="K16" s="58">
        <f t="shared" si="0"/>
        <v>0</v>
      </c>
      <c r="L16" s="55"/>
    </row>
    <row r="17" spans="2:12" ht="78">
      <c r="B17" s="151"/>
      <c r="C17" s="135"/>
      <c r="D17" s="56" t="s">
        <v>119</v>
      </c>
      <c r="E17" s="54" t="s">
        <v>53</v>
      </c>
      <c r="F17" s="71" t="s">
        <v>478</v>
      </c>
      <c r="G17" s="55" t="s">
        <v>471</v>
      </c>
      <c r="H17" s="54">
        <v>3</v>
      </c>
      <c r="I17" s="55" t="s">
        <v>485</v>
      </c>
      <c r="J17" s="54">
        <v>4</v>
      </c>
      <c r="K17" s="58">
        <f t="shared" si="0"/>
        <v>1</v>
      </c>
      <c r="L17" s="55" t="s">
        <v>492</v>
      </c>
    </row>
    <row r="18" spans="2:12">
      <c r="B18" s="151"/>
      <c r="C18" s="135"/>
      <c r="D18" s="56" t="s">
        <v>120</v>
      </c>
      <c r="E18" s="54" t="s">
        <v>54</v>
      </c>
      <c r="F18" s="71"/>
      <c r="G18" s="55"/>
      <c r="H18" s="54"/>
      <c r="I18" s="55"/>
      <c r="J18" s="54"/>
      <c r="K18" s="58">
        <f t="shared" si="0"/>
        <v>0</v>
      </c>
      <c r="L18" s="55"/>
    </row>
    <row r="19" spans="2:12">
      <c r="B19" s="151" t="s">
        <v>21</v>
      </c>
      <c r="C19" s="134" t="s">
        <v>180</v>
      </c>
      <c r="D19" s="49" t="s">
        <v>116</v>
      </c>
      <c r="E19" s="54" t="s">
        <v>54</v>
      </c>
      <c r="F19" s="71"/>
      <c r="G19" s="55"/>
      <c r="H19" s="54"/>
      <c r="I19" s="55"/>
      <c r="J19" s="54"/>
      <c r="K19" s="58">
        <f t="shared" si="0"/>
        <v>0</v>
      </c>
      <c r="L19" s="55"/>
    </row>
    <row r="20" spans="2:12">
      <c r="B20" s="151"/>
      <c r="C20" s="135"/>
      <c r="D20" s="56" t="s">
        <v>117</v>
      </c>
      <c r="E20" s="54" t="s">
        <v>54</v>
      </c>
      <c r="F20" s="71"/>
      <c r="G20" s="55"/>
      <c r="H20" s="54"/>
      <c r="I20" s="55"/>
      <c r="J20" s="54"/>
      <c r="K20" s="58">
        <f t="shared" si="0"/>
        <v>0</v>
      </c>
      <c r="L20" s="55"/>
    </row>
    <row r="21" spans="2:12">
      <c r="B21" s="151"/>
      <c r="C21" s="135"/>
      <c r="D21" s="56" t="s">
        <v>118</v>
      </c>
      <c r="E21" s="54" t="s">
        <v>54</v>
      </c>
      <c r="F21" s="71"/>
      <c r="G21" s="55"/>
      <c r="H21" s="54"/>
      <c r="I21" s="55"/>
      <c r="J21" s="54"/>
      <c r="K21" s="58">
        <f t="shared" si="0"/>
        <v>0</v>
      </c>
      <c r="L21" s="55"/>
    </row>
    <row r="22" spans="2:12" ht="93.6">
      <c r="B22" s="151"/>
      <c r="C22" s="135"/>
      <c r="D22" s="56" t="s">
        <v>119</v>
      </c>
      <c r="E22" s="54" t="s">
        <v>53</v>
      </c>
      <c r="F22" s="71" t="s">
        <v>479</v>
      </c>
      <c r="G22" s="55" t="s">
        <v>472</v>
      </c>
      <c r="H22" s="54">
        <v>2</v>
      </c>
      <c r="I22" s="55" t="s">
        <v>486</v>
      </c>
      <c r="J22" s="54">
        <v>4</v>
      </c>
      <c r="K22" s="58">
        <f t="shared" si="0"/>
        <v>2</v>
      </c>
      <c r="L22" s="55" t="s">
        <v>493</v>
      </c>
    </row>
    <row r="23" spans="2:12">
      <c r="B23" s="151"/>
      <c r="C23" s="135"/>
      <c r="D23" s="56" t="s">
        <v>120</v>
      </c>
      <c r="E23" s="54" t="s">
        <v>54</v>
      </c>
      <c r="F23" s="71"/>
      <c r="G23" s="55"/>
      <c r="H23" s="54"/>
      <c r="I23" s="55"/>
      <c r="J23" s="54"/>
      <c r="K23" s="58">
        <f t="shared" si="0"/>
        <v>0</v>
      </c>
      <c r="L23" s="55"/>
    </row>
    <row r="24" spans="2:12" ht="16.05" customHeight="1">
      <c r="B24" s="10" t="s">
        <v>0</v>
      </c>
      <c r="C24" s="11" t="s">
        <v>174</v>
      </c>
      <c r="D24" s="152" t="s">
        <v>110</v>
      </c>
      <c r="E24" s="152" t="s">
        <v>109</v>
      </c>
      <c r="F24" s="149" t="s">
        <v>111</v>
      </c>
      <c r="G24" s="149" t="s">
        <v>112</v>
      </c>
      <c r="H24" s="149" t="s">
        <v>198</v>
      </c>
      <c r="I24" s="149" t="s">
        <v>85</v>
      </c>
      <c r="J24" s="149" t="s">
        <v>133</v>
      </c>
      <c r="K24" s="150" t="s">
        <v>87</v>
      </c>
      <c r="L24" s="149" t="s">
        <v>88</v>
      </c>
    </row>
    <row r="25" spans="2:12">
      <c r="B25" s="12" t="s">
        <v>81</v>
      </c>
      <c r="C25" s="13" t="s">
        <v>82</v>
      </c>
      <c r="D25" s="152"/>
      <c r="E25" s="152"/>
      <c r="F25" s="149"/>
      <c r="G25" s="149"/>
      <c r="H25" s="149"/>
      <c r="I25" s="149"/>
      <c r="J25" s="149"/>
      <c r="K25" s="150"/>
      <c r="L25" s="149"/>
    </row>
    <row r="26" spans="2:12">
      <c r="B26" s="151" t="s">
        <v>49</v>
      </c>
      <c r="C26" s="134" t="s">
        <v>181</v>
      </c>
      <c r="D26" s="49" t="s">
        <v>116</v>
      </c>
      <c r="E26" s="54" t="s">
        <v>54</v>
      </c>
      <c r="F26" s="71"/>
      <c r="G26" s="55"/>
      <c r="H26" s="54"/>
      <c r="I26" s="55"/>
      <c r="J26" s="54"/>
      <c r="K26" s="58">
        <f t="shared" ref="K26:K35" si="1">J26-H26</f>
        <v>0</v>
      </c>
      <c r="L26" s="55"/>
    </row>
    <row r="27" spans="2:12" ht="78">
      <c r="B27" s="151"/>
      <c r="C27" s="135"/>
      <c r="D27" s="56" t="s">
        <v>117</v>
      </c>
      <c r="E27" s="54" t="s">
        <v>53</v>
      </c>
      <c r="F27" s="71" t="s">
        <v>498</v>
      </c>
      <c r="G27" s="55" t="s">
        <v>494</v>
      </c>
      <c r="H27" s="54">
        <v>2</v>
      </c>
      <c r="I27" s="55" t="s">
        <v>502</v>
      </c>
      <c r="J27" s="54">
        <v>4</v>
      </c>
      <c r="K27" s="58">
        <f t="shared" si="1"/>
        <v>2</v>
      </c>
      <c r="L27" s="55" t="s">
        <v>506</v>
      </c>
    </row>
    <row r="28" spans="2:12">
      <c r="B28" s="151"/>
      <c r="C28" s="135"/>
      <c r="D28" s="56" t="s">
        <v>118</v>
      </c>
      <c r="E28" s="54" t="s">
        <v>54</v>
      </c>
      <c r="F28" s="71"/>
      <c r="G28" s="55"/>
      <c r="H28" s="54"/>
      <c r="I28" s="55"/>
      <c r="J28" s="54"/>
      <c r="K28" s="58">
        <f t="shared" si="1"/>
        <v>0</v>
      </c>
      <c r="L28" s="55"/>
    </row>
    <row r="29" spans="2:12" ht="78">
      <c r="B29" s="151"/>
      <c r="C29" s="135"/>
      <c r="D29" s="56" t="s">
        <v>119</v>
      </c>
      <c r="E29" s="54" t="s">
        <v>53</v>
      </c>
      <c r="F29" s="71" t="s">
        <v>499</v>
      </c>
      <c r="G29" s="55" t="s">
        <v>495</v>
      </c>
      <c r="H29" s="54">
        <v>3</v>
      </c>
      <c r="I29" s="55" t="s">
        <v>503</v>
      </c>
      <c r="J29" s="54">
        <v>4</v>
      </c>
      <c r="K29" s="58">
        <f t="shared" si="1"/>
        <v>1</v>
      </c>
      <c r="L29" s="55" t="s">
        <v>507</v>
      </c>
    </row>
    <row r="30" spans="2:12">
      <c r="B30" s="151"/>
      <c r="C30" s="135"/>
      <c r="D30" s="56" t="s">
        <v>120</v>
      </c>
      <c r="E30" s="54" t="s">
        <v>54</v>
      </c>
      <c r="F30" s="71"/>
      <c r="G30" s="55"/>
      <c r="H30" s="54"/>
      <c r="I30" s="55"/>
      <c r="J30" s="54"/>
      <c r="K30" s="58">
        <f t="shared" si="1"/>
        <v>0</v>
      </c>
      <c r="L30" s="55"/>
    </row>
    <row r="31" spans="2:12">
      <c r="B31" s="151" t="s">
        <v>33</v>
      </c>
      <c r="C31" s="134" t="s">
        <v>182</v>
      </c>
      <c r="D31" s="49" t="s">
        <v>116</v>
      </c>
      <c r="E31" s="54" t="s">
        <v>54</v>
      </c>
      <c r="F31" s="71"/>
      <c r="G31" s="55"/>
      <c r="H31" s="54"/>
      <c r="I31" s="55"/>
      <c r="J31" s="54"/>
      <c r="K31" s="58">
        <f t="shared" si="1"/>
        <v>0</v>
      </c>
      <c r="L31" s="55"/>
    </row>
    <row r="32" spans="2:12" ht="78">
      <c r="B32" s="151"/>
      <c r="C32" s="135"/>
      <c r="D32" s="56" t="s">
        <v>117</v>
      </c>
      <c r="E32" s="54" t="s">
        <v>53</v>
      </c>
      <c r="F32" s="71" t="s">
        <v>500</v>
      </c>
      <c r="G32" s="55" t="s">
        <v>496</v>
      </c>
      <c r="H32" s="54">
        <v>2</v>
      </c>
      <c r="I32" s="55" t="s">
        <v>504</v>
      </c>
      <c r="J32" s="54">
        <v>3</v>
      </c>
      <c r="K32" s="58">
        <f t="shared" si="1"/>
        <v>1</v>
      </c>
      <c r="L32" s="55" t="s">
        <v>508</v>
      </c>
    </row>
    <row r="33" spans="2:12">
      <c r="B33" s="151"/>
      <c r="C33" s="135"/>
      <c r="D33" s="56" t="s">
        <v>118</v>
      </c>
      <c r="E33" s="54" t="s">
        <v>54</v>
      </c>
      <c r="F33" s="71"/>
      <c r="G33" s="55"/>
      <c r="H33" s="54"/>
      <c r="I33" s="55"/>
      <c r="J33" s="54"/>
      <c r="K33" s="58">
        <f t="shared" si="1"/>
        <v>0</v>
      </c>
      <c r="L33" s="55"/>
    </row>
    <row r="34" spans="2:12" ht="78">
      <c r="B34" s="151"/>
      <c r="C34" s="135"/>
      <c r="D34" s="56" t="s">
        <v>119</v>
      </c>
      <c r="E34" s="54" t="s">
        <v>53</v>
      </c>
      <c r="F34" s="71" t="s">
        <v>501</v>
      </c>
      <c r="G34" s="55" t="s">
        <v>497</v>
      </c>
      <c r="H34" s="54">
        <v>2</v>
      </c>
      <c r="I34" s="55" t="s">
        <v>505</v>
      </c>
      <c r="J34" s="54">
        <v>4</v>
      </c>
      <c r="K34" s="58">
        <f t="shared" si="1"/>
        <v>2</v>
      </c>
      <c r="L34" s="55" t="s">
        <v>509</v>
      </c>
    </row>
    <row r="35" spans="2:12">
      <c r="B35" s="151"/>
      <c r="C35" s="135"/>
      <c r="D35" s="56" t="s">
        <v>120</v>
      </c>
      <c r="E35" s="54" t="s">
        <v>54</v>
      </c>
      <c r="F35" s="71"/>
      <c r="G35" s="55"/>
      <c r="H35" s="54"/>
      <c r="I35" s="55"/>
      <c r="J35" s="54"/>
      <c r="K35" s="58">
        <f t="shared" si="1"/>
        <v>0</v>
      </c>
      <c r="L35" s="55"/>
    </row>
    <row r="36" spans="2:12" ht="16.05" customHeight="1">
      <c r="B36" s="10" t="s">
        <v>113</v>
      </c>
      <c r="C36" s="11" t="s">
        <v>175</v>
      </c>
      <c r="D36" s="152" t="s">
        <v>110</v>
      </c>
      <c r="E36" s="152" t="s">
        <v>109</v>
      </c>
      <c r="F36" s="149" t="s">
        <v>111</v>
      </c>
      <c r="G36" s="149" t="s">
        <v>112</v>
      </c>
      <c r="H36" s="149" t="s">
        <v>198</v>
      </c>
      <c r="I36" s="149" t="s">
        <v>85</v>
      </c>
      <c r="J36" s="149" t="s">
        <v>133</v>
      </c>
      <c r="K36" s="150" t="s">
        <v>87</v>
      </c>
      <c r="L36" s="149" t="s">
        <v>88</v>
      </c>
    </row>
    <row r="37" spans="2:12">
      <c r="B37" s="12" t="s">
        <v>81</v>
      </c>
      <c r="C37" s="13" t="s">
        <v>82</v>
      </c>
      <c r="D37" s="152"/>
      <c r="E37" s="152"/>
      <c r="F37" s="149"/>
      <c r="G37" s="149"/>
      <c r="H37" s="149"/>
      <c r="I37" s="149"/>
      <c r="J37" s="149"/>
      <c r="K37" s="150"/>
      <c r="L37" s="149"/>
    </row>
    <row r="38" spans="2:12">
      <c r="B38" s="151" t="s">
        <v>22</v>
      </c>
      <c r="C38" s="134" t="s">
        <v>183</v>
      </c>
      <c r="D38" s="49" t="s">
        <v>116</v>
      </c>
      <c r="E38" s="54" t="s">
        <v>54</v>
      </c>
      <c r="F38" s="71"/>
      <c r="G38" s="55"/>
      <c r="H38" s="54"/>
      <c r="I38" s="55"/>
      <c r="J38" s="54"/>
      <c r="K38" s="58">
        <f t="shared" ref="K38:K52" si="2">J38-H38</f>
        <v>0</v>
      </c>
      <c r="L38" s="55"/>
    </row>
    <row r="39" spans="2:12">
      <c r="B39" s="151"/>
      <c r="C39" s="135"/>
      <c r="D39" s="56" t="s">
        <v>117</v>
      </c>
      <c r="E39" s="54" t="s">
        <v>54</v>
      </c>
      <c r="F39" s="71"/>
      <c r="G39" s="55"/>
      <c r="H39" s="54"/>
      <c r="I39" s="55"/>
      <c r="J39" s="54"/>
      <c r="K39" s="58">
        <f t="shared" si="2"/>
        <v>0</v>
      </c>
      <c r="L39" s="55"/>
    </row>
    <row r="40" spans="2:12" ht="78">
      <c r="B40" s="151"/>
      <c r="C40" s="135"/>
      <c r="D40" s="56" t="s">
        <v>118</v>
      </c>
      <c r="E40" s="54" t="s">
        <v>53</v>
      </c>
      <c r="F40" s="71" t="s">
        <v>516</v>
      </c>
      <c r="G40" s="55" t="s">
        <v>510</v>
      </c>
      <c r="H40" s="54">
        <v>2</v>
      </c>
      <c r="I40" s="55" t="s">
        <v>522</v>
      </c>
      <c r="J40" s="54">
        <v>3</v>
      </c>
      <c r="K40" s="58">
        <f t="shared" si="2"/>
        <v>1</v>
      </c>
      <c r="L40" s="55" t="s">
        <v>528</v>
      </c>
    </row>
    <row r="41" spans="2:12" ht="78">
      <c r="B41" s="151"/>
      <c r="C41" s="135"/>
      <c r="D41" s="56" t="s">
        <v>119</v>
      </c>
      <c r="E41" s="54" t="s">
        <v>53</v>
      </c>
      <c r="F41" s="71" t="s">
        <v>517</v>
      </c>
      <c r="G41" s="55" t="s">
        <v>511</v>
      </c>
      <c r="H41" s="54">
        <v>2</v>
      </c>
      <c r="I41" s="55" t="s">
        <v>523</v>
      </c>
      <c r="J41" s="54">
        <v>4</v>
      </c>
      <c r="K41" s="58">
        <f t="shared" si="2"/>
        <v>2</v>
      </c>
      <c r="L41" s="55" t="s">
        <v>529</v>
      </c>
    </row>
    <row r="42" spans="2:12">
      <c r="B42" s="151"/>
      <c r="C42" s="135"/>
      <c r="D42" s="56" t="s">
        <v>120</v>
      </c>
      <c r="E42" s="54" t="s">
        <v>54</v>
      </c>
      <c r="F42" s="71"/>
      <c r="G42" s="55"/>
      <c r="H42" s="54"/>
      <c r="I42" s="55"/>
      <c r="J42" s="54"/>
      <c r="K42" s="58">
        <f t="shared" si="2"/>
        <v>0</v>
      </c>
      <c r="L42" s="55"/>
    </row>
    <row r="43" spans="2:12">
      <c r="B43" s="151" t="s">
        <v>23</v>
      </c>
      <c r="C43" s="134" t="s">
        <v>184</v>
      </c>
      <c r="D43" s="49" t="s">
        <v>116</v>
      </c>
      <c r="E43" s="54" t="s">
        <v>54</v>
      </c>
      <c r="F43" s="71"/>
      <c r="G43" s="55"/>
      <c r="H43" s="54"/>
      <c r="I43" s="55"/>
      <c r="J43" s="54"/>
      <c r="K43" s="58">
        <f t="shared" si="2"/>
        <v>0</v>
      </c>
      <c r="L43" s="55"/>
    </row>
    <row r="44" spans="2:12" ht="62.4">
      <c r="B44" s="151"/>
      <c r="C44" s="135"/>
      <c r="D44" s="56" t="s">
        <v>117</v>
      </c>
      <c r="E44" s="54" t="s">
        <v>53</v>
      </c>
      <c r="F44" s="71" t="s">
        <v>518</v>
      </c>
      <c r="G44" s="55" t="s">
        <v>512</v>
      </c>
      <c r="H44" s="54">
        <v>2</v>
      </c>
      <c r="I44" s="55" t="s">
        <v>524</v>
      </c>
      <c r="J44" s="54">
        <v>4</v>
      </c>
      <c r="K44" s="58">
        <f t="shared" si="2"/>
        <v>2</v>
      </c>
      <c r="L44" s="55" t="s">
        <v>530</v>
      </c>
    </row>
    <row r="45" spans="2:12">
      <c r="B45" s="151"/>
      <c r="C45" s="135"/>
      <c r="D45" s="56" t="s">
        <v>118</v>
      </c>
      <c r="E45" s="54" t="s">
        <v>54</v>
      </c>
      <c r="F45" s="71"/>
      <c r="G45" s="55"/>
      <c r="H45" s="54"/>
      <c r="I45" s="55"/>
      <c r="J45" s="54"/>
      <c r="K45" s="58">
        <f t="shared" si="2"/>
        <v>0</v>
      </c>
      <c r="L45" s="55"/>
    </row>
    <row r="46" spans="2:12" ht="78">
      <c r="B46" s="151"/>
      <c r="C46" s="135"/>
      <c r="D46" s="56" t="s">
        <v>119</v>
      </c>
      <c r="E46" s="54" t="s">
        <v>53</v>
      </c>
      <c r="F46" s="71" t="s">
        <v>519</v>
      </c>
      <c r="G46" s="55" t="s">
        <v>513</v>
      </c>
      <c r="H46" s="54">
        <v>3</v>
      </c>
      <c r="I46" s="55" t="s">
        <v>525</v>
      </c>
      <c r="J46" s="54">
        <v>4</v>
      </c>
      <c r="K46" s="58">
        <f t="shared" si="2"/>
        <v>1</v>
      </c>
      <c r="L46" s="55" t="s">
        <v>531</v>
      </c>
    </row>
    <row r="47" spans="2:12">
      <c r="B47" s="151"/>
      <c r="C47" s="135"/>
      <c r="D47" s="56" t="s">
        <v>120</v>
      </c>
      <c r="E47" s="54" t="s">
        <v>54</v>
      </c>
      <c r="F47" s="71"/>
      <c r="G47" s="55"/>
      <c r="H47" s="54"/>
      <c r="I47" s="55"/>
      <c r="J47" s="54"/>
      <c r="K47" s="58">
        <f t="shared" si="2"/>
        <v>0</v>
      </c>
      <c r="L47" s="55"/>
    </row>
    <row r="48" spans="2:12" ht="25.05" customHeight="1">
      <c r="B48" s="151" t="s">
        <v>47</v>
      </c>
      <c r="C48" s="134" t="s">
        <v>185</v>
      </c>
      <c r="D48" s="49" t="s">
        <v>116</v>
      </c>
      <c r="E48" s="54" t="s">
        <v>54</v>
      </c>
      <c r="F48" s="71"/>
      <c r="G48" s="55"/>
      <c r="H48" s="54"/>
      <c r="I48" s="55"/>
      <c r="J48" s="54"/>
      <c r="K48" s="58">
        <f t="shared" si="2"/>
        <v>0</v>
      </c>
      <c r="L48" s="55"/>
    </row>
    <row r="49" spans="2:12" ht="25.05" customHeight="1">
      <c r="B49" s="151"/>
      <c r="C49" s="134"/>
      <c r="D49" s="56" t="s">
        <v>117</v>
      </c>
      <c r="E49" s="54" t="s">
        <v>53</v>
      </c>
      <c r="F49" s="71" t="s">
        <v>520</v>
      </c>
      <c r="G49" s="55" t="s">
        <v>514</v>
      </c>
      <c r="H49" s="54">
        <v>2</v>
      </c>
      <c r="I49" s="55" t="s">
        <v>526</v>
      </c>
      <c r="J49" s="54">
        <v>3</v>
      </c>
      <c r="K49" s="58">
        <f t="shared" si="2"/>
        <v>1</v>
      </c>
      <c r="L49" s="55" t="s">
        <v>532</v>
      </c>
    </row>
    <row r="50" spans="2:12" ht="25.05" customHeight="1">
      <c r="B50" s="151"/>
      <c r="C50" s="134"/>
      <c r="D50" s="56" t="s">
        <v>118</v>
      </c>
      <c r="E50" s="54" t="s">
        <v>54</v>
      </c>
      <c r="F50" s="71"/>
      <c r="G50" s="55"/>
      <c r="H50" s="54"/>
      <c r="I50" s="55"/>
      <c r="J50" s="54"/>
      <c r="K50" s="58">
        <f t="shared" si="2"/>
        <v>0</v>
      </c>
      <c r="L50" s="55"/>
    </row>
    <row r="51" spans="2:12" ht="25.05" customHeight="1">
      <c r="B51" s="151"/>
      <c r="C51" s="134"/>
      <c r="D51" s="56" t="s">
        <v>119</v>
      </c>
      <c r="E51" s="54" t="s">
        <v>53</v>
      </c>
      <c r="F51" s="71" t="s">
        <v>521</v>
      </c>
      <c r="G51" s="55" t="s">
        <v>515</v>
      </c>
      <c r="H51" s="54">
        <v>2</v>
      </c>
      <c r="I51" s="55" t="s">
        <v>527</v>
      </c>
      <c r="J51" s="54">
        <v>4</v>
      </c>
      <c r="K51" s="58">
        <f t="shared" si="2"/>
        <v>2</v>
      </c>
      <c r="L51" s="55" t="s">
        <v>533</v>
      </c>
    </row>
    <row r="52" spans="2:12" ht="25.05" customHeight="1">
      <c r="B52" s="151"/>
      <c r="C52" s="134"/>
      <c r="D52" s="56" t="s">
        <v>120</v>
      </c>
      <c r="E52" s="54" t="s">
        <v>54</v>
      </c>
      <c r="F52" s="71"/>
      <c r="G52" s="55"/>
      <c r="H52" s="54"/>
      <c r="I52" s="55"/>
      <c r="J52" s="54"/>
      <c r="K52" s="58">
        <f t="shared" si="2"/>
        <v>0</v>
      </c>
      <c r="L52" s="55"/>
    </row>
  </sheetData>
  <sheetProtection password="EEBD" sheet="1" objects="1" scenarios="1"/>
  <mergeCells count="46">
    <mergeCell ref="B1:L1"/>
    <mergeCell ref="D2:D3"/>
    <mergeCell ref="E2:E3"/>
    <mergeCell ref="F2:F3"/>
    <mergeCell ref="G2:G3"/>
    <mergeCell ref="H2:H3"/>
    <mergeCell ref="I2:I3"/>
    <mergeCell ref="J2:J3"/>
    <mergeCell ref="K2:K3"/>
    <mergeCell ref="L2:L3"/>
    <mergeCell ref="B19:B23"/>
    <mergeCell ref="C19:C23"/>
    <mergeCell ref="B4:B8"/>
    <mergeCell ref="C4:C8"/>
    <mergeCell ref="B9:B13"/>
    <mergeCell ref="C9:C13"/>
    <mergeCell ref="B14:B18"/>
    <mergeCell ref="C14:C18"/>
    <mergeCell ref="B31:B35"/>
    <mergeCell ref="C31:C35"/>
    <mergeCell ref="D24:D25"/>
    <mergeCell ref="E24:E25"/>
    <mergeCell ref="F24:F25"/>
    <mergeCell ref="J24:J25"/>
    <mergeCell ref="K24:K25"/>
    <mergeCell ref="L24:L25"/>
    <mergeCell ref="B26:B30"/>
    <mergeCell ref="C26:C30"/>
    <mergeCell ref="G24:G25"/>
    <mergeCell ref="H24:H25"/>
    <mergeCell ref="I24:I25"/>
    <mergeCell ref="B48:B52"/>
    <mergeCell ref="C48:C52"/>
    <mergeCell ref="D36:D37"/>
    <mergeCell ref="E36:E37"/>
    <mergeCell ref="F36:F37"/>
    <mergeCell ref="B43:B47"/>
    <mergeCell ref="C43:C47"/>
    <mergeCell ref="J36:J37"/>
    <mergeCell ref="K36:K37"/>
    <mergeCell ref="L36:L37"/>
    <mergeCell ref="B38:B42"/>
    <mergeCell ref="C38:C42"/>
    <mergeCell ref="G36:G37"/>
    <mergeCell ref="H36:H37"/>
    <mergeCell ref="I36:I37"/>
  </mergeCells>
  <conditionalFormatting sqref="E4:E23">
    <cfRule type="expression" dxfId="11" priority="58">
      <formula>$E4="Yes"</formula>
    </cfRule>
    <cfRule type="expression" dxfId="10" priority="59">
      <formula>$E4</formula>
    </cfRule>
  </conditionalFormatting>
  <conditionalFormatting sqref="E26:E35">
    <cfRule type="expression" dxfId="9" priority="6">
      <formula>$E26="Yes"</formula>
    </cfRule>
    <cfRule type="expression" dxfId="8" priority="7">
      <formula>$E26</formula>
    </cfRule>
  </conditionalFormatting>
  <conditionalFormatting sqref="E38:E52">
    <cfRule type="expression" dxfId="7" priority="3">
      <formula>$E38="Yes"</formula>
    </cfRule>
    <cfRule type="expression" dxfId="6" priority="4">
      <formula>$E38</formula>
    </cfRule>
  </conditionalFormatting>
  <conditionalFormatting sqref="E4:G23 I4:I23">
    <cfRule type="expression" dxfId="5" priority="51">
      <formula>$E4="No"</formula>
    </cfRule>
  </conditionalFormatting>
  <conditionalFormatting sqref="E26:G35">
    <cfRule type="expression" dxfId="4" priority="5">
      <formula>$E26="No"</formula>
    </cfRule>
  </conditionalFormatting>
  <conditionalFormatting sqref="E38:G52">
    <cfRule type="expression" dxfId="3" priority="2">
      <formula>$E38="No"</formula>
    </cfRule>
  </conditionalFormatting>
  <conditionalFormatting sqref="I26:I35">
    <cfRule type="expression" dxfId="2" priority="41">
      <formula>$E26="No"</formula>
    </cfRule>
  </conditionalFormatting>
  <conditionalFormatting sqref="I38:I52">
    <cfRule type="expression" dxfId="1" priority="31">
      <formula>$E38="No"</formula>
    </cfRule>
  </conditionalFormatting>
  <conditionalFormatting sqref="K4:L52">
    <cfRule type="expression" dxfId="0" priority="1">
      <formula>$E4="No"</formula>
    </cfRule>
  </conditionalFormatting>
  <dataValidations count="3">
    <dataValidation type="custom" allowBlank="1" showInputMessage="1" showErrorMessage="1" sqref="G38:G52 G26:G35 G4:G23" xr:uid="{00000000-0002-0000-0500-000000000000}">
      <formula1>F4</formula1>
    </dataValidation>
    <dataValidation type="list" allowBlank="1" showInputMessage="1" showErrorMessage="1" sqref="E26:E35 E4:E23 E38:E52" xr:uid="{00000000-0002-0000-0500-000001000000}">
      <formula1>"Yes,No"</formula1>
    </dataValidation>
    <dataValidation type="list" allowBlank="1" showInputMessage="1" showErrorMessage="1" sqref="H38:H52 J4:J23 J26:J35 J38:J52 H26:H35 H4:H23" xr:uid="{00000000-0002-0000-0500-000002000000}">
      <formula1>"1,2,3,4,5"</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BFD7-71AC-4A1C-A383-FE0E8280ECC5}">
  <sheetPr>
    <tabColor rgb="FFFF0000"/>
  </sheetPr>
  <dimension ref="A2:D33"/>
  <sheetViews>
    <sheetView zoomScale="70" zoomScaleNormal="70" workbookViewId="0">
      <selection activeCell="A18" sqref="A18"/>
    </sheetView>
  </sheetViews>
  <sheetFormatPr baseColWidth="10" defaultColWidth="10.69921875" defaultRowHeight="15.6"/>
  <cols>
    <col min="1" max="1" width="32.3984375" customWidth="1"/>
    <col min="2" max="2" width="13.5" customWidth="1"/>
    <col min="3" max="3" width="13.19921875" customWidth="1"/>
  </cols>
  <sheetData>
    <row r="2" spans="1:4">
      <c r="A2" s="16" t="s">
        <v>186</v>
      </c>
      <c r="B2" s="16" t="s">
        <v>187</v>
      </c>
      <c r="C2" s="16" t="s">
        <v>188</v>
      </c>
      <c r="D2" s="16" t="s">
        <v>87</v>
      </c>
    </row>
    <row r="3" spans="1:4">
      <c r="A3" s="14" t="s">
        <v>122</v>
      </c>
      <c r="B3" s="84">
        <f>AVERAGE('2.Entradas Impactos a personas'!H4:H43)</f>
        <v>2.3076923076923075</v>
      </c>
      <c r="C3" s="84">
        <f>AVERAGE('2.Entradas Impactos a personas'!J4:J43)</f>
        <v>3.6153846153846154</v>
      </c>
      <c r="D3" s="22">
        <f>B3-C3</f>
        <v>-1.3076923076923079</v>
      </c>
    </row>
    <row r="4" spans="1:4">
      <c r="A4" s="14" t="s">
        <v>131</v>
      </c>
      <c r="B4" s="84">
        <f>AVERAGE('2.Entradas Impactos a personas'!H46:H75)</f>
        <v>1.6666666666666667</v>
      </c>
      <c r="C4" s="84">
        <f>AVERAGE('2.Entradas Impactos a personas'!J46:J75)</f>
        <v>3.4444444444444446</v>
      </c>
      <c r="D4" s="22">
        <f t="shared" ref="D4:D6" si="0">B4-C4</f>
        <v>-1.7777777777777779</v>
      </c>
    </row>
    <row r="5" spans="1:4">
      <c r="A5" s="14" t="s">
        <v>140</v>
      </c>
      <c r="B5" s="84">
        <f>AVERAGE('2.Entradas Impactos a personas'!H78:H97)</f>
        <v>1.625</v>
      </c>
      <c r="C5" s="84">
        <f>AVERAGE('2.Entradas Impactos a personas'!J78:J97)</f>
        <v>4.125</v>
      </c>
      <c r="D5" s="22">
        <f t="shared" si="0"/>
        <v>-2.5</v>
      </c>
    </row>
    <row r="6" spans="1:4">
      <c r="A6" s="14" t="s">
        <v>145</v>
      </c>
      <c r="B6" s="84">
        <f>AVERAGE('2.Entradas Impactos a personas'!H100:H124)</f>
        <v>1.9375</v>
      </c>
      <c r="C6" s="84">
        <f>AVERAGE('2.Entradas Impactos a personas'!J99:J124)</f>
        <v>3.6875</v>
      </c>
      <c r="D6" s="22">
        <f t="shared" si="0"/>
        <v>-1.75</v>
      </c>
    </row>
    <row r="7" spans="1:4" ht="4.05" customHeight="1">
      <c r="A7" s="27"/>
      <c r="B7" s="28"/>
      <c r="C7" s="28"/>
      <c r="D7" s="26"/>
    </row>
    <row r="8" spans="1:4" ht="31.2">
      <c r="A8" s="81" t="s">
        <v>190</v>
      </c>
      <c r="B8" s="160">
        <f>AVERAGE(C3:C6)</f>
        <v>3.7180822649572649</v>
      </c>
      <c r="C8" s="160"/>
      <c r="D8" s="160"/>
    </row>
    <row r="9" spans="1:4">
      <c r="B9" s="20"/>
      <c r="C9" s="20"/>
    </row>
    <row r="10" spans="1:4">
      <c r="A10" s="15" t="s">
        <v>151</v>
      </c>
      <c r="B10" s="15" t="s">
        <v>189</v>
      </c>
      <c r="C10" s="15" t="s">
        <v>188</v>
      </c>
      <c r="D10" s="15" t="s">
        <v>87</v>
      </c>
    </row>
    <row r="11" spans="1:4">
      <c r="A11" s="17" t="s">
        <v>152</v>
      </c>
      <c r="B11" s="23">
        <f>AVERAGE('3. Entradas Impactos al Planeta'!G4:G23)</f>
        <v>1.9</v>
      </c>
      <c r="C11" s="23">
        <f>AVERAGE('3. Entradas Impactos al Planeta'!I4:I23)</f>
        <v>3.2</v>
      </c>
      <c r="D11" s="23">
        <f>B11-C11</f>
        <v>-1.3000000000000003</v>
      </c>
    </row>
    <row r="12" spans="1:4">
      <c r="A12" s="17" t="s">
        <v>153</v>
      </c>
      <c r="B12" s="23">
        <f>AVERAGE('3. Entradas Impactos al Planeta'!G26:G40)</f>
        <v>2.2222222222222223</v>
      </c>
      <c r="C12" s="23">
        <f>AVERAGE('3. Entradas Impactos al Planeta'!I26:I40)</f>
        <v>3.5555555555555554</v>
      </c>
      <c r="D12" s="23">
        <f t="shared" ref="D12:D14" si="1">B12-C12</f>
        <v>-1.333333333333333</v>
      </c>
    </row>
    <row r="13" spans="1:4">
      <c r="A13" s="17" t="s">
        <v>154</v>
      </c>
      <c r="B13" s="23">
        <f>AVERAGE('3. Entradas Impactos al Planeta'!G43:G62)</f>
        <v>2.25</v>
      </c>
      <c r="C13" s="23">
        <f>AVERAGE('3. Entradas Impactos al Planeta'!I26:I40)</f>
        <v>3.5555555555555554</v>
      </c>
      <c r="D13" s="23">
        <f t="shared" si="1"/>
        <v>-1.3055555555555554</v>
      </c>
    </row>
    <row r="14" spans="1:4">
      <c r="A14" s="17" t="s">
        <v>155</v>
      </c>
      <c r="B14" s="23">
        <f>AVERAGE('3. Entradas Impactos al Planeta'!G75:G94)</f>
        <v>2.5714285714285716</v>
      </c>
      <c r="C14" s="23">
        <f>AVERAGE('3. Entradas Impactos al Planeta'!I75:I94)</f>
        <v>4</v>
      </c>
      <c r="D14" s="23">
        <f t="shared" si="1"/>
        <v>-1.4285714285714284</v>
      </c>
    </row>
    <row r="15" spans="1:4" ht="4.05" customHeight="1">
      <c r="A15" s="25"/>
      <c r="B15" s="26"/>
      <c r="C15" s="26"/>
      <c r="D15" s="26"/>
    </row>
    <row r="16" spans="1:4" ht="31.2">
      <c r="A16" s="82" t="s">
        <v>191</v>
      </c>
      <c r="B16" s="161">
        <f>AVERAGE(C11:C14)</f>
        <v>3.5777777777777775</v>
      </c>
      <c r="C16" s="161"/>
      <c r="D16" s="161"/>
    </row>
    <row r="17" spans="1:4">
      <c r="B17" s="20"/>
      <c r="C17" s="20"/>
    </row>
    <row r="18" spans="1:4">
      <c r="A18" s="18" t="s">
        <v>192</v>
      </c>
      <c r="B18" s="21" t="s">
        <v>189</v>
      </c>
      <c r="C18" s="21" t="s">
        <v>188</v>
      </c>
      <c r="D18" s="21" t="s">
        <v>87</v>
      </c>
    </row>
    <row r="19" spans="1:4">
      <c r="A19" s="19" t="s">
        <v>173</v>
      </c>
      <c r="B19" s="19">
        <f>AVERAGE('4. Entradas Impactos a Prosper '!H4:H23)</f>
        <v>2.4285714285714284</v>
      </c>
      <c r="C19" s="19">
        <f>AVERAGE('4. Entradas Impactos a Prosper '!J4:J23)</f>
        <v>4</v>
      </c>
      <c r="D19" s="19">
        <f>B19-C19</f>
        <v>-1.5714285714285716</v>
      </c>
    </row>
    <row r="20" spans="1:4">
      <c r="A20" s="19" t="s">
        <v>174</v>
      </c>
      <c r="B20" s="19">
        <f>AVERAGE('4. Entradas Impactos a Prosper '!H26:H35)</f>
        <v>2.25</v>
      </c>
      <c r="C20" s="19">
        <f>AVERAGE('4. Entradas Impactos a Prosper '!J26:J35)</f>
        <v>3.75</v>
      </c>
      <c r="D20" s="19">
        <f t="shared" ref="D20:D21" si="2">B20-C20</f>
        <v>-1.5</v>
      </c>
    </row>
    <row r="21" spans="1:4">
      <c r="A21" s="19" t="s">
        <v>175</v>
      </c>
      <c r="B21" s="19">
        <f>AVERAGE('4. Entradas Impactos a Prosper '!H38:H52)</f>
        <v>2.1666666666666665</v>
      </c>
      <c r="C21" s="19">
        <f>AVERAGE('4. Entradas Impactos a Prosper '!J38:J52)</f>
        <v>3.6666666666666665</v>
      </c>
      <c r="D21" s="19">
        <f t="shared" si="2"/>
        <v>-1.5</v>
      </c>
    </row>
    <row r="22" spans="1:4" ht="6" customHeight="1">
      <c r="A22" s="27"/>
      <c r="B22" s="27"/>
      <c r="C22" s="27"/>
      <c r="D22" s="27"/>
    </row>
    <row r="23" spans="1:4" ht="31.2">
      <c r="A23" s="83" t="s">
        <v>193</v>
      </c>
      <c r="B23" s="162">
        <f>AVERAGE(C19:C21)</f>
        <v>3.8055555555555554</v>
      </c>
      <c r="C23" s="162"/>
      <c r="D23" s="162"/>
    </row>
    <row r="25" spans="1:4">
      <c r="A25" s="24" t="s">
        <v>194</v>
      </c>
      <c r="B25" s="163">
        <f>AVERAGE(B8,B16,B23)</f>
        <v>3.7004718660968656</v>
      </c>
      <c r="C25" s="164"/>
      <c r="D25" s="164"/>
    </row>
    <row r="28" spans="1:4">
      <c r="A28" s="48" t="s">
        <v>110</v>
      </c>
      <c r="B28" s="48" t="s">
        <v>189</v>
      </c>
      <c r="C28" s="48" t="s">
        <v>188</v>
      </c>
      <c r="D28" s="48" t="s">
        <v>87</v>
      </c>
    </row>
    <row r="29" spans="1:4">
      <c r="A29" s="2" t="s">
        <v>116</v>
      </c>
      <c r="B29" s="47">
        <f>AVERAGE('2.Entradas Impactos a personas'!H4,'2.Entradas Impactos a personas'!H9,'2.Entradas Impactos a personas'!H14,'2.Entradas Impactos a personas'!H19,'2.Entradas Impactos a personas'!H29,'2.Entradas Impactos a personas'!H24,'2.Entradas Impactos a personas'!H34,'2.Entradas Impactos a personas'!H46,'2.Entradas Impactos a personas'!H51,'2.Entradas Impactos a personas'!H56,'2.Entradas Impactos a personas'!H61,'2.Entradas Impactos a personas'!H66,'2.Entradas Impactos a personas'!H78,'2.Entradas Impactos a personas'!H83,'2.Entradas Impactos a personas'!H88,'2.Entradas Impactos a personas'!H93,'2.Entradas Impactos a personas'!H100,'2.Entradas Impactos a personas'!H105,'2.Entradas Impactos a personas'!H110,'2.Entradas Impactos a personas'!H115,'2.Entradas Impactos a personas'!H120,'3. Entradas Impactos al Planeta'!G4,'3. Entradas Impactos al Planeta'!G9,'3. Entradas Impactos al Planeta'!G14,'3. Entradas Impactos al Planeta'!G19,'3. Entradas Impactos al Planeta'!G26,'3. Entradas Impactos al Planeta'!G31,'3. Entradas Impactos al Planeta'!G36,'3. Entradas Impactos al Planeta'!G43,'3. Entradas Impactos al Planeta'!G48,'3. Entradas Impactos al Planeta'!G53,'3. Entradas Impactos al Planeta'!G58,'3. Entradas Impactos al Planeta'!G63,'3. Entradas Impactos al Planeta'!G68,'3. Entradas Impactos al Planeta'!G75,'3. Entradas Impactos al Planeta'!G80,'3. Entradas Impactos al Planeta'!G85,'3. Entradas Impactos al Planeta'!G90,'4. Entradas Impactos a Prosper '!H4,'4. Entradas Impactos a Prosper '!H9,'4. Entradas Impactos a Prosper '!H14,'4. Entradas Impactos a Prosper '!H19,'4. Entradas Impactos a Prosper '!H26,'4. Entradas Impactos a Prosper '!H31,'4. Entradas Impactos a Prosper '!H38,'4. Entradas Impactos a Prosper '!H43,'4. Entradas Impactos a Prosper '!H48)</f>
        <v>2.2380952380952381</v>
      </c>
      <c r="C29" s="47">
        <f>AVERAGE('2.Entradas Impactos a personas'!J4,'2.Entradas Impactos a personas'!J9,'2.Entradas Impactos a personas'!J14,'2.Entradas Impactos a personas'!J19,'2.Entradas Impactos a personas'!J29,'2.Entradas Impactos a personas'!J24,'2.Entradas Impactos a personas'!J34,'2.Entradas Impactos a personas'!J46,'2.Entradas Impactos a personas'!J51,'2.Entradas Impactos a personas'!J56,'2.Entradas Impactos a personas'!J61,'2.Entradas Impactos a personas'!J66,'2.Entradas Impactos a personas'!J78,'2.Entradas Impactos a personas'!H83,'2.Entradas Impactos a personas'!H88,'2.Entradas Impactos a personas'!H93,'2.Entradas Impactos a personas'!H100,'2.Entradas Impactos a personas'!H105,'2.Entradas Impactos a personas'!H110,'2.Entradas Impactos a personas'!H115,'2.Entradas Impactos a personas'!H120,'3. Entradas Impactos al Planeta'!G4,'3. Entradas Impactos al Planeta'!G9,'3. Entradas Impactos al Planeta'!G14,'3. Entradas Impactos al Planeta'!G19,'3. Entradas Impactos al Planeta'!G26,'3. Entradas Impactos al Planeta'!G31,'3. Entradas Impactos al Planeta'!G36,'3. Entradas Impactos al Planeta'!G43,'3. Entradas Impactos al Planeta'!G48,'3. Entradas Impactos al Planeta'!G53,'3. Entradas Impactos al Planeta'!G58,'3. Entradas Impactos al Planeta'!G63,'3. Entradas Impactos al Planeta'!G68,'3. Entradas Impactos al Planeta'!G75,'3. Entradas Impactos al Planeta'!G80,'3. Entradas Impactos al Planeta'!G85,'3. Entradas Impactos al Planeta'!G90,'4. Entradas Impactos a Prosper '!H4,'4. Entradas Impactos a Prosper '!H9,'4. Entradas Impactos a Prosper '!H14,'4. Entradas Impactos a Prosper '!H19,'4. Entradas Impactos a Prosper '!H26,'4. Entradas Impactos a Prosper '!H31,'4. Entradas Impactos a Prosper '!H38,'4. Entradas Impactos a Prosper '!H43,'4. Entradas Impactos a Prosper '!H48)</f>
        <v>2.6666666666666665</v>
      </c>
      <c r="D29" s="47">
        <f>B29-C29</f>
        <v>-0.42857142857142838</v>
      </c>
    </row>
    <row r="30" spans="1:4">
      <c r="A30" s="2" t="s">
        <v>117</v>
      </c>
      <c r="B30" s="47">
        <f>AVERAGE('2.Entradas Impactos a personas'!H5,'2.Entradas Impactos a personas'!H10,'2.Entradas Impactos a personas'!H15,'2.Entradas Impactos a personas'!H20,'2.Entradas Impactos a personas'!H30,'2.Entradas Impactos a personas'!H25,'2.Entradas Impactos a personas'!H35,'2.Entradas Impactos a personas'!H47,'2.Entradas Impactos a personas'!H52,'2.Entradas Impactos a personas'!H57,'2.Entradas Impactos a personas'!H62,'2.Entradas Impactos a personas'!H67,'2.Entradas Impactos a personas'!H79,'2.Entradas Impactos a personas'!H84,'2.Entradas Impactos a personas'!H89,'2.Entradas Impactos a personas'!H94,'2.Entradas Impactos a personas'!H101,'2.Entradas Impactos a personas'!H106,'2.Entradas Impactos a personas'!H111,'2.Entradas Impactos a personas'!H116,'2.Entradas Impactos a personas'!H121,'3. Entradas Impactos al Planeta'!G5,'3. Entradas Impactos al Planeta'!G10,'3. Entradas Impactos al Planeta'!G15,'3. Entradas Impactos al Planeta'!G20,'3. Entradas Impactos al Planeta'!G27,'3. Entradas Impactos al Planeta'!G32,'3. Entradas Impactos al Planeta'!G37,'3. Entradas Impactos al Planeta'!G44,'3. Entradas Impactos al Planeta'!G49,'3. Entradas Impactos al Planeta'!G54,'3. Entradas Impactos al Planeta'!G59,'3. Entradas Impactos al Planeta'!G64,'3. Entradas Impactos al Planeta'!G69,'3. Entradas Impactos al Planeta'!G76,'3. Entradas Impactos al Planeta'!G81,'3. Entradas Impactos al Planeta'!G86,'3. Entradas Impactos al Planeta'!G91,'4. Entradas Impactos a Prosper '!H5,'4. Entradas Impactos a Prosper '!H10,'4. Entradas Impactos a Prosper '!H15,'4. Entradas Impactos a Prosper '!H20,'4. Entradas Impactos a Prosper '!H27,'4. Entradas Impactos a Prosper '!H32,'4. Entradas Impactos a Prosper '!H39,'4. Entradas Impactos a Prosper '!H44,'4. Entradas Impactos a Prosper '!H49)</f>
        <v>2.0689655172413794</v>
      </c>
      <c r="C30" s="47">
        <f>AVERAGE('2.Entradas Impactos a personas'!J5,'2.Entradas Impactos a personas'!J10,'2.Entradas Impactos a personas'!J15,'2.Entradas Impactos a personas'!J20,'2.Entradas Impactos a personas'!J30,'2.Entradas Impactos a personas'!J25,'2.Entradas Impactos a personas'!J35,'2.Entradas Impactos a personas'!J47,'2.Entradas Impactos a personas'!J52,'2.Entradas Impactos a personas'!J57,'2.Entradas Impactos a personas'!J62,'2.Entradas Impactos a personas'!J67,'2.Entradas Impactos a personas'!J79,'2.Entradas Impactos a personas'!H84,'2.Entradas Impactos a personas'!H89,'2.Entradas Impactos a personas'!H94,'2.Entradas Impactos a personas'!H101,'2.Entradas Impactos a personas'!H106,'2.Entradas Impactos a personas'!H111,'2.Entradas Impactos a personas'!H116,'2.Entradas Impactos a personas'!H121,'3. Entradas Impactos al Planeta'!G5,'3. Entradas Impactos al Planeta'!G10,'3. Entradas Impactos al Planeta'!G15,'3. Entradas Impactos al Planeta'!G20,'3. Entradas Impactos al Planeta'!G27,'3. Entradas Impactos al Planeta'!G32,'3. Entradas Impactos al Planeta'!G37,'3. Entradas Impactos al Planeta'!G44,'3. Entradas Impactos al Planeta'!G49,'3. Entradas Impactos al Planeta'!G54,'3. Entradas Impactos al Planeta'!G59,'3. Entradas Impactos al Planeta'!G64,'3. Entradas Impactos al Planeta'!G69,'3. Entradas Impactos al Planeta'!G76,'3. Entradas Impactos al Planeta'!G81,'3. Entradas Impactos al Planeta'!G86,'3. Entradas Impactos al Planeta'!G91,'4. Entradas Impactos a Prosper '!H5,'4. Entradas Impactos a Prosper '!H10,'4. Entradas Impactos a Prosper '!H15,'4. Entradas Impactos a Prosper '!H20,'4. Entradas Impactos a Prosper '!H27,'4. Entradas Impactos a Prosper '!H32,'4. Entradas Impactos a Prosper '!H39,'4. Entradas Impactos a Prosper '!H44,'4. Entradas Impactos a Prosper '!H49)</f>
        <v>2.3448275862068964</v>
      </c>
      <c r="D30" s="47">
        <f>B30-C30</f>
        <v>-0.2758620689655169</v>
      </c>
    </row>
    <row r="31" spans="1:4">
      <c r="A31" s="2" t="s">
        <v>118</v>
      </c>
      <c r="B31" s="47">
        <f>AVERAGE('2.Entradas Impactos a personas'!H6,'2.Entradas Impactos a personas'!H11,'2.Entradas Impactos a personas'!H16,'2.Entradas Impactos a personas'!H21,'2.Entradas Impactos a personas'!H31,'2.Entradas Impactos a personas'!H26,'2.Entradas Impactos a personas'!H36,'2.Entradas Impactos a personas'!H48,'2.Entradas Impactos a personas'!H53,'2.Entradas Impactos a personas'!H58,'2.Entradas Impactos a personas'!H63,'2.Entradas Impactos a personas'!H68,'2.Entradas Impactos a personas'!H80,'2.Entradas Impactos a personas'!H85,'2.Entradas Impactos a personas'!H90,'2.Entradas Impactos a personas'!H95,'2.Entradas Impactos a personas'!H102,'2.Entradas Impactos a personas'!H107,'2.Entradas Impactos a personas'!H112,'2.Entradas Impactos a personas'!H117,'2.Entradas Impactos a personas'!H122,'3. Entradas Impactos al Planeta'!G6,'3. Entradas Impactos al Planeta'!G11,'3. Entradas Impactos al Planeta'!G16,'3. Entradas Impactos al Planeta'!G21,'3. Entradas Impactos al Planeta'!G28,'3. Entradas Impactos al Planeta'!G33,'3. Entradas Impactos al Planeta'!G38,'3. Entradas Impactos al Planeta'!G45,'3. Entradas Impactos al Planeta'!G50,'3. Entradas Impactos al Planeta'!G55,'3. Entradas Impactos al Planeta'!G60,'3. Entradas Impactos al Planeta'!G65,'3. Entradas Impactos al Planeta'!G70,'3. Entradas Impactos al Planeta'!G77,'3. Entradas Impactos al Planeta'!G82,'3. Entradas Impactos al Planeta'!G87,'3. Entradas Impactos al Planeta'!G92,'4. Entradas Impactos a Prosper '!H6,'4. Entradas Impactos a Prosper '!H11,'4. Entradas Impactos a Prosper '!H16,'4. Entradas Impactos a Prosper '!H21,'4. Entradas Impactos a Prosper '!H28,'4. Entradas Impactos a Prosper '!H33,'4. Entradas Impactos a Prosper '!H40,'4. Entradas Impactos a Prosper '!H45,'4. Entradas Impactos a Prosper '!H50)</f>
        <v>2.5</v>
      </c>
      <c r="C31" s="47">
        <f>AVERAGE('2.Entradas Impactos a personas'!J6,'2.Entradas Impactos a personas'!J11,'2.Entradas Impactos a personas'!J16,'2.Entradas Impactos a personas'!J21,'2.Entradas Impactos a personas'!J31,'2.Entradas Impactos a personas'!J26,'2.Entradas Impactos a personas'!J36,'2.Entradas Impactos a personas'!J48,'2.Entradas Impactos a personas'!J53,'2.Entradas Impactos a personas'!J58,'2.Entradas Impactos a personas'!J63,'2.Entradas Impactos a personas'!J68,'2.Entradas Impactos a personas'!J80,'2.Entradas Impactos a personas'!H85,'2.Entradas Impactos a personas'!H90,'2.Entradas Impactos a personas'!H95,'2.Entradas Impactos a personas'!H102,'2.Entradas Impactos a personas'!H107,'2.Entradas Impactos a personas'!H112,'2.Entradas Impactos a personas'!H117,'2.Entradas Impactos a personas'!H122,'3. Entradas Impactos al Planeta'!G6,'3. Entradas Impactos al Planeta'!G11,'3. Entradas Impactos al Planeta'!G16,'3. Entradas Impactos al Planeta'!G21,'3. Entradas Impactos al Planeta'!G28,'3. Entradas Impactos al Planeta'!G33,'3. Entradas Impactos al Planeta'!G38,'3. Entradas Impactos al Planeta'!G45,'3. Entradas Impactos al Planeta'!G50,'3. Entradas Impactos al Planeta'!G55,'3. Entradas Impactos al Planeta'!G60,'3. Entradas Impactos al Planeta'!G65,'3. Entradas Impactos al Planeta'!G70,'3. Entradas Impactos al Planeta'!G77,'3. Entradas Impactos al Planeta'!G82,'3. Entradas Impactos al Planeta'!G87,'3. Entradas Impactos al Planeta'!G92,'4. Entradas Impactos a Prosper '!H6,'4. Entradas Impactos a Prosper '!H11,'4. Entradas Impactos a Prosper '!H16,'4. Entradas Impactos a Prosper '!H21,'4. Entradas Impactos a Prosper '!H28,'4. Entradas Impactos a Prosper '!H33,'4. Entradas Impactos a Prosper '!H40,'4. Entradas Impactos a Prosper '!H45,'4. Entradas Impactos a Prosper '!H50)</f>
        <v>3</v>
      </c>
      <c r="D31" s="47">
        <f>B31-C31</f>
        <v>-0.5</v>
      </c>
    </row>
    <row r="32" spans="1:4">
      <c r="A32" s="2" t="s">
        <v>119</v>
      </c>
      <c r="B32" s="47">
        <f>AVERAGE('2.Entradas Impactos a personas'!H7,'2.Entradas Impactos a personas'!H12,'2.Entradas Impactos a personas'!H17,'2.Entradas Impactos a personas'!H22,'2.Entradas Impactos a personas'!H32,'2.Entradas Impactos a personas'!H27,'2.Entradas Impactos a personas'!H37,'2.Entradas Impactos a personas'!H49,'2.Entradas Impactos a personas'!H54,'2.Entradas Impactos a personas'!H59,'2.Entradas Impactos a personas'!H64,'2.Entradas Impactos a personas'!H69,'2.Entradas Impactos a personas'!H81,'2.Entradas Impactos a personas'!H86,'2.Entradas Impactos a personas'!H91,'2.Entradas Impactos a personas'!H96,'2.Entradas Impactos a personas'!H103,'2.Entradas Impactos a personas'!H108,'2.Entradas Impactos a personas'!H113,'2.Entradas Impactos a personas'!H118,'2.Entradas Impactos a personas'!H123,'3. Entradas Impactos al Planeta'!G7,'3. Entradas Impactos al Planeta'!G12,'3. Entradas Impactos al Planeta'!G17,'3. Entradas Impactos al Planeta'!G22,'3. Entradas Impactos al Planeta'!G29,'3. Entradas Impactos al Planeta'!G34,'3. Entradas Impactos al Planeta'!G39,'3. Entradas Impactos al Planeta'!G46,'3. Entradas Impactos al Planeta'!G51,'3. Entradas Impactos al Planeta'!G56,'3. Entradas Impactos al Planeta'!G61,'3. Entradas Impactos al Planeta'!G66,'3. Entradas Impactos al Planeta'!G71,'3. Entradas Impactos al Planeta'!G77,'3. Entradas Impactos al Planeta'!G83,'3. Entradas Impactos al Planeta'!G88,'3. Entradas Impactos al Planeta'!G93,'4. Entradas Impactos a Prosper '!H7,'4. Entradas Impactos a Prosper '!H12,'4. Entradas Impactos a Prosper '!H17,'4. Entradas Impactos a Prosper '!H22,'4. Entradas Impactos a Prosper '!H29,'4. Entradas Impactos a Prosper '!H34,'4. Entradas Impactos a Prosper '!H41,'4. Entradas Impactos a Prosper '!H46,'4. Entradas Impactos a Prosper '!H51)</f>
        <v>2.1621621621621623</v>
      </c>
      <c r="C32" s="47">
        <f>AVERAGE('2.Entradas Impactos a personas'!J7,'2.Entradas Impactos a personas'!J12,'2.Entradas Impactos a personas'!J17,'2.Entradas Impactos a personas'!J22,'2.Entradas Impactos a personas'!J32,'2.Entradas Impactos a personas'!J27,'2.Entradas Impactos a personas'!J37,'2.Entradas Impactos a personas'!J49,'2.Entradas Impactos a personas'!J54,'2.Entradas Impactos a personas'!J59,'2.Entradas Impactos a personas'!J64,'2.Entradas Impactos a personas'!J69,'2.Entradas Impactos a personas'!J81,'2.Entradas Impactos a personas'!H86,'2.Entradas Impactos a personas'!H91,'2.Entradas Impactos a personas'!H96,'2.Entradas Impactos a personas'!H103,'2.Entradas Impactos a personas'!H108,'2.Entradas Impactos a personas'!H113,'2.Entradas Impactos a personas'!H118,'2.Entradas Impactos a personas'!H123,'3. Entradas Impactos al Planeta'!G7,'3. Entradas Impactos al Planeta'!G12,'3. Entradas Impactos al Planeta'!G17,'3. Entradas Impactos al Planeta'!G22,'3. Entradas Impactos al Planeta'!G29,'3. Entradas Impactos al Planeta'!G34,'3. Entradas Impactos al Planeta'!G39,'3. Entradas Impactos al Planeta'!G46,'3. Entradas Impactos al Planeta'!G51,'3. Entradas Impactos al Planeta'!G56,'3. Entradas Impactos al Planeta'!G61,'3. Entradas Impactos al Planeta'!G66,'3. Entradas Impactos al Planeta'!G71,'3. Entradas Impactos al Planeta'!G77,'3. Entradas Impactos al Planeta'!G83,'3. Entradas Impactos al Planeta'!G88,'3. Entradas Impactos al Planeta'!G93,'4. Entradas Impactos a Prosper '!H7,'4. Entradas Impactos a Prosper '!H12,'4. Entradas Impactos a Prosper '!H17,'4. Entradas Impactos a Prosper '!H22,'4. Entradas Impactos a Prosper '!H29,'4. Entradas Impactos a Prosper '!H34,'4. Entradas Impactos a Prosper '!H41,'4. Entradas Impactos a Prosper '!H46,'4. Entradas Impactos a Prosper '!H51)</f>
        <v>2.6756756756756759</v>
      </c>
      <c r="D32" s="47">
        <f>B32-C32</f>
        <v>-0.5135135135135136</v>
      </c>
    </row>
    <row r="33" spans="1:4">
      <c r="A33" s="2" t="s">
        <v>120</v>
      </c>
      <c r="B33" s="47">
        <f>AVERAGE('2.Entradas Impactos a personas'!H8,'2.Entradas Impactos a personas'!H13,'2.Entradas Impactos a personas'!H18,'2.Entradas Impactos a personas'!H23,'2.Entradas Impactos a personas'!H33,'2.Entradas Impactos a personas'!H28,'2.Entradas Impactos a personas'!H38,'2.Entradas Impactos a personas'!H50,'2.Entradas Impactos a personas'!H55,'2.Entradas Impactos a personas'!H60,'2.Entradas Impactos a personas'!H65,'2.Entradas Impactos a personas'!H70,'2.Entradas Impactos a personas'!H82,'2.Entradas Impactos a personas'!H87,'2.Entradas Impactos a personas'!H92,'2.Entradas Impactos a personas'!H97,'2.Entradas Impactos a personas'!H104,'2.Entradas Impactos a personas'!H109,'2.Entradas Impactos a personas'!H114,'2.Entradas Impactos a personas'!H119,'2.Entradas Impactos a personas'!H124,'3. Entradas Impactos al Planeta'!G8,'3. Entradas Impactos al Planeta'!G13,'3. Entradas Impactos al Planeta'!G18,'3. Entradas Impactos al Planeta'!G23,'3. Entradas Impactos al Planeta'!G30,'3. Entradas Impactos al Planeta'!G35,'3. Entradas Impactos al Planeta'!G40,'3. Entradas Impactos al Planeta'!G47,'3. Entradas Impactos al Planeta'!G52,'3. Entradas Impactos al Planeta'!G57,'3. Entradas Impactos al Planeta'!G62,'3. Entradas Impactos al Planeta'!G67,'3. Entradas Impactos al Planeta'!G72,'3. Entradas Impactos al Planeta'!G79,'3. Entradas Impactos al Planeta'!G84,'3. Entradas Impactos al Planeta'!G89,'3. Entradas Impactos al Planeta'!G94,'4. Entradas Impactos a Prosper '!H8,'4. Entradas Impactos a Prosper '!H13,'4. Entradas Impactos a Prosper '!H18,'4. Entradas Impactos a Prosper '!H23,'4. Entradas Impactos a Prosper '!H30,'4. Entradas Impactos a Prosper '!H35,'4. Entradas Impactos a Prosper '!H42,'4. Entradas Impactos a Prosper '!H47,'4. Entradas Impactos a Prosper '!H52)</f>
        <v>1.8888888888888888</v>
      </c>
      <c r="C33" s="47">
        <f>AVERAGE('2.Entradas Impactos a personas'!J8,'2.Entradas Impactos a personas'!J13,'2.Entradas Impactos a personas'!J18,'2.Entradas Impactos a personas'!J23,'2.Entradas Impactos a personas'!J33,'2.Entradas Impactos a personas'!J28,'2.Entradas Impactos a personas'!J38,'2.Entradas Impactos a personas'!J50,'2.Entradas Impactos a personas'!J55,'2.Entradas Impactos a personas'!J60,'2.Entradas Impactos a personas'!J65,'2.Entradas Impactos a personas'!J70,'2.Entradas Impactos a personas'!J82,'2.Entradas Impactos a personas'!H87,'2.Entradas Impactos a personas'!H92,'2.Entradas Impactos a personas'!H97,'2.Entradas Impactos a personas'!H104,'2.Entradas Impactos a personas'!H109,'2.Entradas Impactos a personas'!H114,'2.Entradas Impactos a personas'!H119,'2.Entradas Impactos a personas'!H124,'3. Entradas Impactos al Planeta'!G8,'3. Entradas Impactos al Planeta'!G13,'3. Entradas Impactos al Planeta'!G18,'3. Entradas Impactos al Planeta'!G23,'3. Entradas Impactos al Planeta'!G30,'3. Entradas Impactos al Planeta'!G35,'3. Entradas Impactos al Planeta'!G40,'3. Entradas Impactos al Planeta'!G47,'3. Entradas Impactos al Planeta'!G52,'3. Entradas Impactos al Planeta'!G57,'3. Entradas Impactos al Planeta'!G62,'3. Entradas Impactos al Planeta'!G67,'3. Entradas Impactos al Planeta'!G72,'3. Entradas Impactos al Planeta'!G79,'3. Entradas Impactos al Planeta'!G84,'3. Entradas Impactos al Planeta'!G89,'3. Entradas Impactos al Planeta'!G94,'4. Entradas Impactos a Prosper '!H8,'4. Entradas Impactos a Prosper '!H13,'4. Entradas Impactos a Prosper '!H18,'4. Entradas Impactos a Prosper '!H23,'4. Entradas Impactos a Prosper '!H30,'4. Entradas Impactos a Prosper '!H35,'4. Entradas Impactos a Prosper '!H42,'4. Entradas Impactos a Prosper '!H47,'4. Entradas Impactos a Prosper '!H52)</f>
        <v>2.4444444444444446</v>
      </c>
      <c r="D33" s="47">
        <f>B33-C33</f>
        <v>-0.5555555555555558</v>
      </c>
    </row>
  </sheetData>
  <mergeCells count="4">
    <mergeCell ref="B8:D8"/>
    <mergeCell ref="B16:D16"/>
    <mergeCell ref="B23:D23"/>
    <mergeCell ref="B25:D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4919F-0341-444D-94E9-D4506EC193EB}">
  <dimension ref="A1"/>
  <sheetViews>
    <sheetView tabSelected="1" topLeftCell="M1" zoomScale="40" zoomScaleNormal="40" workbookViewId="0">
      <selection activeCell="AJ6" sqref="AJ6"/>
    </sheetView>
  </sheetViews>
  <sheetFormatPr baseColWidth="10" defaultColWidth="10.69921875" defaultRowHeight="15.6"/>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A4" sqref="A4"/>
    </sheetView>
  </sheetViews>
  <sheetFormatPr baseColWidth="10" defaultColWidth="10.69921875" defaultRowHeight="15.6"/>
  <sheetData>
    <row r="1" spans="1:1">
      <c r="A1" t="s">
        <v>56</v>
      </c>
    </row>
    <row r="2" spans="1:1">
      <c r="A2" t="s">
        <v>57</v>
      </c>
    </row>
    <row r="3" spans="1:1">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1. Instrucciones</vt:lpstr>
      <vt:lpstr>2.Entradas Impactos a personas</vt:lpstr>
      <vt:lpstr>3. Entradas Impactos al Planeta</vt:lpstr>
      <vt:lpstr>4. Entradas Impactos a Prosper </vt:lpstr>
      <vt:lpstr>5. Puntajes</vt:lpstr>
      <vt:lpstr>6. Gráficos</vt:lpstr>
      <vt:lpstr>Sheet1</vt:lpstr>
      <vt:lpstr>'1. 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Carboni</dc:creator>
  <cp:lastModifiedBy>KENDRYS  CANTILLO DIAZ</cp:lastModifiedBy>
  <dcterms:created xsi:type="dcterms:W3CDTF">2023-01-10T14:47:44Z</dcterms:created>
  <dcterms:modified xsi:type="dcterms:W3CDTF">2025-02-22T22:39:49Z</dcterms:modified>
</cp:coreProperties>
</file>